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bookViews>
    <workbookView xWindow="-108" yWindow="-108" windowWidth="23256" windowHeight="14160"/>
  </bookViews>
  <sheets>
    <sheet name="★施設整備補助金積算シート" sheetId="17" r:id="rId1"/>
  </sheets>
  <definedNames>
    <definedName name="\a">#REF!</definedName>
    <definedName name="積算資料">#REF!</definedName>
    <definedName name="預金">#REF!</definedName>
    <definedName name="預金前">#REF!</definedName>
    <definedName name="_xlnm._FilterDatabase" localSheetId="0" hidden="1">'★施設整備補助金積算シート'!$A$4:$M$6</definedName>
    <definedName name="_xlnm.Print_Area" localSheetId="0">'★施設整備補助金積算シート'!$A$1:$M$50</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<sst xmlns="http://schemas.openxmlformats.org/spreadsheetml/2006/main" xmlns:r="http://schemas.openxmlformats.org/officeDocument/2006/relationships" count="46" uniqueCount="46">
  <si>
    <t xml:space="preserve">整備する施設に抵当権を設定してもよいか。また、整備する施設に根抵当権を設定してもよいか。 
</t>
  </si>
  <si>
    <t>本体工事に交付対象外の経費が含まれる場合は、工事事務費など、工事全体にかかる共通経費についても、「交付対象工事分」「交付対象外工事分」を明確にした上で、「交付対象工事分」のみを対象経費として計上すること。なお、共通経費のうち、「交付対象外工事分」を明確に区分できる場合は、そのことがわかるように示すこと。明確な区分が難しい場合は、本体工事費に占める「交付対象外工事分」の割合を算定し、共通経費を按分することで、対外的に説明可能な形で区分すること。</t>
  </si>
  <si>
    <t>抵当権はよいが、根抵当権は不可。</t>
    <rPh sb="0" eb="3">
      <t>テイトウケン</t>
    </rPh>
    <rPh sb="8" eb="12">
      <t>ネテイト</t>
    </rPh>
    <rPh sb="13" eb="15">
      <t>フカ</t>
    </rPh>
    <phoneticPr fontId="3"/>
  </si>
  <si>
    <t>①改修費</t>
    <rPh sb="1" eb="4">
      <t>カイシュウヒ</t>
    </rPh>
    <phoneticPr fontId="3"/>
  </si>
  <si>
    <t>Q</t>
  </si>
  <si>
    <t>補助金額</t>
    <rPh sb="0" eb="4">
      <t>ホジョキンガク</t>
    </rPh>
    <phoneticPr fontId="3"/>
  </si>
  <si>
    <t>市補助金額</t>
    <rPh sb="0" eb="4">
      <t>シホジョキン</t>
    </rPh>
    <rPh sb="4" eb="5">
      <t>ガク</t>
    </rPh>
    <phoneticPr fontId="3"/>
  </si>
  <si>
    <t>負担
割合</t>
    <rPh sb="0" eb="2">
      <t>フタン</t>
    </rPh>
    <rPh sb="3" eb="5">
      <t>ワリアイ</t>
    </rPh>
    <phoneticPr fontId="3"/>
  </si>
  <si>
    <r>
      <t>施設（建物）が自己所有ではなく、賃貸物件の場合は交付対象外となる。</t>
    </r>
    <r>
      <rPr>
        <sz val="16"/>
        <color theme="1"/>
        <rFont val="游ゴシック"/>
      </rPr>
      <t xml:space="preserve"> </t>
    </r>
  </si>
  <si>
    <t>対象とならない</t>
    <rPh sb="0" eb="2">
      <t>タイショウ</t>
    </rPh>
    <phoneticPr fontId="3"/>
  </si>
  <si>
    <t>補助基準額</t>
    <rPh sb="0" eb="5">
      <t>ホジョキジュンガク</t>
    </rPh>
    <phoneticPr fontId="3"/>
  </si>
  <si>
    <t>10/10</t>
  </si>
  <si>
    <t>賃貸物件の整備は交付対象となるか。</t>
  </si>
  <si>
    <t>市補助金合計額</t>
    <rPh sb="0" eb="6">
      <t>シホジョキンゴウケイ</t>
    </rPh>
    <rPh sb="6" eb="7">
      <t>ガク</t>
    </rPh>
    <phoneticPr fontId="3"/>
  </si>
  <si>
    <t>補助金額</t>
  </si>
  <si>
    <t>防犯・防災対策の実施に必要な外構や設備等の整備は本体工事費の交付対象となるか。</t>
    <rPh sb="24" eb="30">
      <t>ホンタイコウ</t>
    </rPh>
    <phoneticPr fontId="3"/>
  </si>
  <si>
    <t xml:space="preserve">交付対象経費を分けて見積もりができない場合、複合施設全体の経費から按分して求めることになる。按分方法については専有面積比などの合理的な手段を用いること。 
またトイレなどの共有部分の対象経費については、整備後の利用見込みなども踏まえ共有部分ごとに按分すること。 
（例）複合施設内の施設A、B、C において、A、B しか利用しない共有部分はA とBのみで按分。 </t>
  </si>
  <si>
    <t>［参考］QA</t>
  </si>
  <si>
    <t>法人負担金額</t>
    <rPh sb="0" eb="2">
      <t>ホウジン</t>
    </rPh>
    <rPh sb="2" eb="6">
      <t>フタンキ</t>
    </rPh>
    <phoneticPr fontId="3"/>
  </si>
  <si>
    <t>A</t>
  </si>
  <si>
    <t>撤去など解体撤去工事費は対象となるか。</t>
    <rPh sb="0" eb="2">
      <t>テッキョ</t>
    </rPh>
    <rPh sb="12" eb="14">
      <t>タイショウ</t>
    </rPh>
    <phoneticPr fontId="3"/>
  </si>
  <si>
    <t xml:space="preserve">事業に着手することとは工事の開始だけではなく、契約の締結も含まれるため、交付申請前の契約はできない。（入札のような、契約の事前準備に当たるものについては、行ってもよい。ただし、契約を担保するような仮契約は認められない。）
</t>
  </si>
  <si>
    <t>市への交付申請前に契約をしても良いか。</t>
  </si>
  <si>
    <t xml:space="preserve">［参考］「①本体工事費」についてよくある質問
</t>
  </si>
  <si>
    <t xml:space="preserve">建物は自己所有であるが、土地は賃貸である場合は交付対象となるか。 </t>
  </si>
  <si>
    <t xml:space="preserve">対象となる。 </t>
  </si>
  <si>
    <t xml:space="preserve">交付対象外となる工事にかかる工事事務費等は対象経費に含めてよいか。 </t>
    <rPh sb="19" eb="20">
      <t>トウ</t>
    </rPh>
    <phoneticPr fontId="3"/>
  </si>
  <si>
    <t>「創設等」と一体的に行う防犯・防災対策の実施に必要な外構や設備等の整備については、交付対象となる。</t>
  </si>
  <si>
    <t>①本体工事費　補助金額</t>
  </si>
  <si>
    <t>「①本体工事費」を活用した場合（例）</t>
    <rPh sb="9" eb="11">
      <t>カツヨウ</t>
    </rPh>
    <rPh sb="13" eb="15">
      <t>バ</t>
    </rPh>
    <rPh sb="16" eb="17">
      <t>レイ</t>
    </rPh>
    <phoneticPr fontId="3"/>
  </si>
  <si>
    <t>②外構工事費</t>
  </si>
  <si>
    <t>既存施設の改修（耐震化等の防災対策や防犯対策を含む。）とあるが、耐震工事も対象となるのか。具体的にはどのような改修、備品購入を想定しているか。</t>
  </si>
  <si>
    <r>
      <t>総事業費</t>
    </r>
    <r>
      <rPr>
        <b/>
        <sz val="12"/>
        <color theme="1"/>
        <rFont val="BIZ UDPゴシック"/>
      </rPr>
      <t xml:space="preserve">
</t>
    </r>
    <r>
      <rPr>
        <sz val="12"/>
        <color theme="1"/>
        <rFont val="BIZ UDPゴシック"/>
      </rPr>
      <t xml:space="preserve">
</t>
    </r>
    <r>
      <rPr>
        <sz val="11"/>
        <color theme="1"/>
        <rFont val="BIZ UDPゴシック"/>
      </rPr>
      <t>※外構工事・エアコン工事を含んだ金額</t>
    </r>
    <rPh sb="0" eb="4">
      <t>ソウジギョウヒ</t>
    </rPh>
    <rPh sb="7" eb="9">
      <t>ガイコウ</t>
    </rPh>
    <rPh sb="9" eb="11">
      <t>コウジ</t>
    </rPh>
    <rPh sb="16" eb="18">
      <t>コウジ</t>
    </rPh>
    <rPh sb="19" eb="20">
      <t>フク</t>
    </rPh>
    <rPh sb="22" eb="24">
      <t>キンガク</t>
    </rPh>
    <phoneticPr fontId="3"/>
  </si>
  <si>
    <t>地方公共団体以外の者が事業を行うために締結する契約については、一般競争入札等に付さなければいけないか。</t>
  </si>
  <si>
    <t>施設整備事業補助金積算シート</t>
    <rPh sb="0" eb="4">
      <t>シセツセ</t>
    </rPh>
    <rPh sb="4" eb="6">
      <t>ジギョウ</t>
    </rPh>
    <rPh sb="6" eb="9">
      <t>ホジョキン</t>
    </rPh>
    <rPh sb="9" eb="11">
      <t>セキサン</t>
    </rPh>
    <phoneticPr fontId="3"/>
  </si>
  <si>
    <t>一般競争入札に付するなど市町村が行う契約手続の取扱いに準拠しなければならない。</t>
  </si>
  <si>
    <t>床板やカーペットの張り替え、壁紙のはり替えなどの軽微な改修を想定している。建物の構造を変えるような改修や、建物の効用を増加させるような改修は補助対象外となる。</t>
  </si>
  <si>
    <t>床板や壁紙の張り替えなど、軽微な改修を想定しているため、建物構造に関わる耐震工事については対象とならない。改修、備品購入等の内容については、例えば防災対策としては玄関ドア・窓ガラスの耐震化、防炎カーテン、防災グッズの購入等、防犯対策としてはライトや防犯カメラ、フェンス等の屋外設置が考えられる。設備の整備としてエアコン設置にかかる費用を対象にすることは可能。ただし、ビルトイン等の建物埋め込み式のようなタイプは、建物の構造に影響を及ぼすため対象外となる。</t>
  </si>
  <si>
    <t>③の改修費は、①本体工事費や④備品購入費と併用ができません。</t>
    <rPh sb="2" eb="5">
      <t>カイシュウヒ</t>
    </rPh>
    <rPh sb="8" eb="12">
      <t>ホンタイ</t>
    </rPh>
    <rPh sb="12" eb="13">
      <t>ヒ</t>
    </rPh>
    <rPh sb="15" eb="20">
      <t>ビヒンコ</t>
    </rPh>
    <phoneticPr fontId="3"/>
  </si>
  <si>
    <t xml:space="preserve">「既存施設の改修」とは、どの程度の改修を想定しているのか。
</t>
  </si>
  <si>
    <t>工事費</t>
    <rPh sb="0" eb="3">
      <t>コウジヒ</t>
    </rPh>
    <phoneticPr fontId="3"/>
  </si>
  <si>
    <t>④の備品購入費と併用して補助金を活用できるか？</t>
    <rPh sb="2" eb="7">
      <t>ビヒンコ</t>
    </rPh>
    <rPh sb="8" eb="10">
      <t>ヘイヨウ</t>
    </rPh>
    <rPh sb="12" eb="15">
      <t>ホジョキン</t>
    </rPh>
    <rPh sb="16" eb="18">
      <t>カツヨウ</t>
    </rPh>
    <phoneticPr fontId="3"/>
  </si>
  <si>
    <r>
      <t>複合施設の場合、どのように対象経費の実支出予定額等を算出するか。</t>
    </r>
    <r>
      <rPr>
        <sz val="16"/>
        <color theme="1"/>
        <rFont val="游ゴシック"/>
      </rPr>
      <t xml:space="preserve">
</t>
    </r>
  </si>
  <si>
    <t>改修費の補助基準額</t>
    <rPh sb="0" eb="3">
      <t>カイシュウヒ</t>
    </rPh>
    <rPh sb="4" eb="9">
      <t>ホジョキジュンガク</t>
    </rPh>
    <phoneticPr fontId="3"/>
  </si>
  <si>
    <t>選定額</t>
    <rPh sb="0" eb="3">
      <t>センテ</t>
    </rPh>
    <phoneticPr fontId="3"/>
  </si>
  <si>
    <t>②外構工事費</t>
    <rPh sb="1" eb="6">
      <t>ガイコウ</t>
    </rPh>
    <phoneticPr fontId="3"/>
  </si>
</sst>
</file>

<file path=xl/styles.xml><?xml version="1.0" encoding="utf-8"?>
<styleSheet xmlns="http://schemas.openxmlformats.org/spreadsheetml/2006/main" xmlns:r="http://schemas.openxmlformats.org/officeDocument/2006/relationships" xmlns:mc="http://schemas.openxmlformats.org/markup-compatibility/2006">
  <fonts count="19">
    <font>
      <sz val="11"/>
      <color theme="1"/>
      <name val="ＭＳ Ｐゴシック"/>
      <family val="3"/>
      <scheme val="minor"/>
    </font>
    <font>
      <sz val="11"/>
      <color theme="1"/>
      <name val="ＭＳ Ｐゴシック"/>
      <family val="3"/>
      <scheme val="minor"/>
    </font>
    <font>
      <sz val="11"/>
      <color auto="1"/>
      <name val="ＭＳ Ｐゴシック"/>
      <family val="3"/>
    </font>
    <font>
      <sz val="6"/>
      <color auto="1"/>
      <name val="ＭＳ Ｐゴシック"/>
      <family val="3"/>
      <scheme val="minor"/>
    </font>
    <font>
      <b/>
      <sz val="20"/>
      <color theme="0"/>
      <name val="BIZ UDPゴシック"/>
      <family val="3"/>
    </font>
    <font>
      <sz val="11"/>
      <color theme="1"/>
      <name val="游ゴシック"/>
    </font>
    <font>
      <b/>
      <sz val="16"/>
      <color theme="1"/>
      <name val="BIZ UDゴシック"/>
      <family val="3"/>
    </font>
    <font>
      <b/>
      <sz val="12"/>
      <color theme="1"/>
      <name val="游ゴシック"/>
      <family val="3"/>
    </font>
    <font>
      <b/>
      <sz val="14"/>
      <color theme="1"/>
      <name val="BIZ UDPゴシック"/>
      <family val="3"/>
    </font>
    <font>
      <sz val="12"/>
      <color theme="1"/>
      <name val="BIZ UDPゴシック"/>
      <family val="3"/>
    </font>
    <font>
      <b/>
      <sz val="16"/>
      <color theme="1"/>
      <name val="BIZ UDPゴシック"/>
      <family val="3"/>
    </font>
    <font>
      <sz val="16"/>
      <color theme="1"/>
      <name val="游ゴシック"/>
      <family val="3"/>
    </font>
    <font>
      <b/>
      <sz val="12"/>
      <color theme="1"/>
      <name val="ＭＳ Ｐゴシック"/>
      <family val="3"/>
      <scheme val="minor"/>
    </font>
    <font>
      <sz val="16"/>
      <color theme="1"/>
      <name val="BIZ UDPゴシック"/>
      <family val="3"/>
    </font>
    <font>
      <b/>
      <sz val="16"/>
      <color theme="1"/>
      <name val="游ゴシック"/>
      <family val="3"/>
    </font>
    <font>
      <b/>
      <sz val="12"/>
      <color theme="1"/>
      <name val="BIZ UDPゴシック"/>
      <family val="3"/>
    </font>
    <font>
      <b/>
      <sz val="18"/>
      <color theme="1"/>
      <name val="BIZ UDPゴシック"/>
      <family val="3"/>
    </font>
    <font>
      <b/>
      <sz val="14"/>
      <color theme="0"/>
      <name val="ＭＳ Ｐゴシック"/>
      <family val="3"/>
      <scheme val="minor"/>
    </font>
    <font>
      <b/>
      <sz val="16"/>
      <color theme="1"/>
      <name val="ＭＳ Ｐゴシック"/>
      <family val="3"/>
      <scheme val="minor"/>
    </font>
  </fonts>
  <fills count="8">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rgb="FFFFFF00"/>
        <bgColor indexed="64"/>
      </patternFill>
    </fill>
    <fill>
      <patternFill patternType="solid">
        <fgColor theme="0" tint="-5.e-002"/>
        <bgColor indexed="64"/>
      </patternFill>
    </fill>
    <fill>
      <patternFill patternType="solid">
        <fgColor theme="8" tint="0.8"/>
        <bgColor indexed="64"/>
      </patternFill>
    </fill>
    <fill>
      <patternFill patternType="solid">
        <fgColor theme="2"/>
        <bgColor indexed="64"/>
      </patternFill>
    </fill>
  </fills>
  <borders count="43">
    <border>
      <left/>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bottom style="hair">
        <color indexed="64"/>
      </bottom>
      <diagonal/>
    </border>
    <border>
      <left style="thin">
        <color indexed="64"/>
      </left>
      <right/>
      <top style="hair">
        <color indexed="64"/>
      </top>
      <bottom/>
      <diagonal/>
    </border>
    <border>
      <left style="medium">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top/>
      <bottom style="thin">
        <color indexed="64"/>
      </bottom>
      <diagonal/>
    </border>
    <border>
      <left/>
      <right style="thin">
        <color indexed="64"/>
      </right>
      <top style="thin">
        <color indexed="64"/>
      </top>
      <bottom style="medium">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bottom style="hair">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bottom style="hair">
        <color indexed="64"/>
      </bottom>
      <diagonal/>
    </border>
  </borders>
  <cellStyleXfs count="6">
    <xf numFmtId="0" fontId="0" fillId="0" borderId="0"/>
    <xf numFmtId="9" fontId="1"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1" fillId="0" borderId="0">
      <alignment vertical="center"/>
    </xf>
    <xf numFmtId="38" fontId="1" fillId="0" borderId="0" applyFont="0" applyFill="0" applyBorder="0" applyAlignment="0" applyProtection="0">
      <alignment vertical="center"/>
    </xf>
  </cellStyleXfs>
  <cellXfs count="96">
    <xf numFmtId="0" fontId="0" fillId="0" borderId="0" xfId="0"/>
    <xf numFmtId="38" fontId="0" fillId="2" borderId="0" xfId="5" applyFont="1" applyFill="1" applyAlignment="1">
      <alignment vertical="center"/>
    </xf>
    <xf numFmtId="38" fontId="0" fillId="0" borderId="0" xfId="5" applyFont="1" applyAlignment="1">
      <alignment vertical="center"/>
    </xf>
    <xf numFmtId="38" fontId="4" fillId="3" borderId="0" xfId="5" applyFont="1" applyFill="1" applyBorder="1" applyAlignment="1">
      <alignment horizontal="left" vertical="center" wrapText="1"/>
    </xf>
    <xf numFmtId="38" fontId="5" fillId="2" borderId="0" xfId="5" applyFont="1" applyFill="1" applyBorder="1" applyAlignment="1">
      <alignment vertical="center"/>
    </xf>
    <xf numFmtId="38" fontId="6" fillId="2" borderId="0" xfId="5" applyFont="1" applyFill="1" applyBorder="1" applyAlignment="1">
      <alignment horizontal="center" vertical="center" textRotation="255"/>
    </xf>
    <xf numFmtId="38" fontId="7" fillId="0" borderId="1" xfId="5" applyFont="1" applyFill="1" applyBorder="1" applyAlignment="1">
      <alignment horizontal="left" vertical="center" wrapText="1"/>
    </xf>
    <xf numFmtId="38" fontId="8" fillId="4" borderId="2" xfId="5" applyFont="1" applyFill="1" applyBorder="1" applyAlignment="1">
      <alignment horizontal="center" vertical="center" wrapText="1"/>
    </xf>
    <xf numFmtId="38" fontId="9" fillId="4" borderId="3" xfId="5" applyFont="1" applyFill="1" applyBorder="1" applyAlignment="1">
      <alignment horizontal="center" vertical="center" wrapText="1"/>
    </xf>
    <xf numFmtId="38" fontId="10" fillId="0" borderId="3" xfId="5" applyFont="1" applyFill="1" applyBorder="1" applyAlignment="1">
      <alignment horizontal="center" vertical="center" wrapText="1"/>
    </xf>
    <xf numFmtId="38" fontId="7" fillId="0" borderId="0" xfId="5" applyFont="1" applyBorder="1" applyAlignment="1">
      <alignment horizontal="left" vertical="center" wrapText="1"/>
    </xf>
    <xf numFmtId="38" fontId="11" fillId="0" borderId="4" xfId="5" applyFont="1" applyBorder="1" applyAlignment="1">
      <alignment horizontal="center" vertical="center"/>
    </xf>
    <xf numFmtId="38" fontId="11" fillId="0" borderId="5" xfId="5" applyFont="1" applyBorder="1" applyAlignment="1">
      <alignment horizontal="center" vertical="center"/>
    </xf>
    <xf numFmtId="38" fontId="11" fillId="0" borderId="6" xfId="5" applyFont="1" applyBorder="1" applyAlignment="1">
      <alignment horizontal="center" vertical="center"/>
    </xf>
    <xf numFmtId="38" fontId="11" fillId="0" borderId="7" xfId="5" applyFont="1" applyBorder="1" applyAlignment="1">
      <alignment horizontal="center" vertical="center"/>
    </xf>
    <xf numFmtId="38" fontId="5" fillId="0" borderId="0" xfId="5" applyFont="1" applyAlignment="1">
      <alignment vertical="center"/>
    </xf>
    <xf numFmtId="38" fontId="12" fillId="0" borderId="0" xfId="5" applyFont="1" applyFill="1" applyBorder="1" applyAlignment="1">
      <alignment horizontal="left" vertical="center" wrapText="1"/>
    </xf>
    <xf numFmtId="38" fontId="13" fillId="5" borderId="8" xfId="5" applyFont="1" applyFill="1" applyBorder="1" applyAlignment="1">
      <alignment horizontal="center" vertical="center" wrapText="1"/>
    </xf>
    <xf numFmtId="38" fontId="14" fillId="5" borderId="8" xfId="5" applyFont="1" applyFill="1" applyBorder="1" applyAlignment="1">
      <alignment horizontal="center" vertical="center"/>
    </xf>
    <xf numFmtId="38" fontId="14" fillId="0" borderId="0" xfId="5" applyFont="1" applyBorder="1" applyAlignment="1">
      <alignment horizontal="left" vertical="center" wrapText="1"/>
    </xf>
    <xf numFmtId="38" fontId="8" fillId="4" borderId="9" xfId="5" applyFont="1" applyFill="1" applyBorder="1" applyAlignment="1">
      <alignment horizontal="center" vertical="center" wrapText="1"/>
    </xf>
    <xf numFmtId="38" fontId="9" fillId="4" borderId="10" xfId="5" applyFont="1" applyFill="1" applyBorder="1" applyAlignment="1">
      <alignment horizontal="center" vertical="center" wrapText="1"/>
    </xf>
    <xf numFmtId="38" fontId="10" fillId="0" borderId="11" xfId="5" applyFont="1" applyFill="1" applyBorder="1" applyAlignment="1">
      <alignment horizontal="center" vertical="center" wrapText="1"/>
    </xf>
    <xf numFmtId="38" fontId="11" fillId="0" borderId="12" xfId="5" applyFont="1" applyBorder="1" applyAlignment="1">
      <alignment horizontal="center" vertical="center"/>
    </xf>
    <xf numFmtId="38" fontId="11" fillId="0" borderId="13" xfId="5" applyFont="1" applyBorder="1" applyAlignment="1">
      <alignment horizontal="center" vertical="center"/>
    </xf>
    <xf numFmtId="38" fontId="11" fillId="0" borderId="14" xfId="5" applyFont="1" applyBorder="1" applyAlignment="1">
      <alignment horizontal="center" vertical="center"/>
    </xf>
    <xf numFmtId="38" fontId="11" fillId="0" borderId="15" xfId="5" applyFont="1" applyBorder="1" applyAlignment="1">
      <alignment horizontal="center" vertical="center"/>
    </xf>
    <xf numFmtId="38" fontId="9" fillId="5" borderId="8" xfId="5" applyFont="1" applyFill="1" applyBorder="1" applyAlignment="1">
      <alignment horizontal="center" vertical="center" wrapText="1"/>
    </xf>
    <xf numFmtId="38" fontId="10" fillId="6" borderId="8" xfId="5" applyFont="1" applyFill="1" applyBorder="1" applyAlignment="1">
      <alignment horizontal="center" vertical="center" wrapText="1"/>
    </xf>
    <xf numFmtId="38" fontId="11" fillId="0" borderId="12" xfId="5" applyFont="1" applyBorder="1" applyAlignment="1">
      <alignment horizontal="center" vertical="center" wrapText="1"/>
    </xf>
    <xf numFmtId="38" fontId="11" fillId="0" borderId="14" xfId="5" applyFont="1" applyBorder="1" applyAlignment="1">
      <alignment horizontal="center" vertical="center" wrapText="1"/>
    </xf>
    <xf numFmtId="38" fontId="15" fillId="7" borderId="16" xfId="5" applyFont="1" applyFill="1" applyBorder="1" applyAlignment="1">
      <alignment horizontal="center" vertical="center"/>
    </xf>
    <xf numFmtId="38" fontId="9" fillId="0" borderId="17" xfId="5" applyFont="1" applyFill="1" applyBorder="1" applyAlignment="1">
      <alignment horizontal="center" vertical="center"/>
    </xf>
    <xf numFmtId="38" fontId="9" fillId="2" borderId="18" xfId="5" applyFont="1" applyFill="1" applyBorder="1" applyAlignment="1">
      <alignment vertical="center"/>
    </xf>
    <xf numFmtId="38" fontId="9" fillId="5" borderId="8" xfId="5" applyFont="1" applyFill="1" applyBorder="1" applyAlignment="1">
      <alignment horizontal="center" vertical="center"/>
    </xf>
    <xf numFmtId="38" fontId="9" fillId="2" borderId="8" xfId="5" applyFont="1" applyFill="1" applyBorder="1" applyAlignment="1">
      <alignment vertical="center"/>
    </xf>
    <xf numFmtId="38" fontId="9" fillId="6" borderId="8" xfId="5" applyFont="1" applyFill="1" applyBorder="1" applyAlignment="1">
      <alignment vertical="center"/>
    </xf>
    <xf numFmtId="38" fontId="14" fillId="0" borderId="8" xfId="5" applyFont="1" applyBorder="1" applyAlignment="1">
      <alignment vertical="top" wrapText="1"/>
    </xf>
    <xf numFmtId="38" fontId="11" fillId="0" borderId="8" xfId="5" applyFont="1" applyBorder="1" applyAlignment="1">
      <alignment vertical="top" wrapText="1"/>
    </xf>
    <xf numFmtId="38" fontId="15" fillId="7" borderId="19" xfId="5" applyFont="1" applyFill="1" applyBorder="1" applyAlignment="1">
      <alignment horizontal="center" vertical="center"/>
    </xf>
    <xf numFmtId="38" fontId="9" fillId="0" borderId="20" xfId="5" applyFont="1" applyFill="1" applyBorder="1" applyAlignment="1">
      <alignment horizontal="center" vertical="center"/>
    </xf>
    <xf numFmtId="38" fontId="9" fillId="2" borderId="21" xfId="5" applyFont="1" applyFill="1" applyBorder="1" applyAlignment="1">
      <alignment vertical="center"/>
    </xf>
    <xf numFmtId="38" fontId="9" fillId="0" borderId="8" xfId="5" applyFont="1" applyFill="1" applyBorder="1" applyAlignment="1">
      <alignment vertical="center"/>
    </xf>
    <xf numFmtId="38" fontId="9" fillId="0" borderId="22" xfId="5" applyFont="1" applyFill="1" applyBorder="1" applyAlignment="1">
      <alignment horizontal="center" vertical="center" wrapText="1"/>
    </xf>
    <xf numFmtId="13" fontId="9" fillId="0" borderId="23" xfId="5" applyNumberFormat="1" applyFont="1" applyBorder="1" applyAlignment="1">
      <alignment horizontal="center" vertical="center"/>
    </xf>
    <xf numFmtId="38" fontId="11" fillId="0" borderId="24" xfId="5" applyFont="1" applyBorder="1" applyAlignment="1">
      <alignment horizontal="left" vertical="top" wrapText="1"/>
    </xf>
    <xf numFmtId="38" fontId="11" fillId="0" borderId="25" xfId="5" applyFont="1" applyBorder="1" applyAlignment="1">
      <alignment horizontal="left" vertical="top"/>
    </xf>
    <xf numFmtId="38" fontId="11" fillId="0" borderId="26" xfId="5" applyFont="1" applyBorder="1" applyAlignment="1">
      <alignment horizontal="left" vertical="top" wrapText="1"/>
    </xf>
    <xf numFmtId="38" fontId="14" fillId="0" borderId="27" xfId="5" applyFont="1" applyBorder="1" applyAlignment="1">
      <alignment horizontal="left" vertical="top" wrapText="1"/>
    </xf>
    <xf numFmtId="38" fontId="11" fillId="0" borderId="25" xfId="5" applyFont="1" applyBorder="1" applyAlignment="1">
      <alignment horizontal="left" vertical="top" wrapText="1"/>
    </xf>
    <xf numFmtId="38" fontId="14" fillId="0" borderId="24" xfId="5" applyFont="1" applyBorder="1" applyAlignment="1">
      <alignment horizontal="left" vertical="top" wrapText="1"/>
    </xf>
    <xf numFmtId="38" fontId="11" fillId="0" borderId="26" xfId="5" applyFont="1" applyBorder="1" applyAlignment="1">
      <alignment horizontal="left" vertical="top"/>
    </xf>
    <xf numFmtId="38" fontId="11" fillId="0" borderId="27" xfId="5" applyFont="1" applyBorder="1" applyAlignment="1">
      <alignment horizontal="left" vertical="top" wrapText="1"/>
    </xf>
    <xf numFmtId="49" fontId="9" fillId="0" borderId="8" xfId="5" applyNumberFormat="1" applyFont="1" applyBorder="1" applyAlignment="1">
      <alignment horizontal="center" vertical="center"/>
    </xf>
    <xf numFmtId="38" fontId="9" fillId="0" borderId="28" xfId="5" applyFont="1" applyFill="1" applyBorder="1" applyAlignment="1">
      <alignment horizontal="center" vertical="center"/>
    </xf>
    <xf numFmtId="38" fontId="15" fillId="2" borderId="29" xfId="5" applyFont="1" applyFill="1" applyBorder="1" applyAlignment="1">
      <alignment horizontal="center" vertical="center"/>
    </xf>
    <xf numFmtId="38" fontId="11" fillId="0" borderId="30" xfId="5" applyFont="1" applyBorder="1" applyAlignment="1">
      <alignment horizontal="left" vertical="top" wrapText="1"/>
    </xf>
    <xf numFmtId="38" fontId="11" fillId="0" borderId="31" xfId="5" applyFont="1" applyBorder="1" applyAlignment="1">
      <alignment horizontal="left" vertical="top"/>
    </xf>
    <xf numFmtId="38" fontId="11" fillId="0" borderId="32" xfId="5" applyFont="1" applyBorder="1" applyAlignment="1">
      <alignment horizontal="left" vertical="top" wrapText="1"/>
    </xf>
    <xf numFmtId="38" fontId="14" fillId="0" borderId="33" xfId="5" applyFont="1" applyBorder="1" applyAlignment="1">
      <alignment horizontal="left" vertical="top" wrapText="1"/>
    </xf>
    <xf numFmtId="38" fontId="11" fillId="0" borderId="31" xfId="5" applyFont="1" applyBorder="1" applyAlignment="1">
      <alignment horizontal="left" vertical="top" wrapText="1"/>
    </xf>
    <xf numFmtId="38" fontId="14" fillId="0" borderId="30" xfId="5" applyFont="1" applyBorder="1" applyAlignment="1">
      <alignment horizontal="left" vertical="top" wrapText="1"/>
    </xf>
    <xf numFmtId="38" fontId="11" fillId="0" borderId="32" xfId="5" applyFont="1" applyBorder="1" applyAlignment="1">
      <alignment horizontal="left" vertical="top"/>
    </xf>
    <xf numFmtId="38" fontId="11" fillId="0" borderId="33" xfId="5" applyFont="1" applyBorder="1" applyAlignment="1">
      <alignment horizontal="left" vertical="top" wrapText="1"/>
    </xf>
    <xf numFmtId="38" fontId="15" fillId="2" borderId="8" xfId="5" applyFont="1" applyFill="1" applyBorder="1" applyAlignment="1">
      <alignment horizontal="center" vertical="center"/>
    </xf>
    <xf numFmtId="38" fontId="15" fillId="2" borderId="8" xfId="5" applyFont="1" applyFill="1" applyBorder="1" applyAlignment="1">
      <alignment vertical="center"/>
    </xf>
    <xf numFmtId="38" fontId="8" fillId="5" borderId="8" xfId="5" applyFont="1" applyFill="1" applyBorder="1" applyAlignment="1">
      <alignment horizontal="center" vertical="center"/>
    </xf>
    <xf numFmtId="38" fontId="10" fillId="0" borderId="8" xfId="5" applyFont="1" applyFill="1" applyBorder="1" applyAlignment="1">
      <alignment horizontal="center" vertical="center"/>
    </xf>
    <xf numFmtId="38" fontId="9" fillId="0" borderId="34" xfId="5" applyFont="1" applyFill="1" applyBorder="1" applyAlignment="1">
      <alignment horizontal="center" vertical="center" wrapText="1"/>
    </xf>
    <xf numFmtId="49" fontId="9" fillId="0" borderId="23" xfId="5" applyNumberFormat="1" applyFont="1" applyBorder="1" applyAlignment="1">
      <alignment horizontal="center" vertical="center"/>
    </xf>
    <xf numFmtId="38" fontId="8" fillId="5" borderId="8" xfId="5" applyFont="1" applyFill="1" applyBorder="1" applyAlignment="1">
      <alignment horizontal="center" vertical="center" wrapText="1"/>
    </xf>
    <xf numFmtId="38" fontId="16" fillId="0" borderId="8" xfId="5" applyNumberFormat="1" applyFont="1" applyBorder="1" applyAlignment="1">
      <alignment horizontal="center" vertical="center"/>
    </xf>
    <xf numFmtId="0" fontId="16" fillId="0" borderId="8" xfId="5" applyNumberFormat="1" applyFont="1" applyBorder="1" applyAlignment="1">
      <alignment horizontal="center" vertical="center"/>
    </xf>
    <xf numFmtId="38" fontId="5" fillId="0" borderId="0" xfId="5" applyFont="1" applyBorder="1" applyAlignment="1">
      <alignment vertical="center"/>
    </xf>
    <xf numFmtId="38" fontId="9" fillId="0" borderId="35" xfId="5" applyFont="1" applyBorder="1" applyAlignment="1">
      <alignment horizontal="center" vertical="center"/>
    </xf>
    <xf numFmtId="38" fontId="15" fillId="2" borderId="23" xfId="5" applyFont="1" applyFill="1" applyBorder="1" applyAlignment="1">
      <alignment horizontal="center" vertical="center"/>
    </xf>
    <xf numFmtId="38" fontId="0" fillId="0" borderId="0" xfId="5" applyFont="1" applyBorder="1" applyAlignment="1">
      <alignment vertical="center"/>
    </xf>
    <xf numFmtId="38" fontId="17" fillId="3" borderId="0" xfId="5" applyFont="1" applyFill="1" applyAlignment="1">
      <alignment vertical="top"/>
    </xf>
    <xf numFmtId="38" fontId="8" fillId="4" borderId="36" xfId="5" applyFont="1" applyFill="1" applyBorder="1" applyAlignment="1">
      <alignment horizontal="center" vertical="center"/>
    </xf>
    <xf numFmtId="38" fontId="8" fillId="4" borderId="37" xfId="5" applyFont="1" applyFill="1" applyBorder="1" applyAlignment="1">
      <alignment horizontal="center" vertical="center"/>
    </xf>
    <xf numFmtId="38" fontId="10" fillId="2" borderId="3" xfId="5" applyFont="1" applyFill="1" applyBorder="1" applyAlignment="1">
      <alignment horizontal="center" vertical="center"/>
    </xf>
    <xf numFmtId="38" fontId="0" fillId="3" borderId="0" xfId="5" applyFont="1" applyFill="1" applyAlignment="1">
      <alignment vertical="center"/>
    </xf>
    <xf numFmtId="38" fontId="10" fillId="2" borderId="38" xfId="5" applyFont="1" applyFill="1" applyBorder="1" applyAlignment="1">
      <alignment horizontal="center" vertical="center"/>
    </xf>
    <xf numFmtId="38" fontId="11" fillId="0" borderId="39" xfId="5" applyFont="1" applyBorder="1" applyAlignment="1">
      <alignment horizontal="left" vertical="top" wrapText="1"/>
    </xf>
    <xf numFmtId="38" fontId="11" fillId="0" borderId="40" xfId="5" applyFont="1" applyBorder="1" applyAlignment="1">
      <alignment horizontal="left" vertical="top"/>
    </xf>
    <xf numFmtId="38" fontId="11" fillId="0" borderId="41" xfId="5" applyFont="1" applyBorder="1" applyAlignment="1">
      <alignment horizontal="left" vertical="top" wrapText="1"/>
    </xf>
    <xf numFmtId="38" fontId="14" fillId="0" borderId="42" xfId="5" applyFont="1" applyBorder="1" applyAlignment="1">
      <alignment horizontal="left" vertical="top" wrapText="1"/>
    </xf>
    <xf numFmtId="38" fontId="11" fillId="0" borderId="40" xfId="5" applyFont="1" applyBorder="1" applyAlignment="1">
      <alignment horizontal="left" vertical="top" wrapText="1"/>
    </xf>
    <xf numFmtId="38" fontId="14" fillId="0" borderId="39" xfId="5" applyFont="1" applyBorder="1" applyAlignment="1">
      <alignment horizontal="left" vertical="top" wrapText="1"/>
    </xf>
    <xf numFmtId="38" fontId="11" fillId="0" borderId="41" xfId="5" applyFont="1" applyBorder="1" applyAlignment="1">
      <alignment horizontal="left" vertical="top"/>
    </xf>
    <xf numFmtId="38" fontId="11" fillId="0" borderId="42" xfId="5" applyFont="1" applyBorder="1" applyAlignment="1">
      <alignment horizontal="left" vertical="top" wrapText="1"/>
    </xf>
    <xf numFmtId="38" fontId="9" fillId="0" borderId="0" xfId="5" applyFont="1" applyFill="1" applyBorder="1" applyAlignment="1">
      <alignment horizontal="center" vertical="center" wrapText="1"/>
    </xf>
    <xf numFmtId="49" fontId="9" fillId="0" borderId="0" xfId="5" applyNumberFormat="1" applyFont="1" applyFill="1" applyBorder="1" applyAlignment="1">
      <alignment horizontal="center" vertical="center"/>
    </xf>
    <xf numFmtId="38" fontId="9" fillId="0" borderId="0" xfId="5" applyFont="1" applyFill="1" applyBorder="1" applyAlignment="1">
      <alignment vertical="center"/>
    </xf>
    <xf numFmtId="38" fontId="13" fillId="0" borderId="0" xfId="5" applyFont="1" applyBorder="1" applyAlignment="1">
      <alignment horizontal="center" vertical="center"/>
    </xf>
    <xf numFmtId="38" fontId="18" fillId="0" borderId="0" xfId="5" applyFont="1" applyBorder="1" applyAlignment="1">
      <alignment vertical="center"/>
    </xf>
  </cellXfs>
  <cellStyles count="6">
    <cellStyle name="パーセント 3" xfId="1"/>
    <cellStyle name="桁区切り 2" xfId="2"/>
    <cellStyle name="標準" xfId="0" builtinId="0"/>
    <cellStyle name="標準 2" xfId="3"/>
    <cellStyle name="標準 4" xfId="4"/>
    <cellStyle name="桁区切り" xfId="5" builtinId="6"/>
  </cellStyles>
  <tableStyles count="0" defaultTableStyle="TableStyleMedium2" defaultPivotStyle="PivotStyleMedium9"/>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drawings/_rels/drawing1.xml.rels><?xml version="1.0" encoding="UTF-8"?><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7</xdr:col>
      <xdr:colOff>1087755</xdr:colOff>
      <xdr:row>2</xdr:row>
      <xdr:rowOff>632460</xdr:rowOff>
    </xdr:from>
    <xdr:to xmlns:xdr="http://schemas.openxmlformats.org/drawingml/2006/spreadsheetDrawing">
      <xdr:col>9</xdr:col>
      <xdr:colOff>0</xdr:colOff>
      <xdr:row>2</xdr:row>
      <xdr:rowOff>1606550</xdr:rowOff>
    </xdr:to>
    <xdr:sp macro="" textlink="">
      <xdr:nvSpPr>
        <xdr:cNvPr id="4" name="吹き出し: 角を丸めた四角形 3"/>
        <xdr:cNvSpPr/>
      </xdr:nvSpPr>
      <xdr:spPr>
        <a:xfrm>
          <a:off x="10205085" y="800100"/>
          <a:ext cx="2538095" cy="974090"/>
        </a:xfrm>
        <a:prstGeom prst="wedgeRoundRectCallout">
          <a:avLst>
            <a:gd name="adj1" fmla="val -31935"/>
            <a:gd name="adj2" fmla="val 105269"/>
            <a:gd name="adj3" fmla="val 16667"/>
          </a:avLst>
        </a:prstGeom>
        <a:solidFill>
          <a:sysClr val="window" lastClr="FFFFFF"/>
        </a:solidFill>
        <a:ln>
          <a:solidFill>
            <a:schemeClr val="tx1">
              <a:lumMod val="65000"/>
              <a:lumOff val="3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t"/>
        <a:lstStyle/>
        <a:p>
          <a:r>
            <a:rPr kumimoji="1" lang="ja-JP" altLang="ja-JP" sz="1100" b="0">
              <a:solidFill>
                <a:schemeClr val="tx1"/>
              </a:solidFill>
              <a:effectLst/>
              <a:latin typeface="BIZ UDPゴシック"/>
              <a:ea typeface="BIZ UDPゴシック"/>
              <a:cs typeface="+mn-cs"/>
            </a:rPr>
            <a:t>外構工事の補助</a:t>
          </a:r>
          <a:r>
            <a:rPr kumimoji="1" lang="ja-JP" altLang="en-US" sz="1100" b="0">
              <a:solidFill>
                <a:schemeClr val="tx1"/>
              </a:solidFill>
              <a:effectLst/>
              <a:latin typeface="BIZ UDPゴシック"/>
              <a:ea typeface="BIZ UDPゴシック"/>
              <a:cs typeface="+mn-cs"/>
            </a:rPr>
            <a:t>基準額</a:t>
          </a:r>
          <a:r>
            <a:rPr kumimoji="1" lang="ja-JP" altLang="ja-JP" sz="1100" b="0">
              <a:solidFill>
                <a:schemeClr val="tx1"/>
              </a:solidFill>
              <a:effectLst/>
              <a:latin typeface="BIZ UDPゴシック"/>
              <a:ea typeface="BIZ UDPゴシック"/>
              <a:cs typeface="+mn-cs"/>
            </a:rPr>
            <a:t>は、基本200万円ですが、</a:t>
          </a:r>
          <a:endParaRPr lang="ja-JP" altLang="ja-JP" b="0">
            <a:solidFill>
              <a:schemeClr val="tx1"/>
            </a:solidFill>
            <a:effectLst/>
            <a:latin typeface="BIZ UDPゴシック"/>
            <a:ea typeface="BIZ UDPゴシック"/>
          </a:endParaRPr>
        </a:p>
        <a:p>
          <a:r>
            <a:rPr kumimoji="1" lang="ja-JP" altLang="ja-JP" sz="1100" b="0">
              <a:solidFill>
                <a:schemeClr val="tx1"/>
              </a:solidFill>
              <a:effectLst/>
              <a:latin typeface="BIZ UDPゴシック"/>
              <a:ea typeface="BIZ UDPゴシック"/>
              <a:cs typeface="+mn-cs"/>
            </a:rPr>
            <a:t>平日18時30分以降又は長期休業中7時30分以前開所の場合は300万円、</a:t>
          </a:r>
          <a:r>
            <a:rPr kumimoji="1" lang="ja-JP" altLang="ja-JP" sz="1100" b="0">
              <a:solidFill>
                <a:schemeClr val="tx1"/>
              </a:solidFill>
              <a:effectLst/>
              <a:latin typeface="BIZ UDPゴシック"/>
              <a:ea typeface="BIZ UDPゴシック"/>
              <a:cs typeface="+mn-cs"/>
            </a:rPr>
            <a:t>平日19時以降開所の場合は400万円になります。</a:t>
          </a:r>
          <a:endParaRPr lang="ja-JP" altLang="ja-JP" b="0">
            <a:solidFill>
              <a:schemeClr val="tx1"/>
            </a:solidFill>
            <a:effectLst/>
            <a:latin typeface="BIZ UDPゴシック"/>
            <a:ea typeface="BIZ UDPゴシック"/>
          </a:endParaRPr>
        </a:p>
        <a:p>
          <a:pPr algn="l"/>
          <a:endParaRPr kumimoji="1" lang="ja-JP" altLang="en-US" sz="1100" b="0">
            <a:solidFill>
              <a:schemeClr val="tx1"/>
            </a:solidFill>
            <a:latin typeface="BIZ UDPゴシック"/>
            <a:ea typeface="BIZ UDPゴシック"/>
          </a:endParaRPr>
        </a:p>
      </xdr:txBody>
    </xdr:sp>
    <xdr:clientData/>
  </xdr:twoCellAnchor>
  <xdr:twoCellAnchor>
    <xdr:from xmlns:xdr="http://schemas.openxmlformats.org/drawingml/2006/spreadsheetDrawing">
      <xdr:col>9</xdr:col>
      <xdr:colOff>0</xdr:colOff>
      <xdr:row>2</xdr:row>
      <xdr:rowOff>592455</xdr:rowOff>
    </xdr:from>
    <xdr:to xmlns:xdr="http://schemas.openxmlformats.org/drawingml/2006/spreadsheetDrawing">
      <xdr:col>11</xdr:col>
      <xdr:colOff>177800</xdr:colOff>
      <xdr:row>2</xdr:row>
      <xdr:rowOff>1536065</xdr:rowOff>
    </xdr:to>
    <xdr:sp macro="" textlink="">
      <xdr:nvSpPr>
        <xdr:cNvPr id="5" name="吹き出し: 角を丸めた四角形 4"/>
        <xdr:cNvSpPr/>
      </xdr:nvSpPr>
      <xdr:spPr>
        <a:xfrm>
          <a:off x="12743180" y="760095"/>
          <a:ext cx="3163570" cy="943610"/>
        </a:xfrm>
        <a:prstGeom prst="wedgeRoundRectCallout">
          <a:avLst>
            <a:gd name="adj1" fmla="val -38725"/>
            <a:gd name="adj2" fmla="val 127558"/>
            <a:gd name="adj3" fmla="val 16667"/>
          </a:avLst>
        </a:prstGeom>
        <a:solidFill>
          <a:sysClr val="window" lastClr="FFFFFF"/>
        </a:solidFill>
        <a:ln>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0">
              <a:solidFill>
                <a:schemeClr val="tx1"/>
              </a:solidFill>
              <a:latin typeface="BIZ UDPゴシック"/>
              <a:ea typeface="BIZ UDPゴシック"/>
            </a:rPr>
            <a:t>壁掛けのエアコンなど、壁掛け式や天井吊り下げ式、床置き式の設備をビス等の取付金具で固定するものは、本体工事費の補助対象にはなりませんが、備品の補助対象になります。</a:t>
          </a:r>
          <a:endParaRPr kumimoji="1" lang="ja-JP" altLang="en-US" sz="1100" b="0">
            <a:solidFill>
              <a:schemeClr val="tx1"/>
            </a:solidFill>
            <a:latin typeface="BIZ UDPゴシック"/>
            <a:ea typeface="BIZ UDPゴシック"/>
          </a:endParaRPr>
        </a:p>
      </xdr:txBody>
    </xdr:sp>
    <xdr:clientData/>
  </xdr:twoCellAnchor>
  <xdr:twoCellAnchor>
    <xdr:from xmlns:xdr="http://schemas.openxmlformats.org/drawingml/2006/spreadsheetDrawing">
      <xdr:col>2</xdr:col>
      <xdr:colOff>1689735</xdr:colOff>
      <xdr:row>37</xdr:row>
      <xdr:rowOff>130810</xdr:rowOff>
    </xdr:from>
    <xdr:to xmlns:xdr="http://schemas.openxmlformats.org/drawingml/2006/spreadsheetDrawing">
      <xdr:col>6</xdr:col>
      <xdr:colOff>513715</xdr:colOff>
      <xdr:row>40</xdr:row>
      <xdr:rowOff>212725</xdr:rowOff>
    </xdr:to>
    <xdr:sp macro="" textlink="">
      <xdr:nvSpPr>
        <xdr:cNvPr id="7" name="吹き出し: 角を丸めた四角形 15"/>
        <xdr:cNvSpPr/>
      </xdr:nvSpPr>
      <xdr:spPr>
        <a:xfrm>
          <a:off x="4028440" y="8284210"/>
          <a:ext cx="4208780" cy="950595"/>
        </a:xfrm>
        <a:prstGeom prst="wedgeRoundRectCallout">
          <a:avLst>
            <a:gd name="adj1" fmla="val -33127"/>
            <a:gd name="adj2" fmla="val -79712"/>
            <a:gd name="adj3" fmla="val 16667"/>
          </a:avLst>
        </a:prstGeom>
        <a:solidFill>
          <a:sysClr val="window" lastClr="FFFFFF"/>
        </a:solidFill>
        <a:ln>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100" b="1">
              <a:solidFill>
                <a:schemeClr val="tx1"/>
              </a:solidFill>
              <a:effectLst/>
              <a:latin typeface="BIZ UDPゴシック"/>
              <a:ea typeface="BIZ UDPゴシック"/>
              <a:cs typeface="+mn-cs"/>
            </a:rPr>
            <a:t>外構工事の補助</a:t>
          </a:r>
          <a:r>
            <a:rPr kumimoji="1" lang="ja-JP" altLang="en-US" sz="1100" b="1">
              <a:solidFill>
                <a:schemeClr val="tx1"/>
              </a:solidFill>
              <a:effectLst/>
              <a:latin typeface="BIZ UDPゴシック"/>
              <a:ea typeface="BIZ UDPゴシック"/>
              <a:cs typeface="+mn-cs"/>
            </a:rPr>
            <a:t>基準額</a:t>
          </a:r>
          <a:r>
            <a:rPr kumimoji="1" lang="ja-JP" altLang="ja-JP" sz="1100" b="1">
              <a:solidFill>
                <a:schemeClr val="tx1"/>
              </a:solidFill>
              <a:effectLst/>
              <a:latin typeface="BIZ UDPゴシック"/>
              <a:ea typeface="BIZ UDPゴシック"/>
              <a:cs typeface="+mn-cs"/>
            </a:rPr>
            <a:t>は、基本200万円ですが、</a:t>
          </a:r>
          <a:endParaRPr lang="ja-JP" altLang="ja-JP" b="1">
            <a:solidFill>
              <a:schemeClr val="tx1"/>
            </a:solidFill>
            <a:effectLst/>
            <a:latin typeface="BIZ UDPゴシック"/>
            <a:ea typeface="BIZ UDPゴシック"/>
          </a:endParaRPr>
        </a:p>
        <a:p>
          <a:r>
            <a:rPr kumimoji="1" lang="ja-JP" altLang="ja-JP" sz="1100" b="1">
              <a:solidFill>
                <a:schemeClr val="tx1"/>
              </a:solidFill>
              <a:effectLst/>
              <a:latin typeface="BIZ UDPゴシック"/>
              <a:ea typeface="BIZ UDPゴシック"/>
              <a:cs typeface="+mn-cs"/>
            </a:rPr>
            <a:t>平日18時30分以降又は長期休業中7時30分以前開所の場合は300万円、</a:t>
          </a:r>
          <a:r>
            <a:rPr kumimoji="1" lang="ja-JP" altLang="ja-JP" sz="1100" b="1">
              <a:solidFill>
                <a:schemeClr val="tx1"/>
              </a:solidFill>
              <a:effectLst/>
              <a:latin typeface="BIZ UDPゴシック"/>
              <a:ea typeface="BIZ UDPゴシック"/>
              <a:cs typeface="+mn-cs"/>
            </a:rPr>
            <a:t>平日19時以降開所の場合は400万円になります。</a:t>
          </a:r>
          <a:endParaRPr lang="ja-JP" altLang="ja-JP" b="1">
            <a:solidFill>
              <a:schemeClr val="tx1"/>
            </a:solidFill>
            <a:effectLst/>
            <a:latin typeface="BIZ UDPゴシック"/>
            <a:ea typeface="BIZ UDPゴシック"/>
          </a:endParaRPr>
        </a:p>
        <a:p>
          <a:pPr algn="l"/>
          <a:endParaRPr kumimoji="1" lang="ja-JP" altLang="en-US" sz="1100" b="1">
            <a:solidFill>
              <a:schemeClr val="tx1"/>
            </a:solidFill>
            <a:latin typeface="BIZ UDPゴシック"/>
            <a:ea typeface="BIZ UDPゴシック"/>
          </a:endParaRPr>
        </a:p>
      </xdr:txBody>
    </xdr:sp>
    <xdr:clientData/>
  </xdr:twoCellAnchor>
  <xdr:twoCellAnchor>
    <xdr:from xmlns:xdr="http://schemas.openxmlformats.org/drawingml/2006/spreadsheetDrawing">
      <xdr:col>1</xdr:col>
      <xdr:colOff>134620</xdr:colOff>
      <xdr:row>2</xdr:row>
      <xdr:rowOff>361315</xdr:rowOff>
    </xdr:from>
    <xdr:to xmlns:xdr="http://schemas.openxmlformats.org/drawingml/2006/spreadsheetDrawing">
      <xdr:col>1</xdr:col>
      <xdr:colOff>1511300</xdr:colOff>
      <xdr:row>2</xdr:row>
      <xdr:rowOff>1757045</xdr:rowOff>
    </xdr:to>
    <xdr:pic macro="">
      <xdr:nvPicPr>
        <xdr:cNvPr id="9" name="図 6"/>
        <xdr:cNvPicPr>
          <a:picLocks noChangeAspect="1"/>
        </xdr:cNvPicPr>
      </xdr:nvPicPr>
      <xdr:blipFill>
        <a:blip xmlns:r="http://schemas.openxmlformats.org/officeDocument/2006/relationships" r:embed="rId1"/>
        <a:stretch>
          <a:fillRect/>
        </a:stretch>
      </xdr:blipFill>
      <xdr:spPr>
        <a:xfrm>
          <a:off x="751840" y="528955"/>
          <a:ext cx="1376680" cy="1395730"/>
        </a:xfrm>
        <a:prstGeom prst="rect">
          <a:avLst/>
        </a:prstGeom>
      </xdr:spPr>
    </xdr:pic>
    <xdr:clientData/>
  </xdr:twoCellAnchor>
  <xdr:twoCellAnchor>
    <xdr:from xmlns:xdr="http://schemas.openxmlformats.org/drawingml/2006/spreadsheetDrawing">
      <xdr:col>1</xdr:col>
      <xdr:colOff>302895</xdr:colOff>
      <xdr:row>30</xdr:row>
      <xdr:rowOff>385445</xdr:rowOff>
    </xdr:from>
    <xdr:to xmlns:xdr="http://schemas.openxmlformats.org/drawingml/2006/spreadsheetDrawing">
      <xdr:col>1</xdr:col>
      <xdr:colOff>1563370</xdr:colOff>
      <xdr:row>30</xdr:row>
      <xdr:rowOff>1644650</xdr:rowOff>
    </xdr:to>
    <xdr:pic macro="">
      <xdr:nvPicPr>
        <xdr:cNvPr id="10" name="図 7"/>
        <xdr:cNvPicPr>
          <a:picLocks noChangeAspect="1"/>
        </xdr:cNvPicPr>
      </xdr:nvPicPr>
      <xdr:blipFill>
        <a:blip xmlns:r="http://schemas.openxmlformats.org/officeDocument/2006/relationships" r:embed="rId1"/>
        <a:stretch>
          <a:fillRect/>
        </a:stretch>
      </xdr:blipFill>
      <xdr:spPr>
        <a:xfrm>
          <a:off x="920115" y="1360805"/>
          <a:ext cx="1260475" cy="1259205"/>
        </a:xfrm>
        <a:prstGeom prst="rect">
          <a:avLst/>
        </a:prstGeom>
      </xdr:spPr>
    </xdr:pic>
    <xdr:clientData/>
  </xdr:twoCellAnchor>
  <xdr:twoCellAnchor>
    <xdr:from xmlns:xdr="http://schemas.openxmlformats.org/drawingml/2006/spreadsheetDrawing">
      <xdr:col>1</xdr:col>
      <xdr:colOff>1694815</xdr:colOff>
      <xdr:row>2</xdr:row>
      <xdr:rowOff>461645</xdr:rowOff>
    </xdr:from>
    <xdr:to xmlns:xdr="http://schemas.openxmlformats.org/drawingml/2006/spreadsheetDrawing">
      <xdr:col>7</xdr:col>
      <xdr:colOff>353695</xdr:colOff>
      <xdr:row>2</xdr:row>
      <xdr:rowOff>2459990</xdr:rowOff>
    </xdr:to>
    <xdr:sp macro="" textlink="">
      <xdr:nvSpPr>
        <xdr:cNvPr id="11" name="テキスト 8"/>
        <xdr:cNvSpPr txBox="1"/>
      </xdr:nvSpPr>
      <xdr:spPr>
        <a:xfrm>
          <a:off x="2312035" y="629285"/>
          <a:ext cx="7158990" cy="1998345"/>
        </a:xfrm>
        <a:prstGeom prst="rect">
          <a:avLst/>
        </a:prstGeom>
        <a:noFill/>
        <a:ln w="6350" cmpd="sng">
          <a:solidFill>
            <a:schemeClr val="bg1">
              <a:lumMod val="65000"/>
            </a:schemeClr>
          </a:solidFill>
        </a:ln>
      </xdr:spPr>
      <xdr:style>
        <a:lnRef idx="0">
          <a:srgbClr val="000000"/>
        </a:lnRef>
        <a:fillRef idx="0">
          <a:srgbClr val="000000"/>
        </a:fillRef>
        <a:effectRef idx="0">
          <a:srgbClr val="000000"/>
        </a:effectRef>
        <a:fontRef idx="minor">
          <a:schemeClr val="dk1"/>
        </a:fontRef>
      </xdr:style>
      <xdr:txBody>
        <a:bodyPr vertOverflow="clip" horzOverflow="clip" tIns="0" bIns="0"/>
        <a:lstStyle/>
        <a:p>
          <a:r>
            <a:rPr kumimoji="1" lang="ja-JP" altLang="en-US" sz="1600" b="1">
              <a:latin typeface="BIZ UDPゴシック"/>
              <a:ea typeface="BIZ UDPゴシック"/>
            </a:rPr>
            <a:t>新しく児童クラブを建てる場合</a:t>
          </a:r>
          <a:endParaRPr kumimoji="1" lang="ja-JP" altLang="en-US" sz="1600" b="1">
            <a:latin typeface="BIZ UDPゴシック"/>
            <a:ea typeface="BIZ UDPゴシック"/>
          </a:endParaRPr>
        </a:p>
        <a:p>
          <a:endParaRPr kumimoji="1" lang="ja-JP" altLang="en-US" sz="1600">
            <a:latin typeface="BIZ UDPゴシック"/>
            <a:ea typeface="BIZ UDPゴシック"/>
          </a:endParaRPr>
        </a:p>
        <a:p>
          <a:r>
            <a:rPr kumimoji="1" lang="ja-JP" altLang="en-US" sz="1600">
              <a:latin typeface="BIZ UDPゴシック"/>
              <a:ea typeface="BIZ UDPゴシック"/>
            </a:rPr>
            <a:t>※</a:t>
          </a:r>
          <a:r>
            <a:rPr kumimoji="1" lang="ja-JP" altLang="en-US" sz="1600" u="sng">
              <a:latin typeface="BIZ UDPゴシック"/>
              <a:ea typeface="BIZ UDPゴシック"/>
            </a:rPr>
            <a:t>土</a:t>
          </a:r>
          <a:r>
            <a:rPr kumimoji="1" lang="ja-JP" altLang="en-US" sz="1600" u="none">
              <a:latin typeface="BIZ UDPゴシック"/>
              <a:ea typeface="BIZ UDPゴシック"/>
            </a:rPr>
            <a:t>地は、賃貸又は自己所有</a:t>
          </a:r>
          <a:endParaRPr kumimoji="1" lang="ja-JP" altLang="en-US" sz="1600" u="none">
            <a:latin typeface="BIZ UDPゴシック"/>
            <a:ea typeface="BIZ UDPゴシック"/>
          </a:endParaRPr>
        </a:p>
        <a:p>
          <a:r>
            <a:rPr kumimoji="1" lang="ja-JP" altLang="en-US" sz="1600">
              <a:latin typeface="BIZ UDPゴシック"/>
              <a:ea typeface="BIZ UDPゴシック"/>
            </a:rPr>
            <a:t>　（土地は補助対象外）</a:t>
          </a:r>
          <a:endParaRPr kumimoji="1" lang="ja-JP" altLang="en-US" sz="1600">
            <a:latin typeface="BIZ UDPゴシック"/>
            <a:ea typeface="BIZ UDPゴシック"/>
          </a:endParaRPr>
        </a:p>
        <a:p>
          <a:r>
            <a:rPr kumimoji="1" lang="ja-JP" altLang="en-US" sz="1600">
              <a:latin typeface="BIZ UDPゴシック"/>
              <a:ea typeface="BIZ UDPゴシック"/>
            </a:rPr>
            <a:t>※</a:t>
          </a:r>
          <a:r>
            <a:rPr kumimoji="1" lang="ja-JP" altLang="en-US" sz="1600" b="0" u="sng">
              <a:latin typeface="BIZ UDPゴシック"/>
              <a:ea typeface="BIZ UDPゴシック"/>
            </a:rPr>
            <a:t>建物は自己所有</a:t>
          </a:r>
          <a:endParaRPr kumimoji="1" lang="ja-JP" altLang="en-US" sz="1600" b="0" u="sng">
            <a:latin typeface="BIZ UDPゴシック"/>
            <a:ea typeface="BIZ UDPゴシック"/>
          </a:endParaRPr>
        </a:p>
        <a:p>
          <a:r>
            <a:rPr kumimoji="1" lang="ja-JP" altLang="en-US" sz="1600">
              <a:latin typeface="BIZ UDPゴシック"/>
              <a:ea typeface="BIZ UDPゴシック"/>
            </a:rPr>
            <a:t>※駐車場などの外構も整備</a:t>
          </a:r>
          <a:endParaRPr kumimoji="1" lang="ja-JP" altLang="en-US" sz="1600">
            <a:latin typeface="BIZ UDPゴシック"/>
            <a:ea typeface="BIZ UDPゴシック"/>
          </a:endParaRPr>
        </a:p>
        <a:p>
          <a:r>
            <a:rPr kumimoji="1" lang="ja-JP" altLang="en-US" sz="1600">
              <a:latin typeface="BIZ UDPゴシック"/>
              <a:ea typeface="BIZ UDPゴシック"/>
            </a:rPr>
            <a:t>※エアコンは、壁掛けタイプ</a:t>
          </a:r>
          <a:endParaRPr kumimoji="1" lang="ja-JP" altLang="en-US" sz="1600">
            <a:latin typeface="BIZ UDPゴシック"/>
            <a:ea typeface="BIZ UDPゴシック"/>
          </a:endParaRPr>
        </a:p>
      </xdr:txBody>
    </xdr:sp>
    <xdr:clientData/>
  </xdr:twoCellAnchor>
  <xdr:twoCellAnchor>
    <xdr:from xmlns:xdr="http://schemas.openxmlformats.org/drawingml/2006/spreadsheetDrawing">
      <xdr:col>1</xdr:col>
      <xdr:colOff>1714500</xdr:colOff>
      <xdr:row>30</xdr:row>
      <xdr:rowOff>334010</xdr:rowOff>
    </xdr:from>
    <xdr:to xmlns:xdr="http://schemas.openxmlformats.org/drawingml/2006/spreadsheetDrawing">
      <xdr:col>8</xdr:col>
      <xdr:colOff>587375</xdr:colOff>
      <xdr:row>30</xdr:row>
      <xdr:rowOff>3225165</xdr:rowOff>
    </xdr:to>
    <xdr:sp macro="" textlink="">
      <xdr:nvSpPr>
        <xdr:cNvPr id="12" name="テキスト 9"/>
        <xdr:cNvSpPr txBox="1"/>
      </xdr:nvSpPr>
      <xdr:spPr>
        <a:xfrm>
          <a:off x="2331720" y="1309370"/>
          <a:ext cx="9048750" cy="2891155"/>
        </a:xfrm>
        <a:prstGeom prst="rect">
          <a:avLst/>
        </a:prstGeom>
        <a:noFill/>
        <a:ln w="6350" cmpd="sng">
          <a:solidFill>
            <a:schemeClr val="bg1">
              <a:lumMod val="65000"/>
            </a:schemeClr>
          </a:solidFill>
        </a:ln>
      </xdr:spPr>
      <xdr:style>
        <a:lnRef idx="0">
          <a:srgbClr val="000000"/>
        </a:lnRef>
        <a:fillRef idx="0">
          <a:srgbClr val="000000"/>
        </a:fillRef>
        <a:effectRef idx="0">
          <a:srgbClr val="000000"/>
        </a:effectRef>
        <a:fontRef idx="minor">
          <a:schemeClr val="dk1"/>
        </a:fontRef>
      </xdr:style>
      <xdr:txBody>
        <a:bodyPr vertOverflow="clip" horzOverflow="clip" tIns="0" bIns="0"/>
        <a:lstStyle/>
        <a:p>
          <a:r>
            <a:rPr kumimoji="1" lang="ja-JP" altLang="en-US" sz="2200" b="1">
              <a:latin typeface="BIZ UDPゴシック"/>
              <a:ea typeface="BIZ UDPゴシック"/>
            </a:rPr>
            <a:t>既存の建物を改修</a:t>
          </a:r>
          <a:endParaRPr kumimoji="1" lang="ja-JP" altLang="en-US" sz="1600" b="1">
            <a:latin typeface="BIZ UDPゴシック"/>
            <a:ea typeface="BIZ UDPゴシック"/>
          </a:endParaRPr>
        </a:p>
        <a:p>
          <a:endParaRPr kumimoji="1" lang="ja-JP" altLang="en-US" sz="1600">
            <a:latin typeface="BIZ UDPゴシック"/>
            <a:ea typeface="BIZ UDPゴシック"/>
          </a:endParaRPr>
        </a:p>
        <a:p>
          <a:r>
            <a:rPr kumimoji="1" lang="ja-JP" altLang="en-US" sz="1600" u="sng">
              <a:latin typeface="BIZ UDPゴシック"/>
              <a:ea typeface="BIZ UDPゴシック"/>
            </a:rPr>
            <a:t>●土地・建物は賃貸または自己所有</a:t>
          </a:r>
          <a:r>
            <a:rPr kumimoji="1" lang="ja-JP" altLang="en-US" sz="1600" u="none">
              <a:latin typeface="BIZ UDPゴシック"/>
              <a:ea typeface="BIZ UDPゴシック"/>
            </a:rPr>
            <a:t>で、児童クラブを開設するために改修を行う場合。</a:t>
          </a:r>
          <a:endParaRPr kumimoji="1" lang="ja-JP" altLang="en-US" sz="1600" u="none">
            <a:latin typeface="BIZ UDPゴシック"/>
            <a:ea typeface="BIZ UDPゴシック"/>
          </a:endParaRPr>
        </a:p>
        <a:p>
          <a:r>
            <a:rPr kumimoji="1" lang="ja-JP" altLang="en-US" sz="1600">
              <a:latin typeface="BIZ UDPゴシック"/>
              <a:ea typeface="BIZ UDPゴシック"/>
            </a:rPr>
            <a:t>※エアコンは、壁掛けタイプ（埋込の場合は、改修費の補助対象となりません。</a:t>
          </a:r>
          <a:r>
            <a:rPr kumimoji="1" lang="ja-JP" altLang="en-US" sz="1600">
              <a:latin typeface="BIZ UDPゴシック"/>
              <a:ea typeface="BIZ UDPゴシック"/>
            </a:rPr>
            <a:t>）</a:t>
          </a:r>
          <a:endParaRPr kumimoji="1" lang="ja-JP" altLang="en-US" sz="1600" u="none">
            <a:latin typeface="BIZ UDPゴシック"/>
            <a:ea typeface="BIZ UDPゴシック"/>
          </a:endParaRPr>
        </a:p>
        <a:p>
          <a:endParaRPr kumimoji="1" lang="ja-JP" altLang="en-US" sz="1600">
            <a:latin typeface="BIZ UDPゴシック"/>
            <a:ea typeface="BIZ UDPゴシック"/>
          </a:endParaRPr>
        </a:p>
        <a:p>
          <a:r>
            <a:rPr kumimoji="1" lang="ja-JP" altLang="en-US" sz="1600">
              <a:latin typeface="BIZ UDPゴシック"/>
              <a:ea typeface="BIZ UDPゴシック"/>
            </a:rPr>
            <a:t>●駐車場などの外構の整備も補助対象となります。</a:t>
          </a:r>
          <a:endParaRPr kumimoji="1" lang="ja-JP" altLang="en-US" sz="1600">
            <a:latin typeface="BIZ UDPゴシック"/>
            <a:ea typeface="BIZ UDPゴシック"/>
          </a:endParaRPr>
        </a:p>
        <a:p>
          <a:r>
            <a:rPr kumimoji="1" lang="ja-JP" altLang="en-US" sz="1600">
              <a:latin typeface="BIZ UDPゴシック"/>
              <a:ea typeface="BIZ UDPゴシック"/>
            </a:rPr>
            <a:t>　</a:t>
          </a:r>
          <a:endParaRPr kumimoji="1" lang="ja-JP" altLang="en-US" sz="1600">
            <a:latin typeface="BIZ UDPゴシック"/>
            <a:ea typeface="BIZ UDPゴシック"/>
          </a:endParaRPr>
        </a:p>
        <a:p>
          <a:r>
            <a:rPr kumimoji="1" lang="ja-JP" altLang="en-US" sz="1600">
              <a:latin typeface="BIZ UDPゴシック"/>
              <a:ea typeface="BIZ UDPゴシック"/>
            </a:rPr>
            <a:t/>
          </a:r>
          <a:endParaRPr kumimoji="1" lang="ja-JP" altLang="en-US" sz="1600">
            <a:latin typeface="BIZ UDPゴシック"/>
            <a:ea typeface="BIZ UDPゴシック"/>
          </a:endParaRPr>
        </a:p>
        <a:p>
          <a:r>
            <a:rPr kumimoji="1" lang="ja-JP" altLang="en-US" sz="1600">
              <a:latin typeface="BIZ UDPゴシック"/>
              <a:ea typeface="BIZ UDPゴシック"/>
            </a:rPr>
            <a:t>●土地代は補助対象外です。</a:t>
          </a:r>
          <a:endParaRPr kumimoji="1" lang="ja-JP" altLang="en-US" sz="1600">
            <a:latin typeface="BIZ UDPゴシック"/>
            <a:ea typeface="BIZ UDPゴシック"/>
          </a:endParaRPr>
        </a:p>
      </xdr:txBody>
    </xdr:sp>
    <xdr:clientData/>
  </xdr:twoCellAnchor>
  <xdr:twoCellAnchor>
    <xdr:from xmlns:xdr="http://schemas.openxmlformats.org/drawingml/2006/spreadsheetDrawing">
      <xdr:col>1</xdr:col>
      <xdr:colOff>289560</xdr:colOff>
      <xdr:row>31</xdr:row>
      <xdr:rowOff>265430</xdr:rowOff>
    </xdr:from>
    <xdr:to xmlns:xdr="http://schemas.openxmlformats.org/drawingml/2006/spreadsheetDrawing">
      <xdr:col>1</xdr:col>
      <xdr:colOff>1462405</xdr:colOff>
      <xdr:row>31</xdr:row>
      <xdr:rowOff>1024255</xdr:rowOff>
    </xdr:to>
    <xdr:sp macro="" textlink="">
      <xdr:nvSpPr>
        <xdr:cNvPr id="13" name="四角形 9"/>
        <xdr:cNvSpPr/>
      </xdr:nvSpPr>
      <xdr:spPr>
        <a:xfrm>
          <a:off x="906780" y="4517390"/>
          <a:ext cx="1172845" cy="758825"/>
        </a:xfrm>
        <a:prstGeom prst="rect">
          <a:avLst/>
        </a:prstGeom>
        <a:solidFill>
          <a:schemeClr val="accent5">
            <a:lumMod val="20000"/>
            <a:lumOff val="80000"/>
          </a:schemeClr>
        </a:solidFill>
        <a:ln w="25400" cap="flat" cmpd="sng" algn="ctr">
          <a:solidFill>
            <a:sysClr val="windowText" lastClr="00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1</xdr:col>
      <xdr:colOff>1563370</xdr:colOff>
      <xdr:row>31</xdr:row>
      <xdr:rowOff>499110</xdr:rowOff>
    </xdr:from>
    <xdr:to xmlns:xdr="http://schemas.openxmlformats.org/drawingml/2006/spreadsheetDrawing">
      <xdr:col>8</xdr:col>
      <xdr:colOff>434340</xdr:colOff>
      <xdr:row>31</xdr:row>
      <xdr:rowOff>1086485</xdr:rowOff>
    </xdr:to>
    <xdr:sp macro="" textlink="">
      <xdr:nvSpPr>
        <xdr:cNvPr id="14" name="テキスト 10"/>
        <xdr:cNvSpPr txBox="1"/>
      </xdr:nvSpPr>
      <xdr:spPr>
        <a:xfrm>
          <a:off x="2180590" y="4751070"/>
          <a:ext cx="9046845" cy="587375"/>
        </a:xfrm>
        <a:prstGeom prst="rect">
          <a:avLst/>
        </a:prstGeom>
        <a:noFill/>
        <a:ln w="6350" cmpd="sng">
          <a:noFill/>
        </a:ln>
      </xdr:spPr>
      <xdr:style>
        <a:lnRef idx="0">
          <a:srgbClr val="000000"/>
        </a:lnRef>
        <a:fillRef idx="0">
          <a:srgbClr val="000000"/>
        </a:fillRef>
        <a:effectRef idx="0">
          <a:srgbClr val="000000"/>
        </a:effectRef>
        <a:fontRef idx="minor">
          <a:schemeClr val="dk1"/>
        </a:fontRef>
      </xdr:style>
      <xdr:txBody>
        <a:bodyPr vertOverflow="clip" horzOverflow="clip" tIns="0" bIns="0"/>
        <a:lstStyle/>
        <a:p>
          <a:r>
            <a:rPr kumimoji="1" lang="ja-JP" altLang="en-US" sz="1800" b="1">
              <a:latin typeface="BIZ UDPゴシック"/>
              <a:ea typeface="BIZ UDPゴシック"/>
            </a:rPr>
            <a:t>に該当する金額を入力してください。（</a:t>
          </a:r>
          <a:r>
            <a:rPr kumimoji="1" lang="ja-JP" altLang="en-US" sz="1800" b="1" u="sng">
              <a:latin typeface="BIZ UDPゴシック"/>
              <a:ea typeface="BIZ UDPゴシック"/>
            </a:rPr>
            <a:t>既に入力している金額は例です。</a:t>
          </a:r>
          <a:r>
            <a:rPr kumimoji="1" lang="ja-JP" altLang="en-US" sz="1800" b="1">
              <a:latin typeface="BIZ UDPゴシック"/>
              <a:ea typeface="BIZ UDPゴシック"/>
            </a:rPr>
            <a:t>）</a:t>
          </a:r>
          <a:endParaRPr kumimoji="1" lang="ja-JP" altLang="en-US" sz="1800" b="1">
            <a:latin typeface="BIZ UDPゴシック"/>
            <a:ea typeface="BIZ UDPゴシック"/>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00B050"/>
    <pageSetUpPr fitToPage="1"/>
  </sheetPr>
  <dimension ref="A2:N52"/>
  <sheetViews>
    <sheetView tabSelected="1" view="pageBreakPreview" topLeftCell="A29" zoomScale="50" zoomScaleNormal="50" zoomScaleSheetLayoutView="50" workbookViewId="0">
      <selection activeCell="N36" sqref="N36"/>
    </sheetView>
  </sheetViews>
  <sheetFormatPr defaultColWidth="9" defaultRowHeight="13.2"/>
  <cols>
    <col min="1" max="1" width="9" style="1"/>
    <col min="2" max="3" width="25.109375" style="2" customWidth="1"/>
    <col min="4" max="4" width="22.44140625" style="2" customWidth="1"/>
    <col min="5" max="5" width="17.6640625" style="2" customWidth="1"/>
    <col min="6" max="6" width="13.33203125" style="2" customWidth="1"/>
    <col min="7" max="7" width="20.33203125" style="2" customWidth="1"/>
    <col min="8" max="8" width="24.44140625" style="2" customWidth="1"/>
    <col min="9" max="9" width="28.44140625" style="2" customWidth="1"/>
    <col min="10" max="10" width="20.88671875" style="2" customWidth="1"/>
    <col min="11" max="11" width="22.6640625" style="2" customWidth="1"/>
    <col min="12" max="12" width="23.6640625" style="2" customWidth="1"/>
    <col min="13" max="13" width="10.21875" style="2" customWidth="1"/>
    <col min="14" max="14" width="19.88671875" style="2" customWidth="1"/>
    <col min="15" max="15" width="16.6640625" style="2" customWidth="1"/>
    <col min="16" max="16" width="15.44140625" style="2" customWidth="1"/>
    <col min="17" max="16384" width="9" style="2"/>
  </cols>
  <sheetData>
    <row r="2" spans="1:14" ht="58.8" hidden="1" customHeight="1">
      <c r="A2" s="3" t="s">
        <v>29</v>
      </c>
      <c r="B2" s="3"/>
      <c r="C2" s="3"/>
      <c r="D2" s="3"/>
      <c r="E2" s="3"/>
      <c r="F2" s="3"/>
      <c r="G2" s="3"/>
      <c r="H2" s="3"/>
      <c r="I2" s="3"/>
      <c r="J2" s="3"/>
      <c r="K2" s="77"/>
      <c r="L2" s="77"/>
      <c r="M2" s="77"/>
    </row>
    <row r="3" spans="1:14" ht="201.6" hidden="1" customHeight="1">
      <c r="A3" s="4"/>
      <c r="B3" s="6"/>
      <c r="C3" s="6"/>
      <c r="D3" s="6"/>
      <c r="E3" s="6"/>
      <c r="F3" s="6"/>
      <c r="G3" s="6"/>
      <c r="H3" s="6"/>
      <c r="I3" s="10"/>
      <c r="J3" s="73"/>
      <c r="K3" s="76"/>
      <c r="L3" s="76"/>
      <c r="M3" s="76"/>
    </row>
    <row r="4" spans="1:14" ht="44.4" hidden="1" customHeight="1">
      <c r="A4" s="5"/>
      <c r="B4" s="7" t="s">
        <v>32</v>
      </c>
      <c r="C4" s="20"/>
      <c r="D4" s="31" t="s">
        <v>28</v>
      </c>
      <c r="E4" s="39"/>
      <c r="F4" s="39"/>
      <c r="G4" s="39"/>
      <c r="H4" s="31" t="s">
        <v>30</v>
      </c>
      <c r="I4" s="39"/>
      <c r="J4" s="39"/>
      <c r="K4" s="78" t="s">
        <v>6</v>
      </c>
      <c r="L4" s="78" t="s">
        <v>18</v>
      </c>
      <c r="N4" s="94"/>
    </row>
    <row r="5" spans="1:14" ht="45.6" hidden="1" customHeight="1">
      <c r="A5" s="5"/>
      <c r="B5" s="8"/>
      <c r="C5" s="21"/>
      <c r="D5" s="32" t="s">
        <v>10</v>
      </c>
      <c r="E5" s="40"/>
      <c r="F5" s="43" t="s">
        <v>7</v>
      </c>
      <c r="G5" s="54" t="s">
        <v>5</v>
      </c>
      <c r="H5" s="32" t="s">
        <v>10</v>
      </c>
      <c r="I5" s="68" t="s">
        <v>7</v>
      </c>
      <c r="J5" s="74" t="s">
        <v>14</v>
      </c>
      <c r="K5" s="79"/>
      <c r="L5" s="79"/>
      <c r="N5" s="94"/>
    </row>
    <row r="6" spans="1:14" ht="79.8" hidden="1" customHeight="1">
      <c r="A6" s="5"/>
      <c r="B6" s="9">
        <v>50000000</v>
      </c>
      <c r="C6" s="22"/>
      <c r="D6" s="33">
        <v>38151000</v>
      </c>
      <c r="E6" s="41"/>
      <c r="F6" s="44">
        <v>0.91666666666666663</v>
      </c>
      <c r="G6" s="55">
        <f>ROUNDDOWN(D6*F6,-3)</f>
        <v>34971000</v>
      </c>
      <c r="H6" s="33">
        <v>2000000</v>
      </c>
      <c r="I6" s="69" t="s">
        <v>11</v>
      </c>
      <c r="J6" s="75" t="e">
        <f>#REF!</f>
        <v>#REF!</v>
      </c>
      <c r="K6" s="80" t="e">
        <f>G6+#REF!+J6</f>
        <v>#REF!</v>
      </c>
      <c r="L6" s="82" t="e">
        <f>B6-K6</f>
        <v>#REF!</v>
      </c>
      <c r="N6" s="95"/>
    </row>
    <row r="7" spans="1:14" ht="66" hidden="1" customHeight="1">
      <c r="B7" s="10"/>
      <c r="C7" s="10"/>
      <c r="D7" s="10"/>
      <c r="E7" s="10"/>
      <c r="F7" s="10"/>
      <c r="G7" s="10"/>
      <c r="H7" s="10"/>
      <c r="I7" s="10"/>
      <c r="J7" s="10"/>
    </row>
    <row r="8" spans="1:14" ht="19.8" hidden="1">
      <c r="B8" s="10" t="s">
        <v>23</v>
      </c>
      <c r="C8" s="10"/>
      <c r="D8" s="10"/>
      <c r="E8" s="10"/>
      <c r="F8" s="10"/>
      <c r="G8" s="10"/>
      <c r="H8" s="10"/>
      <c r="I8" s="10"/>
      <c r="J8" s="10"/>
    </row>
    <row r="9" spans="1:14" ht="26.4" hidden="1" customHeight="1">
      <c r="B9" s="11">
        <v>1</v>
      </c>
      <c r="C9" s="23"/>
      <c r="D9" s="29" t="s">
        <v>4</v>
      </c>
      <c r="E9" s="29"/>
      <c r="F9" s="45" t="s">
        <v>0</v>
      </c>
      <c r="G9" s="56"/>
      <c r="H9" s="56"/>
      <c r="I9" s="56"/>
      <c r="J9" s="56"/>
      <c r="K9" s="56"/>
      <c r="L9" s="83"/>
    </row>
    <row r="10" spans="1:14" ht="26.4" hidden="1" customHeight="1">
      <c r="B10" s="12"/>
      <c r="C10" s="24"/>
      <c r="D10" s="24" t="s">
        <v>19</v>
      </c>
      <c r="E10" s="26"/>
      <c r="F10" s="46" t="s">
        <v>2</v>
      </c>
      <c r="G10" s="57"/>
      <c r="H10" s="57"/>
      <c r="I10" s="57"/>
      <c r="J10" s="57"/>
      <c r="K10" s="57"/>
      <c r="L10" s="84"/>
    </row>
    <row r="11" spans="1:14" ht="26.4" hidden="1" customHeight="1">
      <c r="B11" s="13">
        <v>2</v>
      </c>
      <c r="C11" s="25"/>
      <c r="D11" s="30" t="s">
        <v>4</v>
      </c>
      <c r="E11" s="30"/>
      <c r="F11" s="45" t="s">
        <v>22</v>
      </c>
      <c r="G11" s="56"/>
      <c r="H11" s="56"/>
      <c r="I11" s="56"/>
      <c r="J11" s="56"/>
      <c r="K11" s="56"/>
      <c r="L11" s="83"/>
    </row>
    <row r="12" spans="1:14" ht="57.6" hidden="1" customHeight="1">
      <c r="B12" s="14"/>
      <c r="C12" s="26"/>
      <c r="D12" s="26" t="s">
        <v>19</v>
      </c>
      <c r="E12" s="26"/>
      <c r="F12" s="47" t="s">
        <v>21</v>
      </c>
      <c r="G12" s="58"/>
      <c r="H12" s="58"/>
      <c r="I12" s="58"/>
      <c r="J12" s="58"/>
      <c r="K12" s="58"/>
      <c r="L12" s="85"/>
    </row>
    <row r="13" spans="1:14" ht="26.4" hidden="1" customHeight="1">
      <c r="B13" s="11">
        <v>3</v>
      </c>
      <c r="C13" s="23"/>
      <c r="D13" s="29" t="s">
        <v>4</v>
      </c>
      <c r="E13" s="30"/>
      <c r="F13" s="48" t="s">
        <v>42</v>
      </c>
      <c r="G13" s="59"/>
      <c r="H13" s="59"/>
      <c r="I13" s="59"/>
      <c r="J13" s="59"/>
      <c r="K13" s="59"/>
      <c r="L13" s="86"/>
    </row>
    <row r="14" spans="1:14" ht="121.2" hidden="1" customHeight="1">
      <c r="B14" s="12"/>
      <c r="C14" s="24"/>
      <c r="D14" s="24" t="s">
        <v>19</v>
      </c>
      <c r="E14" s="26"/>
      <c r="F14" s="49" t="s">
        <v>16</v>
      </c>
      <c r="G14" s="60"/>
      <c r="H14" s="60"/>
      <c r="I14" s="60"/>
      <c r="J14" s="60"/>
      <c r="K14" s="60"/>
      <c r="L14" s="87"/>
    </row>
    <row r="15" spans="1:14" ht="26.4" hidden="1" customHeight="1">
      <c r="B15" s="13">
        <v>4</v>
      </c>
      <c r="C15" s="25"/>
      <c r="D15" s="30" t="s">
        <v>4</v>
      </c>
      <c r="E15" s="30"/>
      <c r="F15" s="50" t="s">
        <v>12</v>
      </c>
      <c r="G15" s="61"/>
      <c r="H15" s="61"/>
      <c r="I15" s="61"/>
      <c r="J15" s="61"/>
      <c r="K15" s="61"/>
      <c r="L15" s="88"/>
    </row>
    <row r="16" spans="1:14" ht="26.4" hidden="1" customHeight="1">
      <c r="B16" s="14"/>
      <c r="C16" s="26"/>
      <c r="D16" s="26" t="s">
        <v>19</v>
      </c>
      <c r="E16" s="26"/>
      <c r="F16" s="51" t="s">
        <v>8</v>
      </c>
      <c r="G16" s="62"/>
      <c r="H16" s="62"/>
      <c r="I16" s="62"/>
      <c r="J16" s="62"/>
      <c r="K16" s="62"/>
      <c r="L16" s="89"/>
    </row>
    <row r="17" spans="1:13" ht="26.4" hidden="1" customHeight="1">
      <c r="B17" s="11">
        <v>5</v>
      </c>
      <c r="C17" s="23"/>
      <c r="D17" s="29" t="s">
        <v>4</v>
      </c>
      <c r="E17" s="30"/>
      <c r="F17" s="52" t="s">
        <v>24</v>
      </c>
      <c r="G17" s="63"/>
      <c r="H17" s="63"/>
      <c r="I17" s="63"/>
      <c r="J17" s="63"/>
      <c r="K17" s="63"/>
      <c r="L17" s="90"/>
    </row>
    <row r="18" spans="1:13" ht="26.4" hidden="1" customHeight="1">
      <c r="B18" s="12"/>
      <c r="C18" s="24"/>
      <c r="D18" s="24" t="s">
        <v>19</v>
      </c>
      <c r="E18" s="26"/>
      <c r="F18" s="46" t="s">
        <v>25</v>
      </c>
      <c r="G18" s="57"/>
      <c r="H18" s="57"/>
      <c r="I18" s="57"/>
      <c r="J18" s="57"/>
      <c r="K18" s="57"/>
      <c r="L18" s="84"/>
    </row>
    <row r="19" spans="1:13" ht="26.4" hidden="1" customHeight="1">
      <c r="B19" s="13">
        <v>6</v>
      </c>
      <c r="C19" s="25"/>
      <c r="D19" s="30" t="s">
        <v>4</v>
      </c>
      <c r="E19" s="30"/>
      <c r="F19" s="45" t="s">
        <v>26</v>
      </c>
      <c r="G19" s="56"/>
      <c r="H19" s="56"/>
      <c r="I19" s="56"/>
      <c r="J19" s="56"/>
      <c r="K19" s="56"/>
      <c r="L19" s="83"/>
    </row>
    <row r="20" spans="1:13" ht="126" hidden="1" customHeight="1">
      <c r="B20" s="14"/>
      <c r="C20" s="26"/>
      <c r="D20" s="26" t="s">
        <v>19</v>
      </c>
      <c r="E20" s="26"/>
      <c r="F20" s="47" t="s">
        <v>1</v>
      </c>
      <c r="G20" s="58"/>
      <c r="H20" s="58"/>
      <c r="I20" s="58"/>
      <c r="J20" s="58"/>
      <c r="K20" s="58"/>
      <c r="L20" s="85"/>
    </row>
    <row r="21" spans="1:13" ht="26.4" hidden="1" customHeight="1">
      <c r="B21" s="11">
        <v>7</v>
      </c>
      <c r="C21" s="23"/>
      <c r="D21" s="29" t="s">
        <v>4</v>
      </c>
      <c r="E21" s="30"/>
      <c r="F21" s="52" t="s">
        <v>15</v>
      </c>
      <c r="G21" s="63"/>
      <c r="H21" s="63"/>
      <c r="I21" s="63"/>
      <c r="J21" s="63"/>
      <c r="K21" s="63"/>
      <c r="L21" s="90"/>
    </row>
    <row r="22" spans="1:13" ht="26.4" hidden="1" customHeight="1">
      <c r="B22" s="12"/>
      <c r="C22" s="24"/>
      <c r="D22" s="24" t="s">
        <v>19</v>
      </c>
      <c r="E22" s="26"/>
      <c r="F22" s="46" t="s">
        <v>27</v>
      </c>
      <c r="G22" s="57"/>
      <c r="H22" s="57"/>
      <c r="I22" s="57"/>
      <c r="J22" s="57"/>
      <c r="K22" s="57"/>
      <c r="L22" s="84"/>
    </row>
    <row r="23" spans="1:13" ht="26.4" hidden="1" customHeight="1">
      <c r="B23" s="13">
        <v>8</v>
      </c>
      <c r="C23" s="25"/>
      <c r="D23" s="30" t="s">
        <v>4</v>
      </c>
      <c r="E23" s="30"/>
      <c r="F23" s="50" t="s">
        <v>20</v>
      </c>
      <c r="G23" s="61"/>
      <c r="H23" s="61"/>
      <c r="I23" s="61"/>
      <c r="J23" s="61"/>
      <c r="K23" s="61"/>
      <c r="L23" s="88"/>
    </row>
    <row r="24" spans="1:13" ht="26.4" hidden="1" customHeight="1">
      <c r="B24" s="12"/>
      <c r="C24" s="24"/>
      <c r="D24" s="24" t="s">
        <v>19</v>
      </c>
      <c r="E24" s="24"/>
      <c r="F24" s="51" t="s">
        <v>9</v>
      </c>
      <c r="G24" s="62"/>
      <c r="H24" s="62"/>
      <c r="I24" s="62"/>
      <c r="J24" s="62"/>
      <c r="K24" s="62"/>
      <c r="L24" s="89"/>
    </row>
    <row r="25" spans="1:13" ht="26.4" hidden="1">
      <c r="B25" s="13">
        <v>9</v>
      </c>
      <c r="C25" s="25"/>
      <c r="D25" s="30" t="s">
        <v>4</v>
      </c>
      <c r="E25" s="30"/>
      <c r="F25" s="48" t="s">
        <v>33</v>
      </c>
      <c r="G25" s="59"/>
      <c r="H25" s="59"/>
      <c r="I25" s="59"/>
      <c r="J25" s="59"/>
      <c r="K25" s="59"/>
      <c r="L25" s="86"/>
    </row>
    <row r="26" spans="1:13" ht="26.4" hidden="1">
      <c r="B26" s="12"/>
      <c r="C26" s="24"/>
      <c r="D26" s="24" t="s">
        <v>19</v>
      </c>
      <c r="E26" s="24"/>
      <c r="F26" s="51" t="s">
        <v>35</v>
      </c>
      <c r="G26" s="62"/>
      <c r="H26" s="62"/>
      <c r="I26" s="62"/>
      <c r="J26" s="62"/>
      <c r="K26" s="62"/>
      <c r="L26" s="89"/>
    </row>
    <row r="27" spans="1:13" ht="18" hidden="1">
      <c r="B27" s="15"/>
      <c r="C27" s="15"/>
      <c r="D27" s="15"/>
      <c r="E27" s="15"/>
      <c r="F27" s="15"/>
      <c r="G27" s="15"/>
      <c r="H27" s="15"/>
      <c r="I27" s="15"/>
      <c r="J27" s="15"/>
    </row>
    <row r="28" spans="1:13" ht="18" hidden="1">
      <c r="B28" s="15"/>
      <c r="C28" s="15"/>
      <c r="D28" s="15"/>
      <c r="E28" s="15"/>
      <c r="F28" s="15"/>
      <c r="G28" s="15"/>
      <c r="H28" s="15"/>
      <c r="I28" s="15"/>
      <c r="J28" s="15"/>
    </row>
    <row r="29" spans="1:13" ht="18">
      <c r="B29" s="15"/>
      <c r="C29" s="15"/>
      <c r="D29" s="15"/>
      <c r="E29" s="15"/>
      <c r="F29" s="15"/>
      <c r="G29" s="15"/>
      <c r="H29" s="15"/>
      <c r="I29" s="15"/>
      <c r="J29" s="15"/>
    </row>
    <row r="30" spans="1:13" ht="45.6" customHeight="1">
      <c r="A30" s="3" t="s">
        <v>34</v>
      </c>
      <c r="B30" s="3"/>
      <c r="C30" s="3"/>
      <c r="D30" s="3"/>
      <c r="E30" s="3"/>
      <c r="F30" s="3"/>
      <c r="G30" s="3"/>
      <c r="H30" s="3"/>
      <c r="I30" s="3"/>
      <c r="J30" s="3"/>
      <c r="K30" s="81"/>
      <c r="L30" s="81"/>
      <c r="M30" s="81"/>
    </row>
    <row r="31" spans="1:13" ht="258" customHeight="1">
      <c r="B31" s="15"/>
      <c r="C31" s="15"/>
      <c r="D31" s="15"/>
      <c r="E31" s="15"/>
      <c r="F31" s="15"/>
      <c r="G31" s="15"/>
      <c r="H31" s="15"/>
      <c r="I31" s="15"/>
      <c r="J31" s="15"/>
    </row>
    <row r="32" spans="1:13" ht="104.4" customHeight="1">
      <c r="B32" s="16"/>
      <c r="C32" s="16"/>
      <c r="D32" s="16"/>
      <c r="E32" s="16"/>
      <c r="F32" s="16"/>
      <c r="G32" s="16"/>
      <c r="H32" s="16"/>
      <c r="I32" s="16"/>
      <c r="J32" s="76"/>
      <c r="K32" s="76"/>
      <c r="L32" s="76"/>
      <c r="M32" s="76"/>
    </row>
    <row r="33" spans="2:13" ht="27.6">
      <c r="B33" s="17" t="s">
        <v>3</v>
      </c>
      <c r="C33" s="27" t="s">
        <v>40</v>
      </c>
      <c r="D33" s="34" t="s">
        <v>43</v>
      </c>
      <c r="E33" s="34" t="s">
        <v>44</v>
      </c>
      <c r="F33" s="27" t="s">
        <v>7</v>
      </c>
      <c r="G33" s="34" t="s">
        <v>5</v>
      </c>
      <c r="H33" s="66" t="s">
        <v>13</v>
      </c>
      <c r="I33" s="70" t="s">
        <v>18</v>
      </c>
      <c r="L33" s="91"/>
      <c r="M33" s="93"/>
    </row>
    <row r="34" spans="2:13" ht="62.4" customHeight="1">
      <c r="B34" s="17"/>
      <c r="C34" s="28">
        <v>6000000</v>
      </c>
      <c r="D34" s="35">
        <v>12000000</v>
      </c>
      <c r="E34" s="35">
        <f>MIN(C34:D34)</f>
        <v>6000000</v>
      </c>
      <c r="F34" s="53" t="s">
        <v>11</v>
      </c>
      <c r="G34" s="64">
        <f>E34</f>
        <v>6000000</v>
      </c>
      <c r="H34" s="67">
        <f>G34+G36</f>
        <v>8000000</v>
      </c>
      <c r="I34" s="71">
        <f>(C34+C36)-H34</f>
        <v>600000</v>
      </c>
      <c r="L34" s="92"/>
      <c r="M34" s="93"/>
    </row>
    <row r="35" spans="2:13" ht="27.6">
      <c r="B35" s="18" t="s">
        <v>45</v>
      </c>
      <c r="C35" s="27" t="s">
        <v>40</v>
      </c>
      <c r="D35" s="34" t="s">
        <v>10</v>
      </c>
      <c r="E35" s="34" t="s">
        <v>44</v>
      </c>
      <c r="F35" s="27" t="s">
        <v>7</v>
      </c>
      <c r="G35" s="34" t="s">
        <v>14</v>
      </c>
      <c r="H35" s="67"/>
      <c r="I35" s="72"/>
      <c r="J35" s="15"/>
    </row>
    <row r="36" spans="2:13" ht="62.4" customHeight="1">
      <c r="B36" s="18"/>
      <c r="C36" s="28">
        <v>2600000</v>
      </c>
      <c r="D36" s="36">
        <v>2000000</v>
      </c>
      <c r="E36" s="42">
        <f>MIN(C36:D36)</f>
        <v>2000000</v>
      </c>
      <c r="F36" s="53" t="s">
        <v>11</v>
      </c>
      <c r="G36" s="65">
        <f>E36</f>
        <v>2000000</v>
      </c>
      <c r="H36" s="67"/>
      <c r="I36" s="72"/>
      <c r="J36" s="15"/>
    </row>
    <row r="37" spans="2:13" ht="22.8" customHeight="1">
      <c r="B37" s="15"/>
      <c r="C37" s="15"/>
      <c r="D37" s="15"/>
      <c r="E37" s="15"/>
      <c r="F37" s="15"/>
      <c r="G37" s="15"/>
      <c r="H37" s="15"/>
      <c r="I37" s="15"/>
      <c r="J37" s="15"/>
    </row>
    <row r="38" spans="2:13" ht="22.8" customHeight="1">
      <c r="B38" s="15"/>
      <c r="C38" s="15"/>
      <c r="D38" s="15"/>
      <c r="E38" s="15"/>
      <c r="F38" s="15"/>
      <c r="G38" s="15"/>
      <c r="H38" s="15"/>
      <c r="I38" s="15"/>
      <c r="J38" s="15"/>
    </row>
    <row r="39" spans="2:13" ht="22.8" customHeight="1">
      <c r="B39" s="15"/>
      <c r="C39" s="15"/>
      <c r="D39" s="15"/>
      <c r="E39" s="15"/>
      <c r="F39" s="15"/>
      <c r="G39" s="15"/>
      <c r="H39" s="15"/>
      <c r="I39" s="15"/>
      <c r="J39" s="15"/>
    </row>
    <row r="40" spans="2:13" ht="22.8" customHeight="1">
      <c r="B40" s="15"/>
      <c r="C40" s="15"/>
      <c r="D40" s="15"/>
      <c r="E40" s="15"/>
      <c r="F40" s="15"/>
      <c r="G40" s="15"/>
      <c r="H40" s="15"/>
      <c r="I40" s="15"/>
      <c r="J40" s="15"/>
    </row>
    <row r="41" spans="2:13" ht="18">
      <c r="B41" s="15"/>
      <c r="C41" s="15"/>
      <c r="D41" s="15"/>
      <c r="E41" s="15"/>
      <c r="F41" s="15"/>
      <c r="G41" s="15"/>
      <c r="H41" s="15"/>
      <c r="I41" s="15"/>
      <c r="J41" s="15"/>
    </row>
    <row r="42" spans="2:13" ht="18">
      <c r="B42" s="15"/>
      <c r="C42" s="15"/>
      <c r="D42" s="15"/>
      <c r="E42" s="15"/>
      <c r="F42" s="15"/>
      <c r="G42" s="15"/>
      <c r="H42" s="15"/>
      <c r="I42" s="15"/>
      <c r="J42" s="15"/>
    </row>
    <row r="43" spans="2:13" ht="26.4">
      <c r="B43" s="19" t="s">
        <v>17</v>
      </c>
      <c r="C43" s="19"/>
      <c r="D43" s="19"/>
      <c r="E43" s="19"/>
      <c r="F43" s="19"/>
      <c r="G43" s="19"/>
      <c r="H43" s="19"/>
      <c r="I43" s="19"/>
      <c r="J43" s="19"/>
    </row>
    <row r="44" spans="2:13" ht="45.6" customHeight="1">
      <c r="B44" s="11">
        <v>1</v>
      </c>
      <c r="C44" s="29" t="s">
        <v>4</v>
      </c>
      <c r="D44" s="37" t="s">
        <v>39</v>
      </c>
      <c r="E44" s="37"/>
      <c r="F44" s="37"/>
      <c r="G44" s="37"/>
      <c r="H44" s="37"/>
      <c r="I44" s="37"/>
      <c r="J44" s="37"/>
      <c r="K44" s="37"/>
      <c r="L44" s="37"/>
    </row>
    <row r="45" spans="2:13" ht="61.2" customHeight="1">
      <c r="B45" s="12"/>
      <c r="C45" s="24" t="s">
        <v>19</v>
      </c>
      <c r="D45" s="38" t="s">
        <v>36</v>
      </c>
      <c r="E45" s="38"/>
      <c r="F45" s="38"/>
      <c r="G45" s="38"/>
      <c r="H45" s="38"/>
      <c r="I45" s="38"/>
      <c r="J45" s="38"/>
      <c r="K45" s="38"/>
      <c r="L45" s="38"/>
    </row>
    <row r="46" spans="2:13" ht="52.2" customHeight="1">
      <c r="B46" s="13">
        <v>2</v>
      </c>
      <c r="C46" s="30" t="s">
        <v>4</v>
      </c>
      <c r="D46" s="38" t="s">
        <v>31</v>
      </c>
      <c r="E46" s="38"/>
      <c r="F46" s="38"/>
      <c r="G46" s="38"/>
      <c r="H46" s="38"/>
      <c r="I46" s="38"/>
      <c r="J46" s="38"/>
      <c r="K46" s="38"/>
      <c r="L46" s="38"/>
    </row>
    <row r="47" spans="2:13" ht="111.6" customHeight="1">
      <c r="B47" s="14"/>
      <c r="C47" s="26" t="s">
        <v>19</v>
      </c>
      <c r="D47" s="38" t="s">
        <v>37</v>
      </c>
      <c r="E47" s="38"/>
      <c r="F47" s="38"/>
      <c r="G47" s="38"/>
      <c r="H47" s="38"/>
      <c r="I47" s="38"/>
      <c r="J47" s="38"/>
      <c r="K47" s="38"/>
      <c r="L47" s="38"/>
    </row>
    <row r="48" spans="2:13" ht="26.4">
      <c r="B48" s="11">
        <v>3</v>
      </c>
      <c r="C48" s="29" t="s">
        <v>4</v>
      </c>
      <c r="D48" s="37" t="s">
        <v>41</v>
      </c>
      <c r="E48" s="37"/>
      <c r="F48" s="37"/>
      <c r="G48" s="37"/>
      <c r="H48" s="37"/>
      <c r="I48" s="37"/>
      <c r="J48" s="37"/>
      <c r="K48" s="37"/>
      <c r="L48" s="37"/>
    </row>
    <row r="49" spans="2:12" ht="26.4">
      <c r="B49" s="12"/>
      <c r="C49" s="24" t="s">
        <v>19</v>
      </c>
      <c r="D49" s="38" t="s">
        <v>38</v>
      </c>
      <c r="E49" s="38"/>
      <c r="F49" s="38"/>
      <c r="G49" s="38"/>
      <c r="H49" s="38"/>
      <c r="I49" s="38"/>
      <c r="J49" s="38"/>
      <c r="K49" s="38"/>
      <c r="L49" s="38"/>
    </row>
    <row r="50" spans="2:12" ht="18">
      <c r="B50" s="15"/>
      <c r="C50" s="15"/>
      <c r="D50" s="15"/>
      <c r="E50" s="15"/>
      <c r="F50" s="15"/>
      <c r="G50" s="15"/>
      <c r="H50" s="15"/>
      <c r="I50" s="15"/>
      <c r="J50" s="15"/>
    </row>
    <row r="51" spans="2:12" ht="18">
      <c r="B51" s="15"/>
      <c r="C51" s="15"/>
      <c r="D51" s="15"/>
      <c r="E51" s="15"/>
      <c r="F51" s="15"/>
      <c r="G51" s="15"/>
      <c r="H51" s="15"/>
      <c r="I51" s="15"/>
      <c r="J51" s="15"/>
    </row>
    <row r="52" spans="2:12" ht="18">
      <c r="B52" s="15"/>
      <c r="C52" s="15"/>
      <c r="D52" s="15"/>
      <c r="E52" s="15"/>
      <c r="F52" s="15"/>
      <c r="G52" s="15"/>
      <c r="H52" s="15"/>
      <c r="I52" s="15"/>
      <c r="J52" s="15"/>
    </row>
  </sheetData>
  <mergeCells count="53">
    <mergeCell ref="A2:J2"/>
    <mergeCell ref="B3:H3"/>
    <mergeCell ref="D4:G4"/>
    <mergeCell ref="H4:I4"/>
    <mergeCell ref="B7:J7"/>
    <mergeCell ref="B8:J8"/>
    <mergeCell ref="F9:L9"/>
    <mergeCell ref="F10:L10"/>
    <mergeCell ref="F11:L11"/>
    <mergeCell ref="F12:L12"/>
    <mergeCell ref="F13:L13"/>
    <mergeCell ref="F14:L14"/>
    <mergeCell ref="F15:L15"/>
    <mergeCell ref="F16:L16"/>
    <mergeCell ref="F17:L17"/>
    <mergeCell ref="F18:L18"/>
    <mergeCell ref="F19:L19"/>
    <mergeCell ref="F20:L20"/>
    <mergeCell ref="F21:L21"/>
    <mergeCell ref="F22:L22"/>
    <mergeCell ref="F23:L23"/>
    <mergeCell ref="F24:L24"/>
    <mergeCell ref="F25:L25"/>
    <mergeCell ref="F26:L26"/>
    <mergeCell ref="A30:J30"/>
    <mergeCell ref="B32:H32"/>
    <mergeCell ref="B43:J43"/>
    <mergeCell ref="D44:L44"/>
    <mergeCell ref="D45:L45"/>
    <mergeCell ref="D46:L46"/>
    <mergeCell ref="D47:L47"/>
    <mergeCell ref="D48:L48"/>
    <mergeCell ref="D49:L49"/>
    <mergeCell ref="B4:B5"/>
    <mergeCell ref="K4:K5"/>
    <mergeCell ref="L4:L5"/>
    <mergeCell ref="N4:N5"/>
    <mergeCell ref="B9:B10"/>
    <mergeCell ref="B11:B12"/>
    <mergeCell ref="B13:B14"/>
    <mergeCell ref="B15:B16"/>
    <mergeCell ref="B17:B18"/>
    <mergeCell ref="B19:B20"/>
    <mergeCell ref="B21:B22"/>
    <mergeCell ref="B23:B24"/>
    <mergeCell ref="B25:B26"/>
    <mergeCell ref="B33:B34"/>
    <mergeCell ref="H34:H36"/>
    <mergeCell ref="I34:I36"/>
    <mergeCell ref="B35:B36"/>
    <mergeCell ref="B44:B45"/>
    <mergeCell ref="B46:B47"/>
    <mergeCell ref="B48:B49"/>
  </mergeCells>
  <phoneticPr fontId="3"/>
  <dataValidations count="1">
    <dataValidation type="list" allowBlank="1" showDropDown="0" showInputMessage="1" showErrorMessage="1" sqref="H6 D36:E36">
      <formula1>"2000000,3000000,4000000,0,　　"</formula1>
    </dataValidation>
  </dataValidations>
  <pageMargins left="0.70866141732283472" right="0.70866141732283472" top="0.74803149606299213" bottom="0.74803149606299213" header="0.31496062992125984" footer="0.31496062992125984"/>
  <pageSetup paperSize="8" scale="50" fitToWidth="1" fitToHeight="1" orientation="portrait" usePrinterDefaults="1" r:id="rId1"/>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★施設整備補助金積算シート</vt:lpstr>
    </vt:vector>
  </TitlesOfParts>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2006-09-16T00:00:00Z</dcterms:created>
  <dcterms:modified xsi:type="dcterms:W3CDTF">2026-08-25T06:23:56Z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2026-08-25T06:23:56Z</vt:filetime>
  </property>
</Properties>
</file>