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80"/>
  </bookViews>
  <sheets>
    <sheet name="入力用" sheetId="1" r:id="rId1"/>
    <sheet name="記入例" sheetId="3" r:id="rId2"/>
  </sheets>
  <definedNames>
    <definedName name="_xlnm._FilterDatabase" localSheetId="0" hidden="1">入力用!$G$20:$I$20</definedName>
    <definedName name="_xlnm.Print_Area" localSheetId="0">入力用!$A$1:$O$36</definedName>
    <definedName name="_xlnm._FilterDatabase" localSheetId="1" hidden="1">記入例!$B$20:$I$20</definedName>
    <definedName name="_xlnm.Print_Area" localSheetId="1">記入例!$A$1:$R$36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<sst xmlns="http://schemas.openxmlformats.org/spreadsheetml/2006/main" xmlns:r="http://schemas.openxmlformats.org/officeDocument/2006/relationships" count="32" uniqueCount="32">
  <si>
    <t>月</t>
  </si>
  <si>
    <t>出雲市今市町７０</t>
  </si>
  <si>
    <t>出雲　太郎</t>
  </si>
  <si>
    <t>人＝</t>
  </si>
  <si>
    <t>金額</t>
    <rPh sb="0" eb="2">
      <t>キンガク</t>
    </rPh>
    <phoneticPr fontId="1"/>
  </si>
  <si>
    <t>住　　　所：</t>
    <rPh sb="0" eb="1">
      <t>ジュウ</t>
    </rPh>
    <rPh sb="4" eb="5">
      <t>トコロ</t>
    </rPh>
    <phoneticPr fontId="1"/>
  </si>
  <si>
    <t>医療機関名：</t>
    <rPh sb="0" eb="2">
      <t>イリョウ</t>
    </rPh>
    <rPh sb="2" eb="4">
      <t>キカン</t>
    </rPh>
    <rPh sb="4" eb="5">
      <t>メイ</t>
    </rPh>
    <phoneticPr fontId="1"/>
  </si>
  <si>
    <t>〔提 出 用〕</t>
    <rPh sb="1" eb="2">
      <t>ツツミ</t>
    </rPh>
    <rPh sb="3" eb="4">
      <t>デ</t>
    </rPh>
    <rPh sb="5" eb="6">
      <t>ヨウ</t>
    </rPh>
    <phoneticPr fontId="1"/>
  </si>
  <si>
    <t>氏　　　名：</t>
    <rPh sb="0" eb="1">
      <t>シ</t>
    </rPh>
    <rPh sb="4" eb="5">
      <t>メイ</t>
    </rPh>
    <phoneticPr fontId="1"/>
  </si>
  <si>
    <t>契約単価</t>
    <rPh sb="0" eb="2">
      <t>ケイヤク</t>
    </rPh>
    <rPh sb="2" eb="4">
      <t>タンカ</t>
    </rPh>
    <phoneticPr fontId="1"/>
  </si>
  <si>
    <t>月分</t>
  </si>
  <si>
    <t>令和</t>
    <rPh sb="0" eb="2">
      <t>レイワ</t>
    </rPh>
    <phoneticPr fontId="1"/>
  </si>
  <si>
    <t>日</t>
  </si>
  <si>
    <t>新型コロナ
ウイルス</t>
    <rPh sb="0" eb="2">
      <t>シンガタ</t>
    </rPh>
    <phoneticPr fontId="1"/>
  </si>
  <si>
    <t xml:space="preserve"> 円</t>
    <rPh sb="1" eb="2">
      <t>エン</t>
    </rPh>
    <phoneticPr fontId="1"/>
  </si>
  <si>
    <t>円</t>
    <rPh sb="0" eb="1">
      <t>エン</t>
    </rPh>
    <phoneticPr fontId="1"/>
  </si>
  <si>
    <t>　　２．　実施内容</t>
    <rPh sb="5" eb="7">
      <t>ジッシ</t>
    </rPh>
    <rPh sb="7" eb="9">
      <t>ナイヨウ</t>
    </rPh>
    <phoneticPr fontId="1"/>
  </si>
  <si>
    <t>接種不可者　　　２,０００ 円　×</t>
  </si>
  <si>
    <t>市役所医院</t>
  </si>
  <si>
    <t>　　１．　実施期間</t>
    <rPh sb="5" eb="7">
      <t>ジッシ</t>
    </rPh>
    <rPh sb="7" eb="9">
      <t>キカン</t>
    </rPh>
    <phoneticPr fontId="1"/>
  </si>
  <si>
    <t>種類</t>
    <rPh sb="0" eb="2">
      <t>シュルイ</t>
    </rPh>
    <phoneticPr fontId="1"/>
  </si>
  <si>
    <t xml:space="preserve">   接種者数</t>
    <rPh sb="3" eb="5">
      <t>セッシュ</t>
    </rPh>
    <rPh sb="5" eb="6">
      <t>シャ</t>
    </rPh>
    <rPh sb="6" eb="7">
      <t>スウ</t>
    </rPh>
    <phoneticPr fontId="1"/>
  </si>
  <si>
    <r>
      <t>(</t>
    </r>
    <r>
      <rPr>
        <sz val="10"/>
        <color indexed="8"/>
        <rFont val="ＭＳ 明朝"/>
      </rPr>
      <t>生活保護世帯) 　  ４</t>
    </r>
    <r>
      <rPr>
        <sz val="11"/>
        <color indexed="8"/>
        <rFont val="ＭＳ 明朝"/>
      </rPr>
      <t>,６００ 円　×</t>
    </r>
    <rPh sb="1" eb="3">
      <t>セイカツ</t>
    </rPh>
    <rPh sb="3" eb="5">
      <t>ホゴ</t>
    </rPh>
    <rPh sb="5" eb="7">
      <t>セタイ</t>
    </rPh>
    <rPh sb="18" eb="19">
      <t>エン</t>
    </rPh>
    <phoneticPr fontId="1"/>
  </si>
  <si>
    <t>年</t>
  </si>
  <si>
    <t xml:space="preserve">    委託料</t>
    <rPh sb="4" eb="6">
      <t>イタク</t>
    </rPh>
    <rPh sb="6" eb="7">
      <t>リョウ</t>
    </rPh>
    <phoneticPr fontId="1"/>
  </si>
  <si>
    <t>定期予防接種（Ｂ類）委託料
請求書</t>
    <rPh sb="0" eb="2">
      <t>テイキ</t>
    </rPh>
    <rPh sb="2" eb="4">
      <t>ヨボウ</t>
    </rPh>
    <rPh sb="4" eb="6">
      <t>セッシュ</t>
    </rPh>
    <rPh sb="8" eb="9">
      <t>ルイ</t>
    </rPh>
    <rPh sb="10" eb="13">
      <t>イタクリョウ</t>
    </rPh>
    <rPh sb="14" eb="17">
      <t>セイキュウショ</t>
    </rPh>
    <phoneticPr fontId="1"/>
  </si>
  <si>
    <t>インフルエンザ</t>
  </si>
  <si>
    <t xml:space="preserve"> 接種完了者　 　 ２,６００ 円　×</t>
    <rPh sb="1" eb="3">
      <t>セッシュ</t>
    </rPh>
    <rPh sb="3" eb="5">
      <t>カンリョウ</t>
    </rPh>
    <rPh sb="5" eb="6">
      <t>シャ</t>
    </rPh>
    <rPh sb="16" eb="17">
      <t>エン</t>
    </rPh>
    <phoneticPr fontId="1"/>
  </si>
  <si>
    <r>
      <t>(</t>
    </r>
    <r>
      <rPr>
        <sz val="10"/>
        <color indexed="8"/>
        <rFont val="ＭＳ 明朝"/>
      </rPr>
      <t>生活保護世帯)   １５</t>
    </r>
    <r>
      <rPr>
        <sz val="11"/>
        <color indexed="8"/>
        <rFont val="ＭＳ 明朝"/>
      </rPr>
      <t>,６００ 円　×</t>
    </r>
    <rPh sb="18" eb="19">
      <t>エン</t>
    </rPh>
    <phoneticPr fontId="1"/>
  </si>
  <si>
    <t xml:space="preserve"> 接種完了者　 　 ９,６００ 円　×</t>
    <rPh sb="1" eb="3">
      <t>セッシュ</t>
    </rPh>
    <rPh sb="3" eb="5">
      <t>カンリョウ</t>
    </rPh>
    <rPh sb="5" eb="6">
      <t>シャ</t>
    </rPh>
    <rPh sb="16" eb="17">
      <t>エン</t>
    </rPh>
    <phoneticPr fontId="1"/>
  </si>
  <si>
    <t>　  定期予防接種（Ｂ類）について、下記のとおり実施しましたので、請求いたします。</t>
    <rPh sb="3" eb="5">
      <t>テイキ</t>
    </rPh>
    <rPh sb="5" eb="7">
      <t>ヨボウ</t>
    </rPh>
    <rPh sb="7" eb="9">
      <t>セッシュ</t>
    </rPh>
    <rPh sb="11" eb="12">
      <t>ルイ</t>
    </rPh>
    <rPh sb="33" eb="35">
      <t>セイキュウ</t>
    </rPh>
    <phoneticPr fontId="1"/>
  </si>
  <si>
    <t>出 雲 市 長  様</t>
    <rPh sb="0" eb="1">
      <t>デ</t>
    </rPh>
    <rPh sb="2" eb="3">
      <t>クモ</t>
    </rPh>
    <rPh sb="4" eb="5">
      <t>イチ</t>
    </rPh>
    <rPh sb="6" eb="7">
      <t>チョウ</t>
    </rPh>
    <rPh sb="9" eb="10">
      <t>サマ</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</si>
</sst>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DBNum3][$-411]0"/>
    <numFmt numFmtId="177" formatCode="[$-411]\ \ ggg\ e\ &quot;年&quot;\ m\ &quot;月分&quot;;@"/>
    <numFmt numFmtId="178" formatCode="[$-411]ggg\ e\ &quot;年&quot;\ m\ &quot;月分&quot;;@"/>
    <numFmt numFmtId="179" formatCode="[$-411]ggg\ e\ &quot;年&quot;\ m\ &quot;月&quot;\ d\ &quot;日&quot;;@"/>
    <numFmt numFmtId="180" formatCode="[DBNum3][$-411]#,##0"/>
    <numFmt numFmtId="181" formatCode="[DBNum3][$-411]0\ &quot;人&quot;&quot;＝&quot;"/>
    <numFmt numFmtId="182" formatCode="[DBNum3][$-411]#,##0\ &quot;円&quot;"/>
  </numFmts>
  <fonts count="10">
    <font>
      <sz val="11"/>
      <color indexed="8"/>
      <name val="ＭＳ Ｐゴシック"/>
      <family val="3"/>
    </font>
    <font>
      <sz val="6"/>
      <color auto="1"/>
      <name val="ＭＳ Ｐゴシック"/>
      <family val="3"/>
    </font>
    <font>
      <sz val="11"/>
      <color indexed="8"/>
      <name val="ＭＳ 明朝"/>
      <family val="1"/>
    </font>
    <font>
      <sz val="12"/>
      <color indexed="8"/>
      <name val="ＭＳ 明朝"/>
      <family val="1"/>
    </font>
    <font>
      <b/>
      <sz val="18"/>
      <color indexed="8"/>
      <name val="ＭＳ 明朝"/>
      <family val="1"/>
    </font>
    <font>
      <u/>
      <sz val="14"/>
      <color indexed="8"/>
      <name val="ＭＳ 明朝"/>
      <family val="1"/>
    </font>
    <font>
      <b/>
      <sz val="22"/>
      <color indexed="8"/>
      <name val="ＭＳ 明朝"/>
      <family val="1"/>
    </font>
    <font>
      <sz val="14"/>
      <color indexed="8"/>
      <name val="ＭＳ 明朝"/>
      <family val="1"/>
    </font>
    <font>
      <sz val="10"/>
      <color indexed="8"/>
      <name val="ＭＳ 明朝"/>
      <family val="1"/>
    </font>
    <font>
      <sz val="13"/>
      <color indexed="8"/>
      <name val="ＭＳ 明朝"/>
      <family val="1"/>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8"/>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Alignment="1" applyProtection="1">
      <alignment horizontal="center" vertical="top" wrapText="1"/>
    </xf>
    <xf numFmtId="0" fontId="5" fillId="0" borderId="0" xfId="0" applyFont="1" applyProtection="1">
      <alignment vertical="center"/>
    </xf>
    <xf numFmtId="0" fontId="3" fillId="0" borderId="0" xfId="0" applyFont="1" applyBorder="1" applyAlignment="1" applyProtection="1">
      <alignment horizontal="left" vertical="center"/>
    </xf>
    <xf numFmtId="0" fontId="3" fillId="0" borderId="0" xfId="0" quotePrefix="1" applyFont="1" applyAlignment="1" applyProtection="1">
      <alignment horizontal="right" vertical="center"/>
    </xf>
    <xf numFmtId="0" fontId="2" fillId="0" borderId="0" xfId="0" quotePrefix="1" applyFont="1" applyProtection="1">
      <alignment vertical="center"/>
    </xf>
    <xf numFmtId="0" fontId="2" fillId="0" borderId="1" xfId="0" quotePrefix="1" applyFont="1" applyBorder="1" applyAlignment="1" applyProtection="1">
      <alignment horizontal="center" vertical="center"/>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6" fillId="0" borderId="0" xfId="0" applyFont="1" applyAlignment="1" applyProtection="1">
      <alignment horizontal="center" vertical="top"/>
    </xf>
    <xf numFmtId="0" fontId="7" fillId="0" borderId="12" xfId="0" applyFont="1" applyBorder="1" applyAlignment="1" applyProtection="1">
      <alignment horizontal="center" vertical="center"/>
    </xf>
    <xf numFmtId="0" fontId="3" fillId="0" borderId="0" xfId="0" quotePrefix="1" applyFont="1" applyAlignment="1" applyProtection="1">
      <alignment horizontal="left"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right" vertical="center"/>
    </xf>
    <xf numFmtId="0" fontId="2" fillId="0" borderId="14" xfId="0" applyFont="1" applyBorder="1" applyAlignment="1" applyProtection="1">
      <alignment horizontal="right" vertical="center"/>
    </xf>
    <xf numFmtId="0" fontId="8" fillId="0" borderId="14" xfId="0" applyFont="1" applyBorder="1" applyAlignment="1" applyProtection="1">
      <alignment horizontal="right" vertical="center"/>
    </xf>
    <xf numFmtId="0" fontId="2" fillId="0" borderId="15" xfId="0" applyFont="1" applyBorder="1" applyAlignment="1" applyProtection="1">
      <alignment horizontal="right" vertical="center"/>
    </xf>
    <xf numFmtId="0" fontId="8" fillId="0" borderId="0" xfId="0" applyFont="1" applyBorder="1" applyAlignment="1" applyProtection="1">
      <alignment horizontal="right" vertical="center"/>
    </xf>
    <xf numFmtId="0" fontId="2" fillId="0" borderId="16" xfId="0" applyFont="1" applyBorder="1" applyAlignment="1" applyProtection="1">
      <alignment horizontal="right" vertical="center"/>
    </xf>
    <xf numFmtId="0" fontId="2" fillId="2" borderId="10" xfId="0" applyFont="1" applyFill="1" applyBorder="1" applyAlignment="1" applyProtection="1">
      <alignment horizontal="right" vertical="center"/>
    </xf>
    <xf numFmtId="0" fontId="3" fillId="2" borderId="0" xfId="0" applyFont="1" applyFill="1" applyBorder="1" applyAlignment="1" applyProtection="1">
      <alignment horizontal="right" vertical="center"/>
    </xf>
    <xf numFmtId="0" fontId="3" fillId="2" borderId="1" xfId="0" applyFont="1" applyFill="1" applyBorder="1" applyAlignment="1" applyProtection="1">
      <alignment horizontal="right" vertical="center"/>
    </xf>
    <xf numFmtId="0" fontId="3" fillId="0" borderId="0" xfId="0" applyFont="1" applyAlignment="1" applyProtection="1">
      <alignment horizontal="center" vertical="center"/>
    </xf>
    <xf numFmtId="176" fontId="7" fillId="0" borderId="17" xfId="0" applyNumberFormat="1" applyFont="1" applyBorder="1" applyAlignment="1" applyProtection="1">
      <alignment horizontal="center" vertical="center"/>
    </xf>
    <xf numFmtId="177" fontId="3" fillId="0" borderId="0" xfId="0" applyNumberFormat="1" applyFont="1" applyAlignment="1" applyProtection="1">
      <alignment vertical="center" shrinkToFit="1"/>
      <protection locked="0"/>
    </xf>
    <xf numFmtId="0" fontId="2" fillId="0" borderId="18"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10" xfId="0" applyFont="1" applyBorder="1" applyAlignment="1" applyProtection="1">
      <alignment horizontal="right" vertical="center"/>
    </xf>
    <xf numFmtId="0" fontId="2" fillId="0" borderId="19" xfId="0" applyFont="1" applyBorder="1" applyAlignment="1" applyProtection="1">
      <alignment horizontal="right" vertical="center"/>
    </xf>
    <xf numFmtId="0" fontId="3" fillId="2" borderId="10" xfId="0" applyFont="1" applyFill="1" applyBorder="1" applyAlignment="1" applyProtection="1">
      <alignment horizontal="right" vertical="center"/>
    </xf>
    <xf numFmtId="176" fontId="7" fillId="0" borderId="20" xfId="0" applyNumberFormat="1" applyFont="1" applyBorder="1" applyAlignment="1" applyProtection="1">
      <alignment horizontal="center" vertical="center"/>
    </xf>
    <xf numFmtId="0" fontId="3" fillId="0" borderId="0" xfId="0" applyFont="1" applyAlignment="1">
      <alignment horizontal="center" vertical="center"/>
    </xf>
    <xf numFmtId="178" fontId="3" fillId="0" borderId="0" xfId="0" applyNumberFormat="1" applyFont="1" applyProtection="1">
      <alignment vertical="center"/>
    </xf>
    <xf numFmtId="176" fontId="7" fillId="0" borderId="21" xfId="0" applyNumberFormat="1" applyFont="1" applyBorder="1" applyAlignment="1" applyProtection="1">
      <alignment horizontal="center" vertical="center"/>
    </xf>
    <xf numFmtId="179" fontId="3" fillId="0" borderId="0" xfId="0" applyNumberFormat="1" applyFont="1" applyAlignment="1" applyProtection="1">
      <alignment vertical="center" shrinkToFit="1"/>
      <protection locked="0"/>
    </xf>
    <xf numFmtId="0" fontId="2" fillId="0" borderId="0" xfId="0" applyFont="1" applyBorder="1" applyAlignment="1" applyProtection="1">
      <alignment horizontal="left" vertical="center" shrinkToFit="1"/>
    </xf>
    <xf numFmtId="176" fontId="7" fillId="0" borderId="22" xfId="0" applyNumberFormat="1" applyFont="1" applyBorder="1" applyAlignment="1" applyProtection="1">
      <alignment horizontal="center" vertical="center"/>
    </xf>
    <xf numFmtId="180" fontId="2" fillId="0" borderId="18" xfId="0" applyNumberFormat="1" applyFont="1" applyFill="1" applyBorder="1" applyAlignment="1" applyProtection="1">
      <alignment horizontal="center" vertical="center" shrinkToFit="1"/>
      <protection locked="0"/>
    </xf>
    <xf numFmtId="180" fontId="2" fillId="0" borderId="0" xfId="0" applyNumberFormat="1" applyFont="1" applyFill="1" applyBorder="1" applyAlignment="1" applyProtection="1">
      <alignment horizontal="center" vertical="center" shrinkToFit="1"/>
      <protection locked="0"/>
    </xf>
    <xf numFmtId="180" fontId="2" fillId="0" borderId="19" xfId="0" applyNumberFormat="1" applyFont="1" applyFill="1" applyBorder="1" applyAlignment="1" applyProtection="1">
      <alignment horizontal="center" vertical="center" shrinkToFit="1"/>
      <protection locked="0"/>
    </xf>
    <xf numFmtId="180" fontId="2" fillId="0" borderId="10" xfId="0" applyNumberFormat="1" applyFont="1" applyFill="1" applyBorder="1" applyAlignment="1" applyProtection="1">
      <alignment horizontal="center" vertical="center" shrinkToFit="1"/>
      <protection locked="0"/>
    </xf>
    <xf numFmtId="180" fontId="2" fillId="0" borderId="1" xfId="0" applyNumberFormat="1" applyFont="1" applyFill="1" applyBorder="1" applyAlignment="1" applyProtection="1">
      <alignment horizontal="center" vertical="center" shrinkToFit="1"/>
      <protection locked="0"/>
    </xf>
    <xf numFmtId="181" fontId="2" fillId="0" borderId="18" xfId="0" applyNumberFormat="1" applyFont="1" applyBorder="1" applyAlignment="1" applyProtection="1">
      <alignment horizontal="center" vertical="center"/>
      <protection locked="0"/>
    </xf>
    <xf numFmtId="181" fontId="2" fillId="0" borderId="0" xfId="0" applyNumberFormat="1" applyFont="1" applyBorder="1" applyAlignment="1" applyProtection="1">
      <alignment horizontal="center" vertical="center"/>
      <protection locked="0"/>
    </xf>
    <xf numFmtId="181" fontId="2" fillId="0" borderId="19" xfId="0" applyNumberFormat="1" applyFont="1" applyBorder="1" applyAlignment="1" applyProtection="1">
      <alignment horizontal="center" vertical="center"/>
      <protection locked="0"/>
    </xf>
    <xf numFmtId="181" fontId="2" fillId="0" borderId="10" xfId="0" applyNumberFormat="1" applyFont="1" applyBorder="1" applyAlignment="1" applyProtection="1">
      <alignment horizontal="center" vertical="center"/>
      <protection locked="0"/>
    </xf>
    <xf numFmtId="181" fontId="2" fillId="0" borderId="1" xfId="0" applyNumberFormat="1" applyFont="1" applyBorder="1" applyAlignment="1" applyProtection="1">
      <alignment horizontal="center" vertical="center"/>
      <protection locked="0"/>
    </xf>
    <xf numFmtId="180" fontId="2" fillId="0" borderId="18" xfId="0" applyNumberFormat="1" applyFont="1" applyBorder="1" applyAlignment="1" applyProtection="1">
      <alignment horizontal="right" vertical="center" shrinkToFit="1"/>
    </xf>
    <xf numFmtId="180" fontId="2" fillId="0" borderId="0" xfId="0" applyNumberFormat="1" applyFont="1" applyBorder="1" applyAlignment="1" applyProtection="1">
      <alignment horizontal="right" vertical="center" shrinkToFit="1"/>
    </xf>
    <xf numFmtId="180" fontId="2" fillId="0" borderId="19" xfId="0" applyNumberFormat="1" applyFont="1" applyBorder="1" applyAlignment="1" applyProtection="1">
      <alignment horizontal="right" vertical="center" shrinkToFit="1"/>
    </xf>
    <xf numFmtId="180" fontId="2" fillId="0" borderId="10" xfId="0" applyNumberFormat="1" applyFont="1" applyBorder="1" applyAlignment="1" applyProtection="1">
      <alignment horizontal="right" vertical="center" shrinkToFit="1"/>
    </xf>
    <xf numFmtId="180" fontId="2" fillId="0" borderId="1" xfId="0" applyNumberFormat="1" applyFont="1" applyBorder="1" applyAlignment="1" applyProtection="1">
      <alignment horizontal="right" vertical="center" shrinkToFit="1"/>
    </xf>
    <xf numFmtId="0" fontId="3" fillId="0" borderId="0" xfId="0" applyFont="1">
      <alignment vertical="center"/>
    </xf>
    <xf numFmtId="0" fontId="2" fillId="0" borderId="0" xfId="0" applyFont="1" applyAlignment="1" applyProtection="1">
      <alignment horizontal="right" vertical="center"/>
    </xf>
    <xf numFmtId="0" fontId="7" fillId="0" borderId="0" xfId="0" applyFont="1" applyProtection="1">
      <alignment vertical="center"/>
    </xf>
    <xf numFmtId="0" fontId="3" fillId="0" borderId="0" xfId="0" applyFont="1" applyBorder="1" applyAlignment="1" applyProtection="1">
      <alignment vertical="center"/>
    </xf>
    <xf numFmtId="182" fontId="2" fillId="0" borderId="23" xfId="0" applyNumberFormat="1" applyFont="1" applyBorder="1" applyAlignment="1" applyProtection="1">
      <alignment horizontal="left" vertical="center"/>
    </xf>
    <xf numFmtId="182" fontId="2" fillId="0" borderId="24" xfId="0" applyNumberFormat="1" applyFont="1" applyBorder="1" applyAlignment="1" applyProtection="1">
      <alignment horizontal="left" vertical="center"/>
    </xf>
    <xf numFmtId="182" fontId="2" fillId="0" borderId="25" xfId="0" applyNumberFormat="1" applyFont="1" applyBorder="1" applyAlignment="1" applyProtection="1">
      <alignment horizontal="left" vertical="center"/>
    </xf>
    <xf numFmtId="182" fontId="2" fillId="0" borderId="26" xfId="0" applyNumberFormat="1" applyFont="1" applyBorder="1" applyAlignment="1" applyProtection="1">
      <alignment horizontal="left" vertical="center"/>
    </xf>
    <xf numFmtId="182" fontId="2" fillId="0" borderId="27" xfId="0" applyNumberFormat="1" applyFont="1" applyBorder="1" applyAlignment="1" applyProtection="1">
      <alignment horizontal="left" vertical="center"/>
    </xf>
    <xf numFmtId="0" fontId="0" fillId="0" borderId="0" xfId="0" applyProtection="1">
      <alignment vertical="center"/>
    </xf>
    <xf numFmtId="182" fontId="2" fillId="3" borderId="0" xfId="0" applyNumberFormat="1" applyFont="1" applyFill="1" applyProtection="1">
      <alignment vertical="center"/>
    </xf>
    <xf numFmtId="0" fontId="3" fillId="0" borderId="0" xfId="0" applyFont="1" applyAlignment="1" applyProtection="1">
      <alignment horizontal="right" vertical="center"/>
    </xf>
    <xf numFmtId="0" fontId="7" fillId="0" borderId="0" xfId="0" applyFont="1" applyBorder="1" applyAlignment="1" applyProtection="1">
      <alignment horizontal="left" vertical="center" shrinkToFit="1"/>
    </xf>
    <xf numFmtId="179" fontId="9" fillId="0" borderId="0" xfId="0" applyNumberFormat="1" applyFont="1" applyAlignment="1">
      <alignment horizontal="left"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466090</xdr:colOff>
      <xdr:row>19</xdr:row>
      <xdr:rowOff>297180</xdr:rowOff>
    </xdr:from>
    <xdr:to xmlns:xdr="http://schemas.openxmlformats.org/drawingml/2006/spreadsheetDrawing">
      <xdr:col>13</xdr:col>
      <xdr:colOff>504825</xdr:colOff>
      <xdr:row>21</xdr:row>
      <xdr:rowOff>238760</xdr:rowOff>
    </xdr:to>
    <xdr:cxnSp macro="">
      <xdr:nvCxnSpPr>
        <xdr:cNvPr id="2" name="直線矢印コネクタ 6"/>
        <xdr:cNvCxnSpPr/>
      </xdr:nvCxnSpPr>
      <xdr:spPr>
        <a:xfrm flipV="1">
          <a:off x="6628765" y="6430010"/>
          <a:ext cx="38735" cy="429895"/>
        </a:xfrm>
        <a:prstGeom prst="straightConnector1">
          <a:avLst/>
        </a:prstGeom>
        <a:noFill/>
        <a:ln>
          <a:miter/>
          <a:tailEnd type="triangle"/>
        </a:ln>
      </xdr:spPr>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466090</xdr:colOff>
      <xdr:row>19</xdr:row>
      <xdr:rowOff>297180</xdr:rowOff>
    </xdr:from>
    <xdr:to xmlns:xdr="http://schemas.openxmlformats.org/drawingml/2006/spreadsheetDrawing">
      <xdr:col>13</xdr:col>
      <xdr:colOff>504825</xdr:colOff>
      <xdr:row>21</xdr:row>
      <xdr:rowOff>238760</xdr:rowOff>
    </xdr:to>
    <xdr:cxnSp macro="">
      <xdr:nvCxnSpPr>
        <xdr:cNvPr id="2" name="直線矢印コネクタ 6"/>
        <xdr:cNvCxnSpPr/>
      </xdr:nvCxnSpPr>
      <xdr:spPr>
        <a:xfrm flipV="1">
          <a:off x="6495415" y="6849110"/>
          <a:ext cx="38735" cy="429895"/>
        </a:xfrm>
        <a:prstGeom prst="straightConnector1">
          <a:avLst/>
        </a:prstGeom>
        <a:noFill/>
        <a:ln>
          <a:miter/>
          <a:tailEnd type="triangle"/>
        </a:ln>
      </xdr:spPr>
    </xdr:cxnSp>
    <xdr:clientData/>
  </xdr:twoCellAnchor>
  <xdr:twoCellAnchor editAs="oneCell">
    <xdr:from xmlns:xdr="http://schemas.openxmlformats.org/drawingml/2006/spreadsheetDrawing">
      <xdr:col>5</xdr:col>
      <xdr:colOff>151765</xdr:colOff>
      <xdr:row>0</xdr:row>
      <xdr:rowOff>123190</xdr:rowOff>
    </xdr:from>
    <xdr:to xmlns:xdr="http://schemas.openxmlformats.org/drawingml/2006/spreadsheetDrawing">
      <xdr:col>8</xdr:col>
      <xdr:colOff>380365</xdr:colOff>
      <xdr:row>3</xdr:row>
      <xdr:rowOff>113665</xdr:rowOff>
    </xdr:to>
    <xdr:sp macro="" textlink="">
      <xdr:nvSpPr>
        <xdr:cNvPr id="3" name="テキスト ボックス 8"/>
        <xdr:cNvSpPr txBox="1">
          <a:spLocks noChangeArrowheads="1"/>
        </xdr:cNvSpPr>
      </xdr:nvSpPr>
      <xdr:spPr>
        <a:xfrm>
          <a:off x="2752090" y="123190"/>
          <a:ext cx="1514475" cy="533400"/>
        </a:xfrm>
        <a:prstGeom prst="rect">
          <a:avLst/>
        </a:prstGeom>
        <a:solidFill>
          <a:srgbClr val="FFFFFF"/>
        </a:solidFill>
        <a:ln w="28575">
          <a:solidFill>
            <a:sysClr val="windowText" lastClr="000000"/>
          </a:solidFill>
          <a:miter/>
        </a:ln>
      </xdr:spPr>
      <xdr:txBody>
        <a:bodyPr vertOverflow="clip" horzOverflow="overflow" wrap="square" lIns="52387" tIns="14287" rIns="14287" bIns="14287" anchor="just" upright="1"/>
        <a:lstStyle/>
        <a:p>
          <a:pPr algn="l">
            <a:lnSpc>
              <a:spcPts val="3600"/>
            </a:lnSpc>
          </a:pP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記</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入</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Calibri"/>
            </a:rPr>
            <a:t> </a:t>
          </a:r>
          <a:r>
            <a:rPr lang="ja-JP" altLang="en-US" sz="28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例</a:t>
          </a:r>
        </a:p>
      </xdr:txBody>
    </xdr:sp>
    <xdr:clientData/>
  </xdr:twoCellAnchor>
  <xdr:twoCellAnchor>
    <xdr:from xmlns:xdr="http://schemas.openxmlformats.org/drawingml/2006/spreadsheetDrawing">
      <xdr:col>1</xdr:col>
      <xdr:colOff>132080</xdr:colOff>
      <xdr:row>5</xdr:row>
      <xdr:rowOff>48260</xdr:rowOff>
    </xdr:from>
    <xdr:to xmlns:xdr="http://schemas.openxmlformats.org/drawingml/2006/spreadsheetDrawing">
      <xdr:col>8</xdr:col>
      <xdr:colOff>132715</xdr:colOff>
      <xdr:row>8</xdr:row>
      <xdr:rowOff>37465</xdr:rowOff>
    </xdr:to>
    <xdr:sp macro="" textlink="">
      <xdr:nvSpPr>
        <xdr:cNvPr id="5" name="テキスト 4"/>
        <xdr:cNvSpPr txBox="1">
          <a:spLocks noChangeArrowheads="1"/>
        </xdr:cNvSpPr>
      </xdr:nvSpPr>
      <xdr:spPr>
        <a:xfrm>
          <a:off x="284480" y="1305560"/>
          <a:ext cx="3734435" cy="865505"/>
        </a:xfrm>
        <a:prstGeom prst="rect">
          <a:avLst/>
        </a:prstGeom>
        <a:solidFill>
          <a:sysClr val="window" lastClr="FFFFFF"/>
        </a:solidFill>
        <a:ln w="28575" cmpd="sng">
          <a:solidFill>
            <a:srgbClr val="FF9900"/>
          </a:solidFill>
          <a:miter/>
        </a:ln>
      </xdr:spPr>
      <xdr:txBody>
        <a:bodyPr vertOverflow="clip" horzOverflow="overflow" wrap="square" lIns="33337" tIns="14287" rIns="14287" bIns="14287"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押印は不要です。但し、</a:t>
          </a:r>
          <a:r>
            <a:rPr lang="ja-JP" altLang="en-US" sz="1100" b="0" i="0" u="none" strike="noStrike" baseline="0">
              <a:solidFill>
                <a:srgbClr val="FF0000"/>
              </a:solidFill>
              <a:latin typeface="ＭＳ Ｐゴシック"/>
              <a:ea typeface="ＭＳ Ｐゴシック"/>
            </a:rPr>
            <a:t>訂正をする場合は、押印が必要</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です。（訂正印は請求書に押印したものと同じ印を使用する必要があります。）</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※請求額の訂正はできません。</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金額を訂正される場合は、新しいものを作成してください。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9</xdr:col>
      <xdr:colOff>228600</xdr:colOff>
      <xdr:row>13</xdr:row>
      <xdr:rowOff>43815</xdr:rowOff>
    </xdr:from>
    <xdr:to xmlns:xdr="http://schemas.openxmlformats.org/drawingml/2006/spreadsheetDrawing">
      <xdr:col>12</xdr:col>
      <xdr:colOff>219075</xdr:colOff>
      <xdr:row>13</xdr:row>
      <xdr:rowOff>401955</xdr:rowOff>
    </xdr:to>
    <xdr:sp macro="" textlink="">
      <xdr:nvSpPr>
        <xdr:cNvPr id="6" name="角丸四角形吹き出し 1"/>
        <xdr:cNvSpPr>
          <a:spLocks noChangeArrowheads="1"/>
        </xdr:cNvSpPr>
      </xdr:nvSpPr>
      <xdr:spPr>
        <a:xfrm>
          <a:off x="4543425" y="4099560"/>
          <a:ext cx="1276350" cy="358140"/>
        </a:xfrm>
        <a:prstGeom prst="wedgeRoundRectCallout">
          <a:avLst>
            <a:gd name="adj1" fmla="val -38088"/>
            <a:gd name="adj2" fmla="val -109722"/>
            <a:gd name="adj3" fmla="val 16667"/>
          </a:avLst>
        </a:prstGeom>
        <a:noFill/>
        <a:ln w="25400">
          <a:solidFill>
            <a:sysClr val="windowText" lastClr="000000"/>
          </a:solidFill>
          <a:miter/>
        </a:ln>
      </xdr:spPr>
      <xdr:txBody>
        <a:bodyPr vertOverflow="clip" horzOverflow="overflow" wrap="square" lIns="31750" tIns="12700" rIns="12700" bIns="12700" anchor="ctr" upright="1"/>
        <a:lstStyle/>
        <a:p>
          <a:pPr algn="l">
            <a:lnSpc>
              <a:spcPts val="1425"/>
            </a:lnSpc>
          </a:pPr>
          <a:r>
            <a:rPr lang="ja-JP" altLang="en-US" sz="120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　　押印不要</a:t>
          </a:r>
        </a:p>
      </xdr:txBody>
    </xdr:sp>
    <xdr:clientData/>
  </xdr:twoCellAnchor>
  <xdr:twoCellAnchor editAs="oneCell">
    <xdr:from xmlns:xdr="http://schemas.openxmlformats.org/drawingml/2006/spreadsheetDrawing">
      <xdr:col>10</xdr:col>
      <xdr:colOff>28575</xdr:colOff>
      <xdr:row>19</xdr:row>
      <xdr:rowOff>269875</xdr:rowOff>
    </xdr:from>
    <xdr:to xmlns:xdr="http://schemas.openxmlformats.org/drawingml/2006/spreadsheetDrawing">
      <xdr:col>13</xdr:col>
      <xdr:colOff>485775</xdr:colOff>
      <xdr:row>21</xdr:row>
      <xdr:rowOff>132715</xdr:rowOff>
    </xdr:to>
    <xdr:sp macro="" textlink="">
      <xdr:nvSpPr>
        <xdr:cNvPr id="3080" name="テキスト ボックス 8"/>
        <xdr:cNvSpPr txBox="1">
          <a:spLocks noChangeArrowheads="1"/>
        </xdr:cNvSpPr>
      </xdr:nvSpPr>
      <xdr:spPr>
        <a:xfrm>
          <a:off x="4772025" y="6821805"/>
          <a:ext cx="1743075" cy="351155"/>
        </a:xfrm>
        <a:prstGeom prst="rect">
          <a:avLst/>
        </a:prstGeom>
        <a:solidFill>
          <a:srgbClr val="FFFFFF"/>
        </a:solidFill>
        <a:ln w="28575">
          <a:solidFill>
            <a:sysClr val="windowText" lastClr="000000"/>
          </a:solidFill>
          <a:miter/>
        </a:ln>
      </xdr:spPr>
      <xdr:txBody>
        <a:bodyPr vertOverflow="clip" horzOverflow="overflow" wrap="square" lIns="36512" tIns="14287" rIns="14287" bIns="14287" anchor="ctr" upright="1"/>
        <a:lstStyle/>
        <a:p>
          <a:pPr algn="ctr">
            <a:lnSpc>
              <a:spcPts val="1725"/>
            </a:lnSpc>
          </a:pPr>
          <a:r>
            <a:rPr lang="ja-JP" altLang="en-US" sz="1400" b="0" i="0" u="none" strike="noStrike" baseline="0">
              <a:solidFill>
                <a:srgbClr val="FF0000"/>
              </a:solidFill>
              <a:latin typeface="ＭＳ Ｐゴシック"/>
              <a:ea typeface="ＭＳ Ｐゴシック"/>
            </a:rPr>
            <a:t>記入してください。</a:t>
          </a:r>
          <a:endPar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8</xdr:col>
      <xdr:colOff>84455</xdr:colOff>
      <xdr:row>19</xdr:row>
      <xdr:rowOff>295910</xdr:rowOff>
    </xdr:from>
    <xdr:to xmlns:xdr="http://schemas.openxmlformats.org/drawingml/2006/spreadsheetDrawing">
      <xdr:col>10</xdr:col>
      <xdr:colOff>19685</xdr:colOff>
      <xdr:row>20</xdr:row>
      <xdr:rowOff>104775</xdr:rowOff>
    </xdr:to>
    <xdr:cxnSp macro="">
      <xdr:nvCxnSpPr>
        <xdr:cNvPr id="3081" name="直線矢印コネクタ 9"/>
        <xdr:cNvCxnSpPr/>
      </xdr:nvCxnSpPr>
      <xdr:spPr>
        <a:xfrm flipH="1" flipV="1">
          <a:off x="3970655" y="6847840"/>
          <a:ext cx="792480" cy="125730"/>
        </a:xfrm>
        <a:prstGeom prst="straightConnector1">
          <a:avLst/>
        </a:prstGeom>
        <a:noFill/>
        <a:ln w="60325">
          <a:solidFill>
            <a:srgbClr val="4A7EBB"/>
          </a:solidFill>
          <a:miter/>
          <a:tailEnd type="triangle"/>
        </a:ln>
      </xdr:spPr>
    </xdr:cxnSp>
    <xdr:clientData/>
  </xdr:twoCellAnchor>
  <xdr:twoCellAnchor>
    <xdr:from xmlns:xdr="http://schemas.openxmlformats.org/drawingml/2006/spreadsheetDrawing">
      <xdr:col>11</xdr:col>
      <xdr:colOff>114300</xdr:colOff>
      <xdr:row>18</xdr:row>
      <xdr:rowOff>142240</xdr:rowOff>
    </xdr:from>
    <xdr:to xmlns:xdr="http://schemas.openxmlformats.org/drawingml/2006/spreadsheetDrawing">
      <xdr:col>12</xdr:col>
      <xdr:colOff>38100</xdr:colOff>
      <xdr:row>19</xdr:row>
      <xdr:rowOff>269875</xdr:rowOff>
    </xdr:to>
    <xdr:cxnSp macro="">
      <xdr:nvCxnSpPr>
        <xdr:cNvPr id="3082" name="直線矢印コネクタ 10"/>
        <xdr:cNvCxnSpPr>
          <a:stCxn id="3080" idx="0"/>
        </xdr:cNvCxnSpPr>
      </xdr:nvCxnSpPr>
      <xdr:spPr>
        <a:xfrm flipH="1" flipV="1">
          <a:off x="5286375" y="6008370"/>
          <a:ext cx="352425" cy="813435"/>
        </a:xfrm>
        <a:prstGeom prst="straightConnector1">
          <a:avLst/>
        </a:prstGeom>
        <a:noFill/>
        <a:ln w="60325">
          <a:solidFill>
            <a:srgbClr val="4A7EBB"/>
          </a:solidFill>
          <a:miter/>
          <a:tailEnd type="triangle"/>
        </a:ln>
      </xdr:spPr>
    </xdr:cxnSp>
    <xdr:clientData/>
  </xdr:twoCellAnchor>
  <xdr:twoCellAnchor>
    <xdr:from xmlns:xdr="http://schemas.openxmlformats.org/drawingml/2006/spreadsheetDrawing">
      <xdr:col>9</xdr:col>
      <xdr:colOff>180340</xdr:colOff>
      <xdr:row>21</xdr:row>
      <xdr:rowOff>145415</xdr:rowOff>
    </xdr:from>
    <xdr:to xmlns:xdr="http://schemas.openxmlformats.org/drawingml/2006/spreadsheetDrawing">
      <xdr:col>12</xdr:col>
      <xdr:colOff>9525</xdr:colOff>
      <xdr:row>23</xdr:row>
      <xdr:rowOff>298450</xdr:rowOff>
    </xdr:to>
    <xdr:cxnSp macro="">
      <xdr:nvCxnSpPr>
        <xdr:cNvPr id="3083" name="直線矢印コネクタ 11"/>
        <xdr:cNvCxnSpPr/>
      </xdr:nvCxnSpPr>
      <xdr:spPr>
        <a:xfrm flipH="1">
          <a:off x="4495165" y="7185660"/>
          <a:ext cx="1115060" cy="622300"/>
        </a:xfrm>
        <a:prstGeom prst="straightConnector1">
          <a:avLst/>
        </a:prstGeom>
        <a:noFill/>
        <a:ln w="60325">
          <a:solidFill>
            <a:srgbClr val="4A7EBB"/>
          </a:solidFill>
          <a:miter/>
          <a:tailEnd type="triangle"/>
        </a:ln>
      </xdr:spPr>
    </xdr:cxn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U35"/>
  <sheetViews>
    <sheetView tabSelected="1" view="pageBreakPreview" zoomScaleSheetLayoutView="100" workbookViewId="0">
      <selection activeCell="I36" sqref="I36"/>
    </sheetView>
  </sheetViews>
  <sheetFormatPr defaultRowHeight="13.5"/>
  <cols>
    <col min="1" max="1" width="2" style="1" customWidth="1"/>
    <col min="2" max="2" width="14" style="1" customWidth="1"/>
    <col min="3" max="3" width="2.375" style="1" customWidth="1"/>
    <col min="4" max="4" width="11.875" style="1" customWidth="1"/>
    <col min="5" max="13" width="5.625" style="1" customWidth="1"/>
    <col min="14" max="14" width="6.625" style="1" customWidth="1"/>
    <col min="15" max="17" width="2" style="1" customWidth="1"/>
    <col min="18" max="18" width="0.25" style="1" hidden="1" customWidth="1"/>
    <col min="19" max="16384" width="9" style="1" bestFit="1" customWidth="1"/>
  </cols>
  <sheetData>
    <row r="1" spans="2:14" ht="14.25" customHeight="1">
      <c r="L1" s="24" t="s">
        <v>7</v>
      </c>
      <c r="M1" s="24"/>
      <c r="N1" s="24"/>
    </row>
    <row r="2" spans="2:14" ht="14.25" customHeight="1">
      <c r="N2" s="65"/>
    </row>
    <row r="3" spans="2:14" ht="14.25" customHeight="1">
      <c r="N3" s="65"/>
    </row>
    <row r="4" spans="2:14" ht="13.5" customHeight="1"/>
    <row r="5" spans="2:14" ht="44.25" customHeight="1">
      <c r="B5" s="3" t="s">
        <v>25</v>
      </c>
      <c r="C5" s="3"/>
      <c r="D5" s="21"/>
      <c r="E5" s="21"/>
      <c r="F5" s="21"/>
      <c r="G5" s="21"/>
      <c r="H5" s="21"/>
      <c r="I5" s="21"/>
      <c r="J5" s="21"/>
      <c r="K5" s="21"/>
      <c r="L5" s="21"/>
      <c r="M5" s="21"/>
      <c r="N5" s="21"/>
    </row>
    <row r="6" spans="2:14" ht="27" customHeight="1"/>
    <row r="7" spans="2:14" ht="21" customHeight="1">
      <c r="H7" s="46" t="s">
        <v>11</v>
      </c>
      <c r="I7" s="43"/>
      <c r="J7" s="46" t="s">
        <v>23</v>
      </c>
      <c r="K7" s="43"/>
      <c r="L7" s="64" t="s">
        <v>0</v>
      </c>
      <c r="M7" s="43"/>
      <c r="N7" s="64" t="s">
        <v>12</v>
      </c>
    </row>
    <row r="8" spans="2:14" ht="21" customHeight="1"/>
    <row r="9" spans="2:14" ht="21" customHeight="1">
      <c r="B9" s="4" t="s">
        <v>31</v>
      </c>
      <c r="C9" s="4"/>
    </row>
    <row r="10" spans="2:14" ht="21" customHeight="1"/>
    <row r="11" spans="2:14" ht="24.95" customHeight="1">
      <c r="E11" s="34" t="s">
        <v>5</v>
      </c>
      <c r="F11" s="34"/>
      <c r="G11" s="34"/>
      <c r="H11" s="47"/>
      <c r="I11" s="47"/>
      <c r="J11" s="47"/>
      <c r="K11" s="47"/>
      <c r="L11" s="47"/>
      <c r="M11" s="47"/>
      <c r="N11" s="47"/>
    </row>
    <row r="12" spans="2:14" ht="24.95" customHeight="1">
      <c r="E12" s="34" t="s">
        <v>6</v>
      </c>
      <c r="F12" s="34"/>
      <c r="G12" s="34"/>
      <c r="H12" s="47"/>
      <c r="I12" s="47"/>
      <c r="J12" s="47"/>
      <c r="K12" s="47"/>
      <c r="L12" s="47"/>
      <c r="M12" s="47"/>
      <c r="N12" s="47"/>
    </row>
    <row r="13" spans="2:14" ht="24.95" customHeight="1">
      <c r="E13" s="34" t="s">
        <v>8</v>
      </c>
      <c r="F13" s="34"/>
      <c r="G13" s="34"/>
      <c r="H13" s="47"/>
      <c r="I13" s="47"/>
      <c r="J13" s="47"/>
      <c r="K13" s="47"/>
      <c r="L13" s="47"/>
      <c r="M13" s="47"/>
      <c r="N13" s="47"/>
    </row>
    <row r="14" spans="2:14" ht="35.1" customHeight="1"/>
    <row r="15" spans="2:14" ht="18" customHeight="1">
      <c r="B15" s="5" t="s">
        <v>30</v>
      </c>
      <c r="C15" s="5"/>
      <c r="D15" s="5"/>
      <c r="E15" s="5"/>
      <c r="F15" s="5"/>
      <c r="G15" s="5"/>
      <c r="H15" s="5"/>
      <c r="I15" s="5"/>
      <c r="J15" s="5"/>
      <c r="K15" s="5"/>
      <c r="L15" s="5"/>
      <c r="M15" s="5"/>
      <c r="N15" s="5"/>
    </row>
    <row r="16" spans="2:14" ht="18" customHeight="1">
      <c r="B16" s="2"/>
      <c r="C16" s="2"/>
    </row>
    <row r="17" spans="2:21" ht="19.5" customHeight="1"/>
    <row r="18" spans="2:21" ht="51.95" customHeight="1">
      <c r="D18" s="22" t="s">
        <v>4</v>
      </c>
      <c r="E18" s="35" t="str">
        <f>IF(INT($R$29/100000000),MOD(INT($R$29/100000000),10),"")</f>
        <v/>
      </c>
      <c r="F18" s="42" t="str">
        <f>IF(INT($R$29/10000000),MOD(INT($R$29/10000000),10),"")</f>
        <v/>
      </c>
      <c r="G18" s="45" t="str">
        <f>IF(INT($R$29/1000000),MOD(INT($R$29/1000000),10),"")</f>
        <v/>
      </c>
      <c r="H18" s="35" t="str">
        <f>IF(INT($R$29/100000),MOD(INT($R$29/100000),10),"")</f>
        <v/>
      </c>
      <c r="I18" s="48" t="str">
        <f>IF(INT($R$29/10000),MOD(INT($R$29/10000),10),"")</f>
        <v/>
      </c>
      <c r="J18" s="45" t="str">
        <f>IF(INT($R$29/1000),MOD(INT($R$29/1000),10),"")</f>
        <v/>
      </c>
      <c r="K18" s="35" t="str">
        <f>IF(INT($R$29/100),MOD(INT($R$29/100),10),"")</f>
        <v/>
      </c>
      <c r="L18" s="42" t="str">
        <f>IF(INT($R$29/10),MOD(INT($R$29/10),10),"")</f>
        <v/>
      </c>
      <c r="M18" s="45" t="str">
        <f>IF(INT($R$29/1),MOD(INT($R$29/1),10),"")</f>
        <v/>
      </c>
      <c r="N18" s="66" t="s">
        <v>14</v>
      </c>
      <c r="R18" s="73"/>
    </row>
    <row r="19" spans="2:21" ht="54" customHeight="1">
      <c r="R19" s="73"/>
    </row>
    <row r="20" spans="2:21" s="2" customFormat="1" ht="24.95" customHeight="1">
      <c r="B20" s="5" t="s">
        <v>19</v>
      </c>
      <c r="C20" s="5"/>
      <c r="D20" s="23"/>
      <c r="E20" s="36" t="s">
        <v>11</v>
      </c>
      <c r="F20" s="43"/>
      <c r="G20" s="36" t="s">
        <v>23</v>
      </c>
      <c r="H20" s="43"/>
      <c r="I20" s="36" t="s">
        <v>10</v>
      </c>
      <c r="U20" s="75"/>
    </row>
    <row r="21" spans="2:21" s="2" customFormat="1" ht="13.5" customHeight="1">
      <c r="B21" s="6"/>
      <c r="C21" s="6"/>
      <c r="F21" s="44"/>
    </row>
    <row r="22" spans="2:21" s="2" customFormat="1" ht="24.95" customHeight="1">
      <c r="B22" s="5" t="s">
        <v>16</v>
      </c>
      <c r="C22" s="5"/>
      <c r="D22" s="23"/>
    </row>
    <row r="23" spans="2:21" ht="12" customHeight="1">
      <c r="B23" s="7"/>
      <c r="C23" s="7"/>
    </row>
    <row r="24" spans="2:21" ht="24.95" customHeight="1">
      <c r="B24" s="8" t="s">
        <v>20</v>
      </c>
      <c r="C24" s="8"/>
      <c r="D24" s="24" t="s">
        <v>9</v>
      </c>
      <c r="E24" s="24"/>
      <c r="F24" s="24"/>
      <c r="G24" s="24"/>
      <c r="H24" s="24" t="s">
        <v>21</v>
      </c>
      <c r="I24" s="24"/>
      <c r="J24" s="24"/>
      <c r="K24" s="24" t="s">
        <v>24</v>
      </c>
      <c r="L24" s="24"/>
      <c r="M24" s="24"/>
      <c r="N24" s="67"/>
    </row>
    <row r="25" spans="2:21" ht="17.25" customHeight="1">
      <c r="B25" s="9" t="s">
        <v>26</v>
      </c>
      <c r="C25" s="14"/>
      <c r="D25" s="25" t="s">
        <v>27</v>
      </c>
      <c r="E25" s="37"/>
      <c r="F25" s="37"/>
      <c r="G25" s="37"/>
      <c r="H25" s="37"/>
      <c r="I25" s="49"/>
      <c r="J25" s="54" t="s">
        <v>3</v>
      </c>
      <c r="K25" s="59" t="str">
        <f>IF(I25="","０",2600*$I$25)</f>
        <v>０</v>
      </c>
      <c r="L25" s="59"/>
      <c r="M25" s="59"/>
      <c r="N25" s="68" t="s">
        <v>15</v>
      </c>
    </row>
    <row r="26" spans="2:21" ht="17.25" customHeight="1">
      <c r="B26" s="10"/>
      <c r="C26" s="15"/>
      <c r="D26" s="26"/>
      <c r="E26" s="38"/>
      <c r="F26" s="38"/>
      <c r="G26" s="38"/>
      <c r="H26" s="38"/>
      <c r="I26" s="50"/>
      <c r="J26" s="55"/>
      <c r="K26" s="60"/>
      <c r="L26" s="60"/>
      <c r="M26" s="60"/>
      <c r="N26" s="69"/>
    </row>
    <row r="27" spans="2:21" ht="17.25" customHeight="1">
      <c r="B27" s="10"/>
      <c r="C27" s="15"/>
      <c r="D27" s="27" t="s">
        <v>22</v>
      </c>
      <c r="E27" s="38"/>
      <c r="F27" s="38"/>
      <c r="G27" s="38"/>
      <c r="H27" s="38"/>
      <c r="I27" s="50"/>
      <c r="J27" s="55" t="s">
        <v>3</v>
      </c>
      <c r="K27" s="60" t="str">
        <f>IF(I27="","０",4600*$I$27)</f>
        <v>０</v>
      </c>
      <c r="L27" s="60"/>
      <c r="M27" s="60"/>
      <c r="N27" s="69" t="s">
        <v>15</v>
      </c>
    </row>
    <row r="28" spans="2:21" ht="17.25" customHeight="1">
      <c r="B28" s="11"/>
      <c r="C28" s="16"/>
      <c r="D28" s="26"/>
      <c r="E28" s="38"/>
      <c r="F28" s="38"/>
      <c r="G28" s="38"/>
      <c r="H28" s="38"/>
      <c r="I28" s="51"/>
      <c r="J28" s="56"/>
      <c r="K28" s="61"/>
      <c r="L28" s="61"/>
      <c r="M28" s="61"/>
      <c r="N28" s="70"/>
    </row>
    <row r="29" spans="2:21" ht="17.25" customHeight="1">
      <c r="B29" s="12" t="s">
        <v>13</v>
      </c>
      <c r="C29" s="17"/>
      <c r="D29" s="28" t="s">
        <v>29</v>
      </c>
      <c r="E29" s="39"/>
      <c r="F29" s="39"/>
      <c r="G29" s="39"/>
      <c r="H29" s="39"/>
      <c r="I29" s="52"/>
      <c r="J29" s="57" t="s">
        <v>3</v>
      </c>
      <c r="K29" s="62" t="str">
        <f>IF(I29="","０",9600*$I$29)</f>
        <v>０</v>
      </c>
      <c r="L29" s="62"/>
      <c r="M29" s="62"/>
      <c r="N29" s="71" t="s">
        <v>15</v>
      </c>
      <c r="R29" s="74">
        <f>SUM(K25:M35)</f>
        <v>0</v>
      </c>
    </row>
    <row r="30" spans="2:21" ht="17.25" customHeight="1">
      <c r="B30" s="10"/>
      <c r="C30" s="18"/>
      <c r="D30" s="26"/>
      <c r="E30" s="38"/>
      <c r="F30" s="38"/>
      <c r="G30" s="38"/>
      <c r="H30" s="38"/>
      <c r="I30" s="50"/>
      <c r="J30" s="55"/>
      <c r="K30" s="60"/>
      <c r="L30" s="60"/>
      <c r="M30" s="60"/>
      <c r="N30" s="69"/>
      <c r="R30" s="74"/>
    </row>
    <row r="31" spans="2:21" ht="17.25" customHeight="1">
      <c r="B31" s="10"/>
      <c r="C31" s="19"/>
      <c r="D31" s="29" t="s">
        <v>28</v>
      </c>
      <c r="E31" s="38"/>
      <c r="F31" s="38"/>
      <c r="G31" s="38"/>
      <c r="H31" s="38"/>
      <c r="I31" s="50"/>
      <c r="J31" s="55" t="s">
        <v>3</v>
      </c>
      <c r="K31" s="60" t="str">
        <f>IF(I31="","０",15600*$I$31)</f>
        <v>０</v>
      </c>
      <c r="L31" s="60"/>
      <c r="M31" s="60"/>
      <c r="N31" s="69" t="s">
        <v>15</v>
      </c>
    </row>
    <row r="32" spans="2:21" ht="17.25" customHeight="1">
      <c r="B32" s="11"/>
      <c r="C32" s="16"/>
      <c r="D32" s="30"/>
      <c r="E32" s="40"/>
      <c r="F32" s="40"/>
      <c r="G32" s="40"/>
      <c r="H32" s="40"/>
      <c r="I32" s="51"/>
      <c r="J32" s="56"/>
      <c r="K32" s="61"/>
      <c r="L32" s="61"/>
      <c r="M32" s="61"/>
      <c r="N32" s="70"/>
    </row>
    <row r="33" spans="2:14" ht="11.25" customHeight="1">
      <c r="B33" s="12"/>
      <c r="C33" s="17"/>
      <c r="D33" s="31" t="s">
        <v>17</v>
      </c>
      <c r="E33" s="41"/>
      <c r="F33" s="41"/>
      <c r="G33" s="41"/>
      <c r="H33" s="41"/>
      <c r="I33" s="52"/>
      <c r="J33" s="57" t="s">
        <v>3</v>
      </c>
      <c r="K33" s="60" t="str">
        <f>IF(I33="","０",2000*$I$33)</f>
        <v>０</v>
      </c>
      <c r="L33" s="60"/>
      <c r="M33" s="60"/>
      <c r="N33" s="69" t="s">
        <v>15</v>
      </c>
    </row>
    <row r="34" spans="2:14" ht="11.25" customHeight="1">
      <c r="B34" s="10"/>
      <c r="C34" s="18"/>
      <c r="D34" s="32"/>
      <c r="E34" s="32"/>
      <c r="F34" s="32"/>
      <c r="G34" s="32"/>
      <c r="H34" s="32"/>
      <c r="I34" s="50"/>
      <c r="J34" s="55"/>
      <c r="K34" s="60"/>
      <c r="L34" s="60"/>
      <c r="M34" s="60"/>
      <c r="N34" s="69"/>
    </row>
    <row r="35" spans="2:14" ht="11.25" customHeight="1">
      <c r="B35" s="13"/>
      <c r="C35" s="20"/>
      <c r="D35" s="33"/>
      <c r="E35" s="33"/>
      <c r="F35" s="33"/>
      <c r="G35" s="33"/>
      <c r="H35" s="33"/>
      <c r="I35" s="53"/>
      <c r="J35" s="58"/>
      <c r="K35" s="63"/>
      <c r="L35" s="63"/>
      <c r="M35" s="63"/>
      <c r="N35" s="72"/>
    </row>
    <row r="36" spans="2:14" ht="11.25" customHeight="1"/>
  </sheetData>
  <mergeCells count="43">
    <mergeCell ref="L1:N1"/>
    <mergeCell ref="B5:N5"/>
    <mergeCell ref="E11:G11"/>
    <mergeCell ref="H11:N11"/>
    <mergeCell ref="E12:G12"/>
    <mergeCell ref="H12:N12"/>
    <mergeCell ref="E13:G13"/>
    <mergeCell ref="H13:N13"/>
    <mergeCell ref="B15:N15"/>
    <mergeCell ref="B20:D20"/>
    <mergeCell ref="B22:D22"/>
    <mergeCell ref="B24:C24"/>
    <mergeCell ref="D24:G24"/>
    <mergeCell ref="H24:J24"/>
    <mergeCell ref="K24:M24"/>
    <mergeCell ref="B25:C28"/>
    <mergeCell ref="D25:H26"/>
    <mergeCell ref="I25:I26"/>
    <mergeCell ref="J25:J26"/>
    <mergeCell ref="K25:M26"/>
    <mergeCell ref="N25:N26"/>
    <mergeCell ref="D27:H28"/>
    <mergeCell ref="I27:I28"/>
    <mergeCell ref="J27:J28"/>
    <mergeCell ref="K27:M28"/>
    <mergeCell ref="N27:N28"/>
    <mergeCell ref="B29:C32"/>
    <mergeCell ref="D29:H30"/>
    <mergeCell ref="I29:I30"/>
    <mergeCell ref="J29:J30"/>
    <mergeCell ref="K29:M30"/>
    <mergeCell ref="N29:N30"/>
    <mergeCell ref="D31:H32"/>
    <mergeCell ref="I31:I32"/>
    <mergeCell ref="J31:J32"/>
    <mergeCell ref="K31:M32"/>
    <mergeCell ref="N31:N32"/>
    <mergeCell ref="B33:C35"/>
    <mergeCell ref="D33:H35"/>
    <mergeCell ref="I33:I35"/>
    <mergeCell ref="J33:J35"/>
    <mergeCell ref="K33:M35"/>
    <mergeCell ref="N33:N35"/>
  </mergeCells>
  <phoneticPr fontId="1"/>
  <dataValidations count="4">
    <dataValidation type="list" allowBlank="1" showDropDown="0" showInputMessage="1" showErrorMessage="1" sqref="M7">
      <formula1>"１,２,３,４,５,６,７,８,９,１０,１１,１２,１３,１４,１５,１６,１７,１８,１９,２０,２１,２２,２３,２４,２５,２６,２７,２８,２９,３０,３１"</formula1>
    </dataValidation>
    <dataValidation type="list" allowBlank="1" showDropDown="0" showInputMessage="1" showErrorMessage="1" sqref="F20 I7">
      <formula1>"７,８"</formula1>
    </dataValidation>
    <dataValidation type="list" allowBlank="1" showDropDown="0" showInputMessage="1" showErrorMessage="1" sqref="H20">
      <formula1>"１０,１１,１２,１"</formula1>
    </dataValidation>
    <dataValidation type="list" allowBlank="1" showDropDown="0" showInputMessage="1" showErrorMessage="1" sqref="K7">
      <formula1>"１０,１１,１２,１,２,３"</formula1>
    </dataValidation>
  </dataValidations>
  <printOptions horizontalCentered="1" verticalCentered="1"/>
  <pageMargins left="0.39370078740157477" right="0.39370078740157477" top="0.39370078740157477" bottom="0.39370078740157477" header="0.31496062992125984" footer="0.31496062992125984"/>
  <pageSetup paperSize="9" scale="108"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U35"/>
  <sheetViews>
    <sheetView view="pageBreakPreview" topLeftCell="A13" zoomScaleSheetLayoutView="100" workbookViewId="0">
      <selection activeCell="I27" sqref="I27:I28"/>
    </sheetView>
  </sheetViews>
  <sheetFormatPr defaultRowHeight="13.5"/>
  <cols>
    <col min="1" max="1" width="2" style="1" customWidth="1"/>
    <col min="2" max="2" width="11.875" style="1" customWidth="1"/>
    <col min="3" max="3" width="2.75" style="1" customWidth="1"/>
    <col min="4" max="4" width="11.875" style="1" customWidth="1"/>
    <col min="5" max="13" width="5.625" style="1" customWidth="1"/>
    <col min="14" max="14" width="6.625" style="1" customWidth="1"/>
    <col min="15" max="17" width="2" style="1" customWidth="1"/>
    <col min="18" max="18" width="0.25" style="1" hidden="1" customWidth="1"/>
    <col min="19" max="16384" width="9" style="1" bestFit="1" customWidth="1"/>
  </cols>
  <sheetData>
    <row r="1" spans="2:14" ht="14.25" customHeight="1">
      <c r="L1" s="24" t="s">
        <v>7</v>
      </c>
      <c r="M1" s="24"/>
      <c r="N1" s="24"/>
    </row>
    <row r="2" spans="2:14" ht="14.25" customHeight="1">
      <c r="N2" s="65"/>
    </row>
    <row r="3" spans="2:14" ht="14.25" customHeight="1">
      <c r="N3" s="65"/>
    </row>
    <row r="4" spans="2:14" ht="13.5" customHeight="1"/>
    <row r="5" spans="2:14" ht="42.75" customHeight="1">
      <c r="B5" s="3" t="s">
        <v>25</v>
      </c>
      <c r="C5" s="3"/>
      <c r="D5" s="21"/>
      <c r="E5" s="21"/>
      <c r="F5" s="21"/>
      <c r="G5" s="21"/>
      <c r="H5" s="21"/>
      <c r="I5" s="21"/>
      <c r="J5" s="21"/>
      <c r="K5" s="21"/>
      <c r="L5" s="21"/>
      <c r="M5" s="21"/>
      <c r="N5" s="21"/>
    </row>
    <row r="6" spans="2:14" ht="27" customHeight="1"/>
    <row r="7" spans="2:14" ht="21" customHeight="1">
      <c r="H7" s="46"/>
      <c r="I7" s="43"/>
      <c r="J7" s="46"/>
      <c r="K7" s="77">
        <v>45962</v>
      </c>
      <c r="L7" s="77"/>
      <c r="M7" s="77"/>
      <c r="N7" s="77"/>
    </row>
    <row r="8" spans="2:14" ht="21" customHeight="1"/>
    <row r="9" spans="2:14" ht="21" customHeight="1">
      <c r="B9" s="4" t="s">
        <v>31</v>
      </c>
      <c r="C9" s="4"/>
    </row>
    <row r="10" spans="2:14" ht="55.5" customHeight="1"/>
    <row r="11" spans="2:14" ht="24.95" customHeight="1">
      <c r="E11" s="34" t="s">
        <v>5</v>
      </c>
      <c r="F11" s="34"/>
      <c r="G11" s="34"/>
      <c r="H11" s="76" t="s">
        <v>1</v>
      </c>
      <c r="I11" s="76"/>
      <c r="J11" s="76"/>
      <c r="K11" s="76"/>
      <c r="L11" s="76"/>
      <c r="M11" s="76"/>
      <c r="N11" s="76"/>
    </row>
    <row r="12" spans="2:14" ht="24.95" customHeight="1">
      <c r="E12" s="34" t="s">
        <v>6</v>
      </c>
      <c r="F12" s="34"/>
      <c r="G12" s="34"/>
      <c r="H12" s="76" t="s">
        <v>18</v>
      </c>
      <c r="I12" s="76"/>
      <c r="J12" s="76"/>
      <c r="K12" s="76"/>
      <c r="L12" s="76"/>
      <c r="M12" s="76"/>
      <c r="N12" s="76"/>
    </row>
    <row r="13" spans="2:14" ht="24.95" customHeight="1">
      <c r="E13" s="34" t="s">
        <v>8</v>
      </c>
      <c r="F13" s="34"/>
      <c r="G13" s="34"/>
      <c r="H13" s="76" t="s">
        <v>2</v>
      </c>
      <c r="I13" s="76"/>
      <c r="J13" s="76"/>
      <c r="K13" s="76"/>
      <c r="L13" s="76"/>
      <c r="M13" s="76"/>
      <c r="N13" s="76"/>
    </row>
    <row r="14" spans="2:14" ht="35.1" customHeight="1"/>
    <row r="15" spans="2:14" ht="18" customHeight="1">
      <c r="B15" s="5" t="s">
        <v>30</v>
      </c>
      <c r="C15" s="5"/>
      <c r="D15" s="5"/>
      <c r="E15" s="5"/>
      <c r="F15" s="5"/>
      <c r="G15" s="5"/>
      <c r="H15" s="5"/>
      <c r="I15" s="5"/>
      <c r="J15" s="5"/>
      <c r="K15" s="5"/>
      <c r="L15" s="5"/>
      <c r="M15" s="5"/>
      <c r="N15" s="5"/>
    </row>
    <row r="16" spans="2:14" ht="18" customHeight="1">
      <c r="B16" s="2"/>
      <c r="C16" s="2"/>
    </row>
    <row r="17" spans="2:21" ht="19.5" customHeight="1"/>
    <row r="18" spans="2:21" ht="51.95" customHeight="1">
      <c r="D18" s="22" t="s">
        <v>4</v>
      </c>
      <c r="E18" s="35" t="str">
        <f>IF(INT($R$29/100000000),MOD(INT($R$29/100000000),10),"")</f>
        <v/>
      </c>
      <c r="F18" s="42" t="str">
        <f>IF(INT($R$29/10000000),MOD(INT($R$29/10000000),10),"")</f>
        <v/>
      </c>
      <c r="G18" s="45" t="str">
        <f>IF(INT($R$29/1000000),MOD(INT($R$29/1000000),10),"")</f>
        <v/>
      </c>
      <c r="H18" s="35" t="str">
        <f>IF(INT($R$29/100000),MOD(INT($R$29/100000),10),"")</f>
        <v/>
      </c>
      <c r="I18" s="48">
        <f>IF(INT($R$29/10000),MOD(INT($R$29/10000),10),"")</f>
        <v>1</v>
      </c>
      <c r="J18" s="45">
        <f>IF(INT($R$29/1000),MOD(INT($R$29/1000),10),"")</f>
        <v>2</v>
      </c>
      <c r="K18" s="35">
        <f>IF(INT($R$29/100),MOD(INT($R$29/100),10),"")</f>
        <v>2</v>
      </c>
      <c r="L18" s="42">
        <f>IF(INT($R$29/10),MOD(INT($R$29/10),10),"")</f>
        <v>0</v>
      </c>
      <c r="M18" s="45">
        <f>IF(INT($R$29/1),MOD(INT($R$29/1),10),"")</f>
        <v>0</v>
      </c>
      <c r="N18" s="66" t="s">
        <v>14</v>
      </c>
      <c r="R18" s="73"/>
    </row>
    <row r="19" spans="2:21" ht="54" customHeight="1">
      <c r="R19" s="73"/>
    </row>
    <row r="20" spans="2:21" s="2" customFormat="1" ht="24.95" customHeight="1">
      <c r="B20" s="5" t="s">
        <v>19</v>
      </c>
      <c r="C20" s="5"/>
      <c r="D20" s="23"/>
      <c r="E20" s="36" t="s">
        <v>11</v>
      </c>
      <c r="F20" s="43">
        <v>7</v>
      </c>
      <c r="G20" s="36" t="s">
        <v>23</v>
      </c>
      <c r="H20" s="43">
        <v>10</v>
      </c>
      <c r="I20" s="36" t="s">
        <v>10</v>
      </c>
      <c r="U20" s="75"/>
    </row>
    <row r="21" spans="2:21" s="2" customFormat="1" ht="13.5" customHeight="1">
      <c r="B21" s="6"/>
      <c r="C21" s="6"/>
      <c r="F21" s="44"/>
    </row>
    <row r="22" spans="2:21" s="2" customFormat="1" ht="24.95" customHeight="1">
      <c r="B22" s="5" t="s">
        <v>16</v>
      </c>
      <c r="C22" s="5"/>
      <c r="D22" s="23"/>
    </row>
    <row r="23" spans="2:21" ht="12" customHeight="1">
      <c r="B23" s="7"/>
      <c r="C23" s="7"/>
    </row>
    <row r="24" spans="2:21" ht="24.95" customHeight="1">
      <c r="B24" s="8" t="s">
        <v>20</v>
      </c>
      <c r="C24" s="8"/>
      <c r="D24" s="24" t="s">
        <v>9</v>
      </c>
      <c r="E24" s="24"/>
      <c r="F24" s="24"/>
      <c r="G24" s="24"/>
      <c r="H24" s="24" t="s">
        <v>21</v>
      </c>
      <c r="I24" s="24"/>
      <c r="J24" s="24"/>
      <c r="K24" s="24" t="s">
        <v>24</v>
      </c>
      <c r="L24" s="24"/>
      <c r="M24" s="24"/>
      <c r="N24" s="67"/>
    </row>
    <row r="25" spans="2:21" ht="17.25" customHeight="1">
      <c r="B25" s="9" t="s">
        <v>26</v>
      </c>
      <c r="C25" s="14"/>
      <c r="D25" s="25" t="s">
        <v>27</v>
      </c>
      <c r="E25" s="37"/>
      <c r="F25" s="37"/>
      <c r="G25" s="37"/>
      <c r="H25" s="37"/>
      <c r="I25" s="49">
        <v>1</v>
      </c>
      <c r="J25" s="54" t="s">
        <v>3</v>
      </c>
      <c r="K25" s="59">
        <f>IF(I25="","０",2600*$I$25)</f>
        <v>2600</v>
      </c>
      <c r="L25" s="59"/>
      <c r="M25" s="59"/>
      <c r="N25" s="68" t="s">
        <v>15</v>
      </c>
    </row>
    <row r="26" spans="2:21" ht="17.25" customHeight="1">
      <c r="B26" s="10"/>
      <c r="C26" s="15"/>
      <c r="D26" s="26"/>
      <c r="E26" s="38"/>
      <c r="F26" s="38"/>
      <c r="G26" s="38"/>
      <c r="H26" s="38"/>
      <c r="I26" s="50"/>
      <c r="J26" s="55"/>
      <c r="K26" s="60"/>
      <c r="L26" s="60"/>
      <c r="M26" s="60"/>
      <c r="N26" s="69"/>
    </row>
    <row r="27" spans="2:21" ht="17.25" customHeight="1">
      <c r="B27" s="10"/>
      <c r="C27" s="15"/>
      <c r="D27" s="27" t="s">
        <v>22</v>
      </c>
      <c r="E27" s="38"/>
      <c r="F27" s="38"/>
      <c r="G27" s="38"/>
      <c r="H27" s="38"/>
      <c r="I27" s="50"/>
      <c r="J27" s="55" t="s">
        <v>3</v>
      </c>
      <c r="K27" s="60" t="str">
        <f>IF(I27="","０",4600*$I$27)</f>
        <v>０</v>
      </c>
      <c r="L27" s="60"/>
      <c r="M27" s="60"/>
      <c r="N27" s="69" t="s">
        <v>15</v>
      </c>
    </row>
    <row r="28" spans="2:21" ht="17.25" customHeight="1">
      <c r="B28" s="11"/>
      <c r="C28" s="16"/>
      <c r="D28" s="26"/>
      <c r="E28" s="38"/>
      <c r="F28" s="38"/>
      <c r="G28" s="38"/>
      <c r="H28" s="38"/>
      <c r="I28" s="51"/>
      <c r="J28" s="56"/>
      <c r="K28" s="61"/>
      <c r="L28" s="61"/>
      <c r="M28" s="61"/>
      <c r="N28" s="70"/>
    </row>
    <row r="29" spans="2:21" ht="17.25" customHeight="1">
      <c r="B29" s="12" t="s">
        <v>13</v>
      </c>
      <c r="C29" s="17"/>
      <c r="D29" s="28" t="s">
        <v>29</v>
      </c>
      <c r="E29" s="39"/>
      <c r="F29" s="39"/>
      <c r="G29" s="39"/>
      <c r="H29" s="39"/>
      <c r="I29" s="52">
        <v>1</v>
      </c>
      <c r="J29" s="57" t="s">
        <v>3</v>
      </c>
      <c r="K29" s="62">
        <f>IF(I29="","０",9600*$I$29)</f>
        <v>9600</v>
      </c>
      <c r="L29" s="62"/>
      <c r="M29" s="62"/>
      <c r="N29" s="71" t="s">
        <v>15</v>
      </c>
      <c r="R29" s="74">
        <f>SUM(K25:M35)</f>
        <v>12200</v>
      </c>
    </row>
    <row r="30" spans="2:21" ht="17.25" customHeight="1">
      <c r="B30" s="10"/>
      <c r="C30" s="18"/>
      <c r="D30" s="26"/>
      <c r="E30" s="38"/>
      <c r="F30" s="38"/>
      <c r="G30" s="38"/>
      <c r="H30" s="38"/>
      <c r="I30" s="50"/>
      <c r="J30" s="55"/>
      <c r="K30" s="60"/>
      <c r="L30" s="60"/>
      <c r="M30" s="60"/>
      <c r="N30" s="69"/>
      <c r="R30" s="74"/>
    </row>
    <row r="31" spans="2:21" ht="17.25" customHeight="1">
      <c r="B31" s="10"/>
      <c r="C31" s="19"/>
      <c r="D31" s="29" t="s">
        <v>28</v>
      </c>
      <c r="E31" s="38"/>
      <c r="F31" s="38"/>
      <c r="G31" s="38"/>
      <c r="H31" s="38"/>
      <c r="I31" s="50"/>
      <c r="J31" s="55" t="s">
        <v>3</v>
      </c>
      <c r="K31" s="60" t="str">
        <f>IF(I31="","０",15600*$I$31)</f>
        <v>０</v>
      </c>
      <c r="L31" s="60"/>
      <c r="M31" s="60"/>
      <c r="N31" s="69" t="s">
        <v>15</v>
      </c>
    </row>
    <row r="32" spans="2:21" ht="17.25" customHeight="1">
      <c r="B32" s="11"/>
      <c r="C32" s="16"/>
      <c r="D32" s="30"/>
      <c r="E32" s="40"/>
      <c r="F32" s="40"/>
      <c r="G32" s="40"/>
      <c r="H32" s="40"/>
      <c r="I32" s="51"/>
      <c r="J32" s="56"/>
      <c r="K32" s="61"/>
      <c r="L32" s="61"/>
      <c r="M32" s="61"/>
      <c r="N32" s="70"/>
    </row>
    <row r="33" spans="2:14" ht="11.25" customHeight="1">
      <c r="B33" s="12"/>
      <c r="C33" s="17"/>
      <c r="D33" s="31" t="s">
        <v>17</v>
      </c>
      <c r="E33" s="41"/>
      <c r="F33" s="41"/>
      <c r="G33" s="41"/>
      <c r="H33" s="41"/>
      <c r="I33" s="52"/>
      <c r="J33" s="57" t="s">
        <v>3</v>
      </c>
      <c r="K33" s="60" t="str">
        <f>IF(I33="","０",2000*$I$33)</f>
        <v>０</v>
      </c>
      <c r="L33" s="60"/>
      <c r="M33" s="60"/>
      <c r="N33" s="69" t="s">
        <v>15</v>
      </c>
    </row>
    <row r="34" spans="2:14" ht="11.25" customHeight="1">
      <c r="B34" s="10"/>
      <c r="C34" s="18"/>
      <c r="D34" s="32"/>
      <c r="E34" s="32"/>
      <c r="F34" s="32"/>
      <c r="G34" s="32"/>
      <c r="H34" s="32"/>
      <c r="I34" s="50"/>
      <c r="J34" s="55"/>
      <c r="K34" s="60"/>
      <c r="L34" s="60"/>
      <c r="M34" s="60"/>
      <c r="N34" s="69"/>
    </row>
    <row r="35" spans="2:14" ht="11.25" customHeight="1">
      <c r="B35" s="13"/>
      <c r="C35" s="20"/>
      <c r="D35" s="33"/>
      <c r="E35" s="33"/>
      <c r="F35" s="33"/>
      <c r="G35" s="33"/>
      <c r="H35" s="33"/>
      <c r="I35" s="53"/>
      <c r="J35" s="58"/>
      <c r="K35" s="63"/>
      <c r="L35" s="63"/>
      <c r="M35" s="63"/>
      <c r="N35" s="72"/>
    </row>
    <row r="36" spans="2:14" ht="11.25" customHeight="1"/>
  </sheetData>
  <mergeCells count="44">
    <mergeCell ref="L1:N1"/>
    <mergeCell ref="B5:N5"/>
    <mergeCell ref="K7:N7"/>
    <mergeCell ref="E11:G11"/>
    <mergeCell ref="H11:N11"/>
    <mergeCell ref="E12:G12"/>
    <mergeCell ref="H12:N12"/>
    <mergeCell ref="E13:G13"/>
    <mergeCell ref="H13:N13"/>
    <mergeCell ref="B15:N15"/>
    <mergeCell ref="B20:D20"/>
    <mergeCell ref="B22:D22"/>
    <mergeCell ref="B24:C24"/>
    <mergeCell ref="D24:G24"/>
    <mergeCell ref="H24:J24"/>
    <mergeCell ref="K24:M24"/>
    <mergeCell ref="B25:C28"/>
    <mergeCell ref="D25:H26"/>
    <mergeCell ref="I25:I26"/>
    <mergeCell ref="J25:J26"/>
    <mergeCell ref="K25:M26"/>
    <mergeCell ref="N25:N26"/>
    <mergeCell ref="D27:H28"/>
    <mergeCell ref="I27:I28"/>
    <mergeCell ref="J27:J28"/>
    <mergeCell ref="K27:M28"/>
    <mergeCell ref="N27:N28"/>
    <mergeCell ref="B29:C32"/>
    <mergeCell ref="D29:H30"/>
    <mergeCell ref="I29:I30"/>
    <mergeCell ref="J29:J30"/>
    <mergeCell ref="K29:M30"/>
    <mergeCell ref="N29:N30"/>
    <mergeCell ref="D31:H32"/>
    <mergeCell ref="I31:I32"/>
    <mergeCell ref="J31:J32"/>
    <mergeCell ref="K31:M32"/>
    <mergeCell ref="N31:N32"/>
    <mergeCell ref="B33:C35"/>
    <mergeCell ref="D33:H35"/>
    <mergeCell ref="I33:I35"/>
    <mergeCell ref="J33:J35"/>
    <mergeCell ref="K33:M35"/>
    <mergeCell ref="N33:N35"/>
  </mergeCells>
  <phoneticPr fontId="1"/>
  <dataValidations count="2">
    <dataValidation type="list" allowBlank="1" showDropDown="0" showInputMessage="1" showErrorMessage="1" sqref="F20">
      <formula1>"７,８"</formula1>
    </dataValidation>
    <dataValidation type="list" allowBlank="1" showDropDown="0" showInputMessage="1" showErrorMessage="1" sqref="H20">
      <formula1>"１０,１１,１２,１"</formula1>
    </dataValidation>
  </dataValidations>
  <printOptions horizontalCentered="1" verticalCentered="1"/>
  <pageMargins left="0.39370078740157477" right="0.39370078740157477" top="0.39370078740157477" bottom="0.39370078740157477" header="0.31496062992125984" footer="0.31496062992125984"/>
  <pageSetup paperSize="9" scale="98"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記入例</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WAS277</dc:creator>
  <cp:lastModifiedBy>WAS281</cp:lastModifiedBy>
  <dcterms:created xsi:type="dcterms:W3CDTF">2025-02-26T06:46:01Z</dcterms:created>
  <dcterms:modified xsi:type="dcterms:W3CDTF">2025-08-28T02:23:27Z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2025-08-28T02:23:27Z</vt:filetime>
  </property>
</Properties>
</file>