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26_R070399_要領改定（工事成績評定）\"/>
    </mc:Choice>
  </mc:AlternateContent>
  <bookViews>
    <workbookView xWindow="0" yWindow="0" windowWidth="20490" windowHeight="7530" activeTab="2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B12" i="9" l="1"/>
  <c r="B11" i="9"/>
  <c r="B10" i="9"/>
  <c r="B9" i="9"/>
  <c r="B8" i="9"/>
  <c r="B7" i="9"/>
  <c r="B6" i="9"/>
  <c r="B5" i="9"/>
  <c r="B4" i="9"/>
  <c r="B3" i="9"/>
  <c r="B2" i="9"/>
  <c r="D11" i="9" l="1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D10" i="9" l="1"/>
  <c r="AS234" i="11" l="1"/>
  <c r="AI234" i="11" s="1"/>
  <c r="AQ234" i="11"/>
  <c r="AI235" i="11" s="1"/>
  <c r="B234" i="11"/>
  <c r="AI228" i="11"/>
  <c r="AS227" i="11"/>
  <c r="AI227" i="11" s="1"/>
  <c r="AQ227" i="1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Q206" i="11"/>
  <c r="AI207" i="11" s="1"/>
  <c r="AI206" i="1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I102" i="11"/>
  <c r="AS101" i="11"/>
  <c r="AI101" i="11" s="1"/>
  <c r="AQ101" i="11"/>
  <c r="B101" i="11"/>
  <c r="AS94" i="11"/>
  <c r="AI94" i="11" s="1"/>
  <c r="AQ94" i="11"/>
  <c r="AI95" i="11" s="1"/>
  <c r="B94" i="11"/>
  <c r="AS87" i="11"/>
  <c r="AI87" i="11" s="1"/>
  <c r="AQ87" i="11"/>
  <c r="AI88" i="11" s="1"/>
  <c r="AS80" i="11"/>
  <c r="AI80" i="11" s="1"/>
  <c r="AQ80" i="11"/>
  <c r="AI81" i="11" s="1"/>
  <c r="AS73" i="11"/>
  <c r="AI73" i="11" s="1"/>
  <c r="AQ73" i="11"/>
  <c r="AI74" i="11" s="1"/>
  <c r="AS66" i="11"/>
  <c r="AI66" i="11" s="1"/>
  <c r="AQ66" i="11"/>
  <c r="AI67" i="11" s="1"/>
  <c r="AS59" i="11"/>
  <c r="AI59" i="11" s="1"/>
  <c r="AQ59" i="11"/>
  <c r="AI60" i="11" s="1"/>
  <c r="AS52" i="11"/>
  <c r="AI52" i="11" s="1"/>
  <c r="AQ52" i="11"/>
  <c r="AI53" i="11" s="1"/>
  <c r="AS45" i="11"/>
  <c r="AI45" i="11" s="1"/>
  <c r="AQ45" i="11"/>
  <c r="AI46" i="11" s="1"/>
  <c r="AS38" i="11"/>
  <c r="AI38" i="11" s="1"/>
  <c r="AQ38" i="11"/>
  <c r="AI39" i="11" s="1"/>
  <c r="AS31" i="11"/>
  <c r="AI31" i="11" s="1"/>
  <c r="AQ31" i="11"/>
  <c r="AI32" i="11" s="1"/>
  <c r="AS24" i="11"/>
  <c r="AI24" i="11" s="1"/>
  <c r="AQ24" i="11"/>
  <c r="AI25" i="11" s="1"/>
  <c r="AS17" i="11"/>
  <c r="AI17" i="11" s="1"/>
  <c r="AQ17" i="11"/>
  <c r="AI18" i="11" s="1"/>
  <c r="AS10" i="11"/>
  <c r="AQ10" i="11"/>
  <c r="AI11" i="11" s="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D2" i="9"/>
  <c r="C14" i="11" l="1"/>
  <c r="C20" i="11"/>
  <c r="D8" i="11"/>
  <c r="E7" i="11"/>
  <c r="D9" i="11"/>
  <c r="D4" i="9"/>
  <c r="D3" i="9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S73" i="5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AI73" i="5" l="1"/>
  <c r="AI74" i="5"/>
  <c r="D22" i="1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G51" i="5" s="1"/>
  <c r="F50" i="5"/>
  <c r="G37" i="5"/>
  <c r="E58" i="5"/>
  <c r="C72" i="5"/>
  <c r="F51" i="5"/>
  <c r="H37" i="5"/>
  <c r="I30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F65" i="5" s="1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K86" i="5" s="1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L86" i="5" s="1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P79" i="5" s="1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T51" i="5" s="1"/>
  <c r="H127" i="5"/>
  <c r="I126" i="5"/>
  <c r="I128" i="5" s="1"/>
  <c r="E154" i="5"/>
  <c r="D155" i="5"/>
  <c r="E149" i="5"/>
  <c r="C163" i="5"/>
  <c r="X16" i="5"/>
  <c r="U37" i="5"/>
  <c r="T44" i="5"/>
  <c r="X9" i="5"/>
  <c r="V30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U72" i="5" s="1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Q163" i="5" s="1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AP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AA128" i="5" s="1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P185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P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<sst xmlns="http://schemas.openxmlformats.org/spreadsheetml/2006/main" count="1799" uniqueCount="85">
  <si>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</si>
  <si>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</si>
  <si>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</si>
  <si>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</si>
  <si>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</si>
  <si>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</si>
  <si>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</si>
  <si>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</si>
  <si>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</si>
  <si>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</si>
  <si>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</si>
  <si>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</si>
  <si>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</si>
  <si>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</si>
  <si>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</si>
  <si>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</si>
  <si>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</si>
  <si>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</si>
  <si>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</si>
  <si>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</si>
  <si>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</si>
  <si>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</si>
  <si>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</si>
  <si>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</si>
  <si>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</si>
  <si>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</si>
  <si>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</si>
  <si>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</si>
  <si>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</si>
  <si>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</si>
  <si>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</si>
  <si>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</si>
  <si>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</si>
  <si>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</si>
  <si>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</si>
  <si>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</si>
  <si>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</si>
  <si>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</si>
  <si>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</si>
  <si>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</si>
  <si>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</si>
  <si>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</si>
  <si>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</si>
  <si>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</si>
  <si>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</si>
  <si>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</si>
  <si>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</si>
  <si>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国民の休日</t>
  </si>
  <si>
    <t>天皇の即位の日</t>
  </si>
  <si>
    <t>即位礼正殿の儀</t>
  </si>
  <si>
    <t>スポーツの日</t>
  </si>
  <si>
    <t>（参考様式）</t>
    <rPh sb="1" eb="3">
      <t>サンコウ</t>
    </rPh>
    <rPh sb="3" eb="5">
      <t>ヨウシキ</t>
    </rPh>
    <phoneticPr fontId="1"/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</si>
  <si>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</si>
  <si>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</si>
  <si>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</si>
  <si>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</si>
  <si>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</si>
  <si>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</si>
  <si>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</si>
  <si>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</si>
  <si>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</si>
  <si>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</si>
  <si>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</si>
  <si>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</si>
  <si>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</si>
  <si>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</si>
  <si>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</si>
  <si>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</si>
  <si>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</si>
  <si>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</si>
  <si>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休日計画</t>
    <rPh sb="0" eb="4">
      <t>キュウジツケイカク</t>
    </rPh>
    <phoneticPr fontId="1"/>
  </si>
  <si>
    <t>休日
計画</t>
    <rPh sb="3" eb="5">
      <t>ケイカク</t>
    </rPh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</si>
  <si>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</si>
  <si>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</si>
  <si>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</si>
  <si>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</si>
  <si>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月</t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</si>
  <si>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</si>
  <si>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</si>
  <si>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</si>
  <si>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</si>
  <si>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</si>
  <si>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年末年始休暇</t>
    <phoneticPr fontId="1"/>
  </si>
  <si>
    <t>振替休日</t>
    <phoneticPr fontId="1"/>
  </si>
  <si>
    <t>休日計画</t>
    <rPh sb="0" eb="4">
      <t>キュウジツケイカク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</si>
</sst>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[$-411]ggge&quot;年&quot;m&quot;月&quot;d&quot;日&quot;;@"/>
    <numFmt numFmtId="184" formatCode="aaa"/>
    <numFmt numFmtId="185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183" fontId="0" fillId="4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4" fontId="5" fillId="0" borderId="13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185" fontId="10" fillId="0" borderId="0" xfId="0" applyNumberFormat="1" applyFont="1">
      <alignment vertical="center"/>
    </xf>
    <xf numFmtId="0" fontId="7" fillId="0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3" fillId="0" borderId="1" xfId="0" applyFont="1" applyFill="1" applyBorder="1" applyAlignment="1">
      <alignment vertical="top" textRotation="255" wrapText="1" shrinkToFit="1"/>
    </xf>
    <xf numFmtId="0" fontId="13" fillId="0" borderId="11" xfId="0" applyFont="1" applyFill="1" applyBorder="1" applyAlignment="1">
      <alignment vertical="top" textRotation="255" wrapText="1" shrinkToFit="1"/>
    </xf>
    <xf numFmtId="0" fontId="13" fillId="0" borderId="13" xfId="0" applyFont="1" applyFill="1" applyBorder="1" applyAlignment="1">
      <alignment vertical="top" textRotation="255" wrapText="1" shrinkToFi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83" fontId="0" fillId="6" borderId="1" xfId="0" applyNumberFormat="1" applyFill="1" applyBorder="1">
      <alignment vertical="center"/>
    </xf>
    <xf numFmtId="183" fontId="0" fillId="7" borderId="1" xfId="0" applyNumberFormat="1" applyFill="1" applyBorder="1">
      <alignment vertical="center"/>
    </xf>
    <xf numFmtId="183" fontId="18" fillId="8" borderId="1" xfId="0" applyNumberFormat="1" applyFont="1" applyFill="1" applyBorder="1">
      <alignment vertical="center"/>
    </xf>
    <xf numFmtId="14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shrinkToFit="1"/>
    </xf>
    <xf numFmtId="180" fontId="12" fillId="5" borderId="0" xfId="0" applyNumberFormat="1" applyFont="1" applyFill="1" applyBorder="1" applyAlignment="1">
      <alignment horizontal="center" vertical="center" shrinkToFit="1"/>
    </xf>
    <xf numFmtId="177" fontId="12" fillId="5" borderId="0" xfId="0" applyNumberFormat="1" applyFont="1" applyFill="1" applyBorder="1" applyAlignment="1">
      <alignment horizontal="center" vertical="center" shrinkToFit="1"/>
    </xf>
    <xf numFmtId="181" fontId="12" fillId="5" borderId="0" xfId="0" applyNumberFormat="1" applyFont="1" applyFill="1" applyBorder="1" applyAlignment="1">
      <alignment horizontal="center" vertical="center" shrinkToFit="1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0" fontId="11" fillId="0" borderId="16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57848</xdr:colOff>
      <xdr:row>9</xdr:row>
      <xdr:rowOff>43123</xdr:rowOff>
    </xdr:from>
    <xdr:to>
      <xdr:col>32</xdr:col>
      <xdr:colOff>394606</xdr:colOff>
      <xdr:row>10</xdr:row>
      <xdr:rowOff>289653</xdr:rowOff>
    </xdr:to>
    <xdr:sp macro="" textlink="">
      <xdr:nvSpPr>
        <xdr:cNvPr id="3" name="正方形/長方形 2"/>
        <xdr:cNvSpPr/>
      </xdr:nvSpPr>
      <xdr:spPr>
        <a:xfrm>
          <a:off x="1160027" y="2723730"/>
          <a:ext cx="13358793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/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/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51706</xdr:colOff>
      <xdr:row>65</xdr:row>
      <xdr:rowOff>26872</xdr:rowOff>
    </xdr:from>
    <xdr:to>
      <xdr:col>30</xdr:col>
      <xdr:colOff>394607</xdr:colOff>
      <xdr:row>66</xdr:row>
      <xdr:rowOff>319768</xdr:rowOff>
    </xdr:to>
    <xdr:sp macro="" textlink="">
      <xdr:nvSpPr>
        <xdr:cNvPr id="8" name="正方形/長方形 7"/>
        <xdr:cNvSpPr/>
      </xdr:nvSpPr>
      <xdr:spPr>
        <a:xfrm>
          <a:off x="4746170" y="20233479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/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/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/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/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/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/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/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39</xdr:col>
      <xdr:colOff>109903</xdr:colOff>
      <xdr:row>74</xdr:row>
      <xdr:rowOff>153866</xdr:rowOff>
    </xdr:from>
    <xdr:to>
      <xdr:col>46</xdr:col>
      <xdr:colOff>322384</xdr:colOff>
      <xdr:row>237</xdr:row>
      <xdr:rowOff>167056</xdr:rowOff>
    </xdr:to>
    <xdr:sp macro="" textlink="">
      <xdr:nvSpPr>
        <xdr:cNvPr id="18" name="角丸四角形吹き出し 17"/>
        <xdr:cNvSpPr/>
      </xdr:nvSpPr>
      <xdr:spPr>
        <a:xfrm>
          <a:off x="16910538" y="23438828"/>
          <a:ext cx="2674327" cy="562709"/>
        </a:xfrm>
        <a:prstGeom prst="wedgeRoundRectCallout">
          <a:avLst>
            <a:gd name="adj1" fmla="val -128585"/>
            <a:gd name="adj2" fmla="val -926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工期以降の日数についても対象期間外</a:t>
          </a:r>
          <a:endParaRPr kumimoji="1" lang="en-US" altLang="ja-JP" sz="1100"/>
        </a:p>
        <a:p>
          <a:pPr algn="l"/>
          <a:r>
            <a:rPr kumimoji="1" lang="ja-JP" altLang="en-US" sz="1100"/>
            <a:t>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98"/>
  <sheetViews>
    <sheetView zoomScaleNormal="100" workbookViewId="0">
      <selection activeCell="H17" sqref="H17"/>
    </sheetView>
  </sheetViews>
  <sheetFormatPr defaultRowHeight="13.5"/>
  <cols>
    <col min="1" max="1" width="16.5" style="29" bestFit="1" customWidth="1"/>
    <col min="2" max="2" width="3.375" style="43" bestFit="1" customWidth="1"/>
    <col min="3" max="3" width="18.375" style="29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s="29" t="s">
        <v>54</v>
      </c>
    </row>
    <row r="2" spans="1:4">
      <c r="A2" s="42">
        <v>43959</v>
      </c>
      <c r="B2" s="44">
        <f t="shared" ref="B2:B12" si="0">+A2</f>
        <v>43959</v>
      </c>
      <c r="C2" s="41" t="s">
        <v>60</v>
      </c>
      <c r="D2" s="62">
        <f t="shared" ref="D2:D9" si="1">+A2</f>
        <v>43959</v>
      </c>
    </row>
    <row r="3" spans="1:4">
      <c r="A3" s="42">
        <v>43987</v>
      </c>
      <c r="B3" s="44">
        <f t="shared" si="0"/>
        <v>43987</v>
      </c>
      <c r="C3" s="41" t="s">
        <v>56</v>
      </c>
      <c r="D3" s="62">
        <f t="shared" si="1"/>
        <v>43987</v>
      </c>
    </row>
    <row r="4" spans="1:4">
      <c r="A4" s="42">
        <v>44225</v>
      </c>
      <c r="B4" s="44">
        <f t="shared" si="0"/>
        <v>44225</v>
      </c>
      <c r="C4" s="41" t="s">
        <v>57</v>
      </c>
      <c r="D4" s="62">
        <f t="shared" si="1"/>
        <v>44225</v>
      </c>
    </row>
    <row r="5" spans="1:4">
      <c r="A5" s="75">
        <v>44194</v>
      </c>
      <c r="B5" s="44">
        <f t="shared" si="0"/>
        <v>44194</v>
      </c>
      <c r="C5" s="74" t="s">
        <v>69</v>
      </c>
      <c r="D5" s="62">
        <f t="shared" si="1"/>
        <v>44194</v>
      </c>
    </row>
    <row r="6" spans="1:4">
      <c r="A6" s="75">
        <v>44195</v>
      </c>
      <c r="B6" s="44">
        <f t="shared" si="0"/>
        <v>44195</v>
      </c>
      <c r="C6" s="74" t="s">
        <v>69</v>
      </c>
      <c r="D6" s="62">
        <f t="shared" si="1"/>
        <v>44195</v>
      </c>
    </row>
    <row r="7" spans="1:4">
      <c r="A7" s="75">
        <v>44196</v>
      </c>
      <c r="B7" s="44">
        <f t="shared" si="0"/>
        <v>44196</v>
      </c>
      <c r="C7" s="74" t="s">
        <v>69</v>
      </c>
      <c r="D7" s="62">
        <f t="shared" si="1"/>
        <v>44196</v>
      </c>
    </row>
    <row r="8" spans="1:4">
      <c r="A8" s="75">
        <v>44198</v>
      </c>
      <c r="B8" s="44">
        <f t="shared" si="0"/>
        <v>44198</v>
      </c>
      <c r="C8" s="74" t="s">
        <v>69</v>
      </c>
      <c r="D8" s="62">
        <f t="shared" si="1"/>
        <v>44198</v>
      </c>
    </row>
    <row r="9" spans="1:4">
      <c r="A9" s="75">
        <v>44199</v>
      </c>
      <c r="B9" s="44">
        <f t="shared" si="0"/>
        <v>44199</v>
      </c>
      <c r="C9" s="74" t="s">
        <v>69</v>
      </c>
      <c r="D9" s="62">
        <f t="shared" si="1"/>
        <v>44199</v>
      </c>
    </row>
    <row r="10" spans="1:4">
      <c r="A10" s="77">
        <v>44055</v>
      </c>
      <c r="B10" s="44">
        <f t="shared" si="0"/>
        <v>44055</v>
      </c>
      <c r="C10" s="74" t="s">
        <v>68</v>
      </c>
      <c r="D10" s="62">
        <f t="shared" ref="D10:D18" si="2">+A10</f>
        <v>44055</v>
      </c>
    </row>
    <row r="11" spans="1:4">
      <c r="A11" s="77">
        <v>44056</v>
      </c>
      <c r="B11" s="44">
        <f t="shared" si="0"/>
        <v>44056</v>
      </c>
      <c r="C11" s="74" t="s">
        <v>68</v>
      </c>
      <c r="D11" s="62">
        <f t="shared" si="2"/>
        <v>44056</v>
      </c>
    </row>
    <row r="12" spans="1:4">
      <c r="A12" s="77">
        <v>44057</v>
      </c>
      <c r="B12" s="44">
        <f t="shared" si="0"/>
        <v>44057</v>
      </c>
      <c r="C12" s="74" t="s">
        <v>68</v>
      </c>
      <c r="D12" s="62">
        <f t="shared" si="2"/>
        <v>44057</v>
      </c>
    </row>
    <row r="13" spans="1:4">
      <c r="A13" s="76"/>
      <c r="B13" s="44">
        <f t="shared" ref="B13:B18" si="3">+A13</f>
        <v>0</v>
      </c>
      <c r="C13" s="74"/>
      <c r="D13" s="62">
        <f t="shared" si="2"/>
        <v>0</v>
      </c>
    </row>
    <row r="14" spans="1:4">
      <c r="A14" s="76"/>
      <c r="B14" s="44">
        <f t="shared" si="3"/>
        <v>0</v>
      </c>
      <c r="C14" s="74"/>
      <c r="D14" s="62">
        <f t="shared" si="2"/>
        <v>0</v>
      </c>
    </row>
    <row r="15" spans="1:4">
      <c r="A15" s="76"/>
      <c r="B15" s="44">
        <f t="shared" si="3"/>
        <v>0</v>
      </c>
      <c r="C15" s="74"/>
      <c r="D15" s="62">
        <f t="shared" si="2"/>
        <v>0</v>
      </c>
    </row>
    <row r="16" spans="1:4">
      <c r="A16" s="76"/>
      <c r="B16" s="44">
        <f t="shared" si="3"/>
        <v>0</v>
      </c>
      <c r="C16" s="74"/>
      <c r="D16" s="62">
        <f t="shared" si="2"/>
        <v>0</v>
      </c>
    </row>
    <row r="17" spans="1:5">
      <c r="A17" s="76"/>
      <c r="B17" s="44">
        <f t="shared" si="3"/>
        <v>0</v>
      </c>
      <c r="C17" s="74"/>
      <c r="D17" s="62">
        <f t="shared" si="2"/>
        <v>0</v>
      </c>
    </row>
    <row r="18" spans="1:5">
      <c r="A18" s="76"/>
      <c r="B18" s="44">
        <f t="shared" si="3"/>
        <v>0</v>
      </c>
      <c r="C18" s="74"/>
      <c r="D18" s="62">
        <f t="shared" si="2"/>
        <v>0</v>
      </c>
    </row>
    <row r="19" spans="1:5">
      <c r="A19" s="28">
        <v>43407</v>
      </c>
      <c r="B19" s="43" t="s">
        <v>10</v>
      </c>
      <c r="C19" s="29" t="s">
        <v>38</v>
      </c>
    </row>
    <row r="20" spans="1:5">
      <c r="A20" s="28">
        <v>43427</v>
      </c>
      <c r="B20" s="43" t="s">
        <v>9</v>
      </c>
      <c r="C20" s="29" t="s">
        <v>39</v>
      </c>
    </row>
    <row r="21" spans="1:5">
      <c r="A21" s="28">
        <v>43457</v>
      </c>
      <c r="B21" s="43" t="s">
        <v>4</v>
      </c>
      <c r="C21" s="29" t="s">
        <v>40</v>
      </c>
    </row>
    <row r="22" spans="1:5">
      <c r="A22" s="28">
        <v>43458</v>
      </c>
      <c r="B22" s="43" t="s">
        <v>5</v>
      </c>
      <c r="C22" s="29" t="s">
        <v>27</v>
      </c>
    </row>
    <row r="23" spans="1:5">
      <c r="A23" s="28">
        <v>43466</v>
      </c>
      <c r="B23" s="43" t="s">
        <v>6</v>
      </c>
      <c r="C23" s="29" t="s">
        <v>24</v>
      </c>
      <c r="E23" s="9"/>
    </row>
    <row r="24" spans="1:5">
      <c r="A24" s="28">
        <v>43479</v>
      </c>
      <c r="B24" s="43" t="s">
        <v>5</v>
      </c>
      <c r="C24" s="29" t="s">
        <v>25</v>
      </c>
      <c r="E24" s="9"/>
    </row>
    <row r="25" spans="1:5">
      <c r="A25" s="28">
        <v>43507</v>
      </c>
      <c r="B25" s="43" t="s">
        <v>5</v>
      </c>
      <c r="C25" s="29" t="s">
        <v>26</v>
      </c>
      <c r="E25" s="9"/>
    </row>
    <row r="26" spans="1:5">
      <c r="A26" s="28">
        <v>43545</v>
      </c>
      <c r="B26" s="43" t="s">
        <v>8</v>
      </c>
      <c r="C26" s="29" t="s">
        <v>28</v>
      </c>
      <c r="E26" s="9"/>
    </row>
    <row r="27" spans="1:5">
      <c r="A27" s="28">
        <v>43584</v>
      </c>
      <c r="B27" s="43" t="s">
        <v>5</v>
      </c>
      <c r="C27" s="29" t="s">
        <v>29</v>
      </c>
      <c r="E27" s="9"/>
    </row>
    <row r="28" spans="1:5">
      <c r="A28" s="28">
        <v>43585</v>
      </c>
      <c r="B28" s="43" t="s">
        <v>6</v>
      </c>
      <c r="C28" s="29" t="s">
        <v>47</v>
      </c>
    </row>
    <row r="29" spans="1:5">
      <c r="A29" s="28">
        <v>43586</v>
      </c>
      <c r="B29" s="43" t="s">
        <v>7</v>
      </c>
      <c r="C29" s="29" t="s">
        <v>48</v>
      </c>
    </row>
    <row r="30" spans="1:5">
      <c r="A30" s="28">
        <v>43587</v>
      </c>
      <c r="B30" s="43" t="s">
        <v>8</v>
      </c>
      <c r="C30" s="29" t="s">
        <v>47</v>
      </c>
    </row>
    <row r="31" spans="1:5">
      <c r="A31" s="28">
        <v>43588</v>
      </c>
      <c r="B31" s="43" t="s">
        <v>9</v>
      </c>
      <c r="C31" s="29" t="s">
        <v>30</v>
      </c>
      <c r="E31" s="9"/>
    </row>
    <row r="32" spans="1:5">
      <c r="A32" s="28">
        <v>43589</v>
      </c>
      <c r="B32" s="43" t="s">
        <v>10</v>
      </c>
      <c r="C32" s="29" t="s">
        <v>31</v>
      </c>
      <c r="E32" s="9"/>
    </row>
    <row r="33" spans="1:5">
      <c r="A33" s="28">
        <v>43590</v>
      </c>
      <c r="B33" s="43" t="s">
        <v>4</v>
      </c>
      <c r="C33" s="29" t="s">
        <v>32</v>
      </c>
      <c r="E33" s="9"/>
    </row>
    <row r="34" spans="1:5">
      <c r="A34" s="28">
        <v>43591</v>
      </c>
      <c r="B34" s="43" t="s">
        <v>5</v>
      </c>
      <c r="C34" s="29" t="s">
        <v>27</v>
      </c>
      <c r="E34" s="9"/>
    </row>
    <row r="35" spans="1:5">
      <c r="A35" s="28">
        <v>43661</v>
      </c>
      <c r="B35" s="43" t="s">
        <v>5</v>
      </c>
      <c r="C35" s="29" t="s">
        <v>33</v>
      </c>
      <c r="E35" s="9"/>
    </row>
    <row r="36" spans="1:5">
      <c r="A36" s="28">
        <v>43688</v>
      </c>
      <c r="B36" s="43" t="s">
        <v>4</v>
      </c>
      <c r="C36" s="29" t="s">
        <v>34</v>
      </c>
      <c r="E36" s="9"/>
    </row>
    <row r="37" spans="1:5">
      <c r="A37" s="28">
        <v>43689</v>
      </c>
      <c r="B37" s="43" t="s">
        <v>5</v>
      </c>
      <c r="C37" s="29" t="s">
        <v>27</v>
      </c>
      <c r="E37" s="9"/>
    </row>
    <row r="38" spans="1:5">
      <c r="A38" s="28">
        <v>43724</v>
      </c>
      <c r="B38" s="43" t="s">
        <v>5</v>
      </c>
      <c r="C38" s="29" t="s">
        <v>35</v>
      </c>
      <c r="E38" s="9"/>
    </row>
    <row r="39" spans="1:5">
      <c r="A39" s="28">
        <v>43731</v>
      </c>
      <c r="B39" s="43" t="s">
        <v>5</v>
      </c>
      <c r="C39" s="29" t="s">
        <v>36</v>
      </c>
      <c r="E39" s="9"/>
    </row>
    <row r="40" spans="1:5">
      <c r="A40" s="28">
        <v>43752</v>
      </c>
      <c r="B40" s="43" t="s">
        <v>5</v>
      </c>
      <c r="C40" s="29" t="s">
        <v>37</v>
      </c>
      <c r="E40" s="9"/>
    </row>
    <row r="41" spans="1:5">
      <c r="A41" s="28">
        <v>43760</v>
      </c>
      <c r="B41" s="43" t="s">
        <v>6</v>
      </c>
      <c r="C41" s="29" t="s">
        <v>49</v>
      </c>
    </row>
    <row r="42" spans="1:5">
      <c r="A42" s="28">
        <v>43772</v>
      </c>
      <c r="B42" s="43" t="s">
        <v>4</v>
      </c>
      <c r="C42" s="29" t="s">
        <v>38</v>
      </c>
      <c r="E42" s="9"/>
    </row>
    <row r="43" spans="1:5">
      <c r="A43" s="28">
        <v>43773</v>
      </c>
      <c r="B43" s="43" t="s">
        <v>5</v>
      </c>
      <c r="C43" s="29" t="s">
        <v>27</v>
      </c>
      <c r="E43" s="9"/>
    </row>
    <row r="44" spans="1:5">
      <c r="A44" s="28">
        <v>43792</v>
      </c>
      <c r="B44" s="43" t="s">
        <v>10</v>
      </c>
      <c r="C44" s="29" t="s">
        <v>39</v>
      </c>
      <c r="E44" s="9"/>
    </row>
    <row r="45" spans="1:5">
      <c r="A45" s="28">
        <v>43831</v>
      </c>
      <c r="B45" s="43" t="s">
        <v>7</v>
      </c>
      <c r="C45" s="29" t="s">
        <v>24</v>
      </c>
      <c r="E45" s="9"/>
    </row>
    <row r="46" spans="1:5">
      <c r="A46" s="28">
        <v>43843</v>
      </c>
      <c r="B46" s="43" t="s">
        <v>5</v>
      </c>
      <c r="C46" s="29" t="s">
        <v>25</v>
      </c>
      <c r="E46" s="9"/>
    </row>
    <row r="47" spans="1:5">
      <c r="A47" s="28">
        <v>43872</v>
      </c>
      <c r="B47" s="43" t="s">
        <v>6</v>
      </c>
      <c r="C47" s="29" t="s">
        <v>26</v>
      </c>
      <c r="E47" s="9"/>
    </row>
    <row r="48" spans="1:5">
      <c r="A48" s="28">
        <v>43884</v>
      </c>
      <c r="B48" s="43" t="s">
        <v>4</v>
      </c>
      <c r="C48" s="29" t="s">
        <v>40</v>
      </c>
    </row>
    <row r="49" spans="1:5">
      <c r="A49" s="28">
        <v>43885</v>
      </c>
      <c r="B49" s="43" t="s">
        <v>5</v>
      </c>
      <c r="C49" s="29" t="s">
        <v>27</v>
      </c>
    </row>
    <row r="50" spans="1:5">
      <c r="A50" s="28">
        <v>43910</v>
      </c>
      <c r="B50" s="43" t="s">
        <v>9</v>
      </c>
      <c r="C50" s="29" t="s">
        <v>28</v>
      </c>
      <c r="E50" s="9"/>
    </row>
    <row r="51" spans="1:5">
      <c r="A51" s="28">
        <v>43950</v>
      </c>
      <c r="B51" s="43" t="s">
        <v>7</v>
      </c>
      <c r="C51" s="29" t="s">
        <v>29</v>
      </c>
      <c r="E51" s="9"/>
    </row>
    <row r="52" spans="1:5">
      <c r="A52" s="28">
        <v>43954</v>
      </c>
      <c r="B52" s="43" t="s">
        <v>4</v>
      </c>
      <c r="C52" s="29" t="s">
        <v>30</v>
      </c>
      <c r="E52" s="9"/>
    </row>
    <row r="53" spans="1:5">
      <c r="A53" s="28">
        <v>43955</v>
      </c>
      <c r="B53" s="43" t="s">
        <v>5</v>
      </c>
      <c r="C53" s="29" t="s">
        <v>31</v>
      </c>
      <c r="E53" s="9"/>
    </row>
    <row r="54" spans="1:5">
      <c r="A54" s="28">
        <v>43956</v>
      </c>
      <c r="B54" s="43" t="s">
        <v>6</v>
      </c>
      <c r="C54" s="29" t="s">
        <v>32</v>
      </c>
      <c r="E54" s="9"/>
    </row>
    <row r="55" spans="1:5">
      <c r="A55" s="28">
        <v>43957</v>
      </c>
      <c r="B55" s="43" t="s">
        <v>7</v>
      </c>
      <c r="C55" s="29" t="s">
        <v>27</v>
      </c>
      <c r="E55" s="9"/>
    </row>
    <row r="56" spans="1:5">
      <c r="A56" s="28">
        <v>44035</v>
      </c>
      <c r="B56" s="43" t="s">
        <v>8</v>
      </c>
      <c r="C56" s="29" t="s">
        <v>33</v>
      </c>
    </row>
    <row r="57" spans="1:5">
      <c r="A57" s="28">
        <v>44036</v>
      </c>
      <c r="B57" s="43" t="s">
        <v>9</v>
      </c>
      <c r="C57" s="29" t="s">
        <v>50</v>
      </c>
    </row>
    <row r="58" spans="1:5">
      <c r="A58" s="28">
        <v>44053</v>
      </c>
      <c r="B58" s="43" t="s">
        <v>5</v>
      </c>
      <c r="C58" s="29" t="s">
        <v>34</v>
      </c>
    </row>
    <row r="59" spans="1:5">
      <c r="A59" s="28">
        <v>44095</v>
      </c>
      <c r="B59" s="43" t="s">
        <v>5</v>
      </c>
      <c r="C59" s="29" t="s">
        <v>35</v>
      </c>
      <c r="E59" s="9"/>
    </row>
    <row r="60" spans="1:5">
      <c r="A60" s="28">
        <v>44096</v>
      </c>
      <c r="B60" s="43" t="s">
        <v>6</v>
      </c>
      <c r="C60" s="29" t="s">
        <v>36</v>
      </c>
      <c r="E60" s="9"/>
    </row>
    <row r="61" spans="1:5">
      <c r="A61" s="28">
        <v>44138</v>
      </c>
      <c r="B61" s="43" t="s">
        <v>6</v>
      </c>
      <c r="C61" s="29" t="s">
        <v>38</v>
      </c>
      <c r="E61" s="9"/>
    </row>
    <row r="62" spans="1:5">
      <c r="A62" s="28">
        <v>44158</v>
      </c>
      <c r="B62" s="43" t="s">
        <v>5</v>
      </c>
      <c r="C62" s="29" t="s">
        <v>39</v>
      </c>
      <c r="E62" s="9"/>
    </row>
    <row r="63" spans="1:5">
      <c r="A63" s="28">
        <v>44197</v>
      </c>
      <c r="B63" s="43" t="s">
        <v>9</v>
      </c>
      <c r="C63" s="29" t="s">
        <v>24</v>
      </c>
      <c r="E63" s="9"/>
    </row>
    <row r="64" spans="1:5">
      <c r="A64" s="28">
        <v>44207</v>
      </c>
      <c r="B64" s="43" t="s">
        <v>5</v>
      </c>
      <c r="C64" s="29" t="s">
        <v>25</v>
      </c>
      <c r="E64" s="9"/>
    </row>
    <row r="65" spans="1:5">
      <c r="A65" s="28">
        <v>44238</v>
      </c>
      <c r="B65" s="43" t="s">
        <v>8</v>
      </c>
      <c r="C65" s="29" t="s">
        <v>26</v>
      </c>
      <c r="E65" s="9"/>
    </row>
    <row r="66" spans="1:5">
      <c r="A66" s="28">
        <v>44250</v>
      </c>
      <c r="B66" s="43" t="s">
        <v>6</v>
      </c>
      <c r="C66" s="29" t="s">
        <v>40</v>
      </c>
    </row>
    <row r="67" spans="1:5">
      <c r="A67" s="28">
        <v>44275</v>
      </c>
      <c r="B67" s="43" t="s">
        <v>10</v>
      </c>
      <c r="C67" s="29" t="s">
        <v>28</v>
      </c>
      <c r="E67" s="9"/>
    </row>
    <row r="68" spans="1:5">
      <c r="A68" s="28">
        <v>44315</v>
      </c>
      <c r="B68" s="43" t="s">
        <v>8</v>
      </c>
      <c r="C68" s="29" t="s">
        <v>29</v>
      </c>
      <c r="E68" s="9"/>
    </row>
    <row r="69" spans="1:5">
      <c r="A69" s="28">
        <v>44319</v>
      </c>
      <c r="B69" s="43" t="s">
        <v>5</v>
      </c>
      <c r="C69" s="29" t="s">
        <v>30</v>
      </c>
      <c r="E69" s="9"/>
    </row>
    <row r="70" spans="1:5">
      <c r="A70" s="28">
        <v>44320</v>
      </c>
      <c r="B70" s="43" t="s">
        <v>6</v>
      </c>
      <c r="C70" s="29" t="s">
        <v>31</v>
      </c>
      <c r="E70" s="9"/>
    </row>
    <row r="71" spans="1:5">
      <c r="A71" s="28">
        <v>44321</v>
      </c>
      <c r="B71" s="43" t="s">
        <v>7</v>
      </c>
      <c r="C71" s="29" t="s">
        <v>32</v>
      </c>
      <c r="E71" s="9"/>
    </row>
    <row r="72" spans="1:5">
      <c r="A72" s="28">
        <v>44396</v>
      </c>
      <c r="B72" s="43" t="s">
        <v>5</v>
      </c>
      <c r="C72" s="29" t="s">
        <v>33</v>
      </c>
      <c r="E72" s="9"/>
    </row>
    <row r="73" spans="1:5">
      <c r="A73" s="28">
        <v>44419</v>
      </c>
      <c r="B73" s="43" t="s">
        <v>7</v>
      </c>
      <c r="C73" s="29" t="s">
        <v>34</v>
      </c>
      <c r="E73" s="9"/>
    </row>
    <row r="74" spans="1:5">
      <c r="A74" s="28">
        <v>44459</v>
      </c>
      <c r="B74" s="43" t="s">
        <v>5</v>
      </c>
      <c r="C74" s="29" t="s">
        <v>35</v>
      </c>
      <c r="E74" s="9"/>
    </row>
    <row r="75" spans="1:5">
      <c r="A75" s="28">
        <v>44462</v>
      </c>
      <c r="B75" s="43" t="s">
        <v>8</v>
      </c>
      <c r="C75" s="29" t="s">
        <v>36</v>
      </c>
      <c r="E75" s="9"/>
    </row>
    <row r="76" spans="1:5">
      <c r="A76" s="28">
        <v>44480</v>
      </c>
      <c r="B76" s="43" t="s">
        <v>5</v>
      </c>
      <c r="C76" s="29" t="s">
        <v>50</v>
      </c>
      <c r="E76" s="9"/>
    </row>
    <row r="77" spans="1:5">
      <c r="A77" s="28">
        <v>44503</v>
      </c>
      <c r="B77" s="43" t="s">
        <v>7</v>
      </c>
      <c r="C77" s="29" t="s">
        <v>38</v>
      </c>
      <c r="E77" s="9"/>
    </row>
    <row r="78" spans="1:5">
      <c r="A78" s="28">
        <v>44523</v>
      </c>
      <c r="B78" s="43" t="s">
        <v>6</v>
      </c>
      <c r="C78" s="29" t="s">
        <v>39</v>
      </c>
      <c r="E78" s="9"/>
    </row>
    <row r="79" spans="1:5">
      <c r="A79" s="28">
        <v>44562</v>
      </c>
      <c r="B79" s="43" t="s">
        <v>10</v>
      </c>
      <c r="C79" s="29" t="s">
        <v>24</v>
      </c>
      <c r="E79" s="9"/>
    </row>
    <row r="80" spans="1:5">
      <c r="A80" s="28">
        <v>44571</v>
      </c>
      <c r="B80" s="43" t="s">
        <v>5</v>
      </c>
      <c r="C80" s="29" t="s">
        <v>25</v>
      </c>
      <c r="E80" s="9"/>
    </row>
    <row r="81" spans="1:5">
      <c r="A81" s="28">
        <v>44603</v>
      </c>
      <c r="B81" s="43" t="s">
        <v>9</v>
      </c>
      <c r="C81" s="29" t="s">
        <v>26</v>
      </c>
      <c r="E81" s="9"/>
    </row>
    <row r="82" spans="1:5">
      <c r="A82" s="28">
        <v>44615</v>
      </c>
      <c r="B82" s="43" t="s">
        <v>7</v>
      </c>
      <c r="C82" s="29" t="s">
        <v>40</v>
      </c>
    </row>
    <row r="83" spans="1:5">
      <c r="A83" s="28">
        <v>44641</v>
      </c>
      <c r="B83" s="43" t="s">
        <v>5</v>
      </c>
      <c r="C83" s="29" t="s">
        <v>28</v>
      </c>
      <c r="E83" s="9"/>
    </row>
    <row r="84" spans="1:5">
      <c r="A84" s="28">
        <v>44680</v>
      </c>
      <c r="B84" s="43" t="s">
        <v>9</v>
      </c>
      <c r="C84" s="29" t="s">
        <v>29</v>
      </c>
      <c r="E84" s="9"/>
    </row>
    <row r="85" spans="1:5">
      <c r="A85" s="28">
        <v>44684</v>
      </c>
      <c r="B85" s="43" t="s">
        <v>6</v>
      </c>
      <c r="C85" s="29" t="s">
        <v>30</v>
      </c>
      <c r="E85" s="9"/>
    </row>
    <row r="86" spans="1:5">
      <c r="A86" s="28">
        <v>44685</v>
      </c>
      <c r="B86" s="43" t="s">
        <v>7</v>
      </c>
      <c r="C86" s="29" t="s">
        <v>31</v>
      </c>
      <c r="E86" s="9"/>
    </row>
    <row r="87" spans="1:5">
      <c r="A87" s="28">
        <v>44686</v>
      </c>
      <c r="B87" s="43" t="s">
        <v>8</v>
      </c>
      <c r="C87" s="29" t="s">
        <v>32</v>
      </c>
      <c r="E87" s="9"/>
    </row>
    <row r="88" spans="1:5">
      <c r="A88" s="28">
        <v>44760</v>
      </c>
      <c r="B88" s="43" t="s">
        <v>5</v>
      </c>
      <c r="C88" s="29" t="s">
        <v>33</v>
      </c>
      <c r="E88" s="9"/>
    </row>
    <row r="89" spans="1:5">
      <c r="A89" s="28">
        <v>44784</v>
      </c>
      <c r="B89" s="43" t="s">
        <v>8</v>
      </c>
      <c r="C89" s="29" t="s">
        <v>34</v>
      </c>
      <c r="E89" s="9"/>
    </row>
    <row r="90" spans="1:5">
      <c r="A90" s="28">
        <v>44823</v>
      </c>
      <c r="B90" s="43" t="s">
        <v>5</v>
      </c>
      <c r="C90" s="29" t="s">
        <v>35</v>
      </c>
      <c r="E90" s="9"/>
    </row>
    <row r="91" spans="1:5">
      <c r="A91" s="28">
        <v>44827</v>
      </c>
      <c r="B91" s="43" t="s">
        <v>9</v>
      </c>
      <c r="C91" s="29" t="s">
        <v>36</v>
      </c>
      <c r="E91" s="9"/>
    </row>
    <row r="92" spans="1:5">
      <c r="A92" s="28">
        <v>44844</v>
      </c>
      <c r="B92" s="43" t="s">
        <v>5</v>
      </c>
      <c r="C92" s="29" t="s">
        <v>50</v>
      </c>
      <c r="E92" s="9"/>
    </row>
    <row r="93" spans="1:5">
      <c r="A93" s="28">
        <v>44868</v>
      </c>
      <c r="B93" s="43" t="s">
        <v>8</v>
      </c>
      <c r="C93" s="29" t="s">
        <v>38</v>
      </c>
      <c r="E93" s="9"/>
    </row>
    <row r="94" spans="1:5">
      <c r="A94" s="28">
        <v>44888</v>
      </c>
      <c r="B94" s="43" t="s">
        <v>7</v>
      </c>
      <c r="C94" s="29" t="s">
        <v>39</v>
      </c>
      <c r="E94" s="9"/>
    </row>
    <row r="95" spans="1:5">
      <c r="A95" s="30">
        <v>44927</v>
      </c>
      <c r="B95" s="45" t="s">
        <v>4</v>
      </c>
      <c r="C95" s="31" t="s">
        <v>24</v>
      </c>
    </row>
    <row r="96" spans="1:5">
      <c r="A96" s="30">
        <v>44928</v>
      </c>
      <c r="B96" s="45" t="s">
        <v>5</v>
      </c>
      <c r="C96" s="31" t="s">
        <v>27</v>
      </c>
    </row>
    <row r="97" spans="1:3">
      <c r="A97" s="30">
        <v>44935</v>
      </c>
      <c r="B97" s="45" t="s">
        <v>5</v>
      </c>
      <c r="C97" s="31" t="s">
        <v>25</v>
      </c>
    </row>
    <row r="98" spans="1:3">
      <c r="A98" s="30">
        <v>44968</v>
      </c>
      <c r="B98" s="45" t="s">
        <v>10</v>
      </c>
      <c r="C98" s="31" t="s">
        <v>26</v>
      </c>
    </row>
    <row r="99" spans="1:3">
      <c r="A99" s="30">
        <v>44980</v>
      </c>
      <c r="B99" s="45" t="s">
        <v>8</v>
      </c>
      <c r="C99" s="31" t="s">
        <v>40</v>
      </c>
    </row>
    <row r="100" spans="1:3">
      <c r="A100" s="30">
        <v>45006</v>
      </c>
      <c r="B100" s="45" t="s">
        <v>6</v>
      </c>
      <c r="C100" s="31" t="s">
        <v>28</v>
      </c>
    </row>
    <row r="101" spans="1:3">
      <c r="A101" s="30">
        <v>45045</v>
      </c>
      <c r="B101" s="45" t="s">
        <v>10</v>
      </c>
      <c r="C101" s="31" t="s">
        <v>29</v>
      </c>
    </row>
    <row r="102" spans="1:3">
      <c r="A102" s="30">
        <v>45049</v>
      </c>
      <c r="B102" s="45" t="s">
        <v>7</v>
      </c>
      <c r="C102" s="31" t="s">
        <v>30</v>
      </c>
    </row>
    <row r="103" spans="1:3">
      <c r="A103" s="30">
        <v>45050</v>
      </c>
      <c r="B103" s="45" t="s">
        <v>8</v>
      </c>
      <c r="C103" s="31" t="s">
        <v>31</v>
      </c>
    </row>
    <row r="104" spans="1:3">
      <c r="A104" s="30">
        <v>45051</v>
      </c>
      <c r="B104" s="45" t="s">
        <v>9</v>
      </c>
      <c r="C104" s="31" t="s">
        <v>32</v>
      </c>
    </row>
    <row r="105" spans="1:3">
      <c r="A105" s="30">
        <v>45124</v>
      </c>
      <c r="B105" s="45" t="s">
        <v>5</v>
      </c>
      <c r="C105" s="31" t="s">
        <v>33</v>
      </c>
    </row>
    <row r="106" spans="1:3">
      <c r="A106" s="30">
        <v>45149</v>
      </c>
      <c r="B106" s="45" t="s">
        <v>9</v>
      </c>
      <c r="C106" s="31" t="s">
        <v>34</v>
      </c>
    </row>
    <row r="107" spans="1:3">
      <c r="A107" s="30">
        <v>45187</v>
      </c>
      <c r="B107" s="45" t="s">
        <v>5</v>
      </c>
      <c r="C107" s="31" t="s">
        <v>35</v>
      </c>
    </row>
    <row r="108" spans="1:3">
      <c r="A108" s="30">
        <v>45192</v>
      </c>
      <c r="B108" s="45" t="s">
        <v>10</v>
      </c>
      <c r="C108" s="31" t="s">
        <v>36</v>
      </c>
    </row>
    <row r="109" spans="1:3">
      <c r="A109" s="30">
        <v>45208</v>
      </c>
      <c r="B109" s="45" t="s">
        <v>5</v>
      </c>
      <c r="C109" s="31" t="s">
        <v>52</v>
      </c>
    </row>
    <row r="110" spans="1:3">
      <c r="A110" s="30">
        <v>45233</v>
      </c>
      <c r="B110" s="45" t="s">
        <v>9</v>
      </c>
      <c r="C110" s="31" t="s">
        <v>38</v>
      </c>
    </row>
    <row r="111" spans="1:3">
      <c r="A111" s="30">
        <v>45253</v>
      </c>
      <c r="B111" s="45" t="s">
        <v>8</v>
      </c>
      <c r="C111" s="31" t="s">
        <v>39</v>
      </c>
    </row>
    <row r="112" spans="1:3">
      <c r="A112" s="30">
        <v>45292</v>
      </c>
      <c r="B112" s="45" t="s">
        <v>5</v>
      </c>
      <c r="C112" s="31" t="s">
        <v>24</v>
      </c>
    </row>
    <row r="113" spans="1:3">
      <c r="A113" s="30">
        <v>45299</v>
      </c>
      <c r="B113" s="45" t="s">
        <v>5</v>
      </c>
      <c r="C113" s="31" t="s">
        <v>25</v>
      </c>
    </row>
    <row r="114" spans="1:3">
      <c r="A114" s="30">
        <v>45333</v>
      </c>
      <c r="B114" s="45" t="s">
        <v>4</v>
      </c>
      <c r="C114" s="31" t="s">
        <v>26</v>
      </c>
    </row>
    <row r="115" spans="1:3">
      <c r="A115" s="30">
        <v>45334</v>
      </c>
      <c r="B115" s="45" t="s">
        <v>5</v>
      </c>
      <c r="C115" s="31" t="s">
        <v>27</v>
      </c>
    </row>
    <row r="116" spans="1:3">
      <c r="A116" s="30">
        <v>45345</v>
      </c>
      <c r="B116" s="45" t="s">
        <v>9</v>
      </c>
      <c r="C116" s="31" t="s">
        <v>40</v>
      </c>
    </row>
    <row r="117" spans="1:3">
      <c r="A117" s="30">
        <v>45371</v>
      </c>
      <c r="B117" s="45" t="s">
        <v>7</v>
      </c>
      <c r="C117" s="31" t="s">
        <v>28</v>
      </c>
    </row>
    <row r="118" spans="1:3">
      <c r="A118" s="30">
        <v>45411</v>
      </c>
      <c r="B118" s="45" t="s">
        <v>5</v>
      </c>
      <c r="C118" s="31" t="s">
        <v>29</v>
      </c>
    </row>
    <row r="119" spans="1:3">
      <c r="A119" s="30">
        <v>45415</v>
      </c>
      <c r="B119" s="45" t="s">
        <v>9</v>
      </c>
      <c r="C119" s="31" t="s">
        <v>30</v>
      </c>
    </row>
    <row r="120" spans="1:3">
      <c r="A120" s="30">
        <v>45416</v>
      </c>
      <c r="B120" s="45" t="s">
        <v>10</v>
      </c>
      <c r="C120" s="31" t="s">
        <v>31</v>
      </c>
    </row>
    <row r="121" spans="1:3">
      <c r="A121" s="30">
        <v>45417</v>
      </c>
      <c r="B121" s="45" t="s">
        <v>4</v>
      </c>
      <c r="C121" s="31" t="s">
        <v>32</v>
      </c>
    </row>
    <row r="122" spans="1:3">
      <c r="A122" s="30">
        <v>45418</v>
      </c>
      <c r="B122" s="45" t="s">
        <v>5</v>
      </c>
      <c r="C122" s="31" t="s">
        <v>27</v>
      </c>
    </row>
    <row r="123" spans="1:3">
      <c r="A123" s="30">
        <v>45488</v>
      </c>
      <c r="B123" s="45" t="s">
        <v>5</v>
      </c>
      <c r="C123" s="31" t="s">
        <v>33</v>
      </c>
    </row>
    <row r="124" spans="1:3">
      <c r="A124" s="30">
        <v>45515</v>
      </c>
      <c r="B124" s="45" t="s">
        <v>4</v>
      </c>
      <c r="C124" s="31" t="s">
        <v>34</v>
      </c>
    </row>
    <row r="125" spans="1:3">
      <c r="A125" s="30">
        <v>45516</v>
      </c>
      <c r="B125" s="45" t="s">
        <v>5</v>
      </c>
      <c r="C125" s="31" t="s">
        <v>27</v>
      </c>
    </row>
    <row r="126" spans="1:3">
      <c r="A126" s="30">
        <v>45551</v>
      </c>
      <c r="B126" s="45" t="s">
        <v>5</v>
      </c>
      <c r="C126" s="31" t="s">
        <v>35</v>
      </c>
    </row>
    <row r="127" spans="1:3">
      <c r="A127" s="30">
        <v>45557</v>
      </c>
      <c r="B127" s="45" t="s">
        <v>4</v>
      </c>
      <c r="C127" s="31" t="s">
        <v>36</v>
      </c>
    </row>
    <row r="128" spans="1:3">
      <c r="A128" s="30">
        <v>45558</v>
      </c>
      <c r="B128" s="45" t="s">
        <v>5</v>
      </c>
      <c r="C128" s="31" t="s">
        <v>27</v>
      </c>
    </row>
    <row r="129" spans="1:3">
      <c r="A129" s="30">
        <v>45579</v>
      </c>
      <c r="B129" s="45" t="s">
        <v>5</v>
      </c>
      <c r="C129" s="31" t="s">
        <v>52</v>
      </c>
    </row>
    <row r="130" spans="1:3">
      <c r="A130" s="30">
        <v>45599</v>
      </c>
      <c r="B130" s="45" t="s">
        <v>4</v>
      </c>
      <c r="C130" s="31" t="s">
        <v>53</v>
      </c>
    </row>
    <row r="131" spans="1:3">
      <c r="A131" s="30">
        <v>45600</v>
      </c>
      <c r="B131" s="45" t="s">
        <v>5</v>
      </c>
      <c r="C131" s="31" t="s">
        <v>27</v>
      </c>
    </row>
    <row r="132" spans="1:3">
      <c r="A132" s="30">
        <v>45619</v>
      </c>
      <c r="B132" s="45" t="s">
        <v>10</v>
      </c>
      <c r="C132" s="31" t="s">
        <v>39</v>
      </c>
    </row>
    <row r="133" spans="1:3">
      <c r="A133" s="78">
        <v>45658</v>
      </c>
      <c r="B133" s="81" t="s">
        <v>7</v>
      </c>
      <c r="C133" s="82" t="s">
        <v>24</v>
      </c>
    </row>
    <row r="134" spans="1:3">
      <c r="A134" s="78">
        <v>45659</v>
      </c>
      <c r="B134" s="81" t="s">
        <v>8</v>
      </c>
      <c r="C134" s="83" t="s">
        <v>82</v>
      </c>
    </row>
    <row r="135" spans="1:3">
      <c r="A135" s="78">
        <v>45660</v>
      </c>
      <c r="B135" s="81" t="s">
        <v>9</v>
      </c>
      <c r="C135" s="83" t="s">
        <v>82</v>
      </c>
    </row>
    <row r="136" spans="1:3">
      <c r="A136" s="78">
        <v>45670</v>
      </c>
      <c r="B136" s="81" t="s">
        <v>5</v>
      </c>
      <c r="C136" s="82" t="s">
        <v>25</v>
      </c>
    </row>
    <row r="137" spans="1:3">
      <c r="A137" s="78">
        <v>45699</v>
      </c>
      <c r="B137" s="81" t="s">
        <v>6</v>
      </c>
      <c r="C137" s="82" t="s">
        <v>26</v>
      </c>
    </row>
    <row r="138" spans="1:3">
      <c r="A138" s="78">
        <v>45711</v>
      </c>
      <c r="B138" s="81" t="s">
        <v>4</v>
      </c>
      <c r="C138" s="82" t="s">
        <v>40</v>
      </c>
    </row>
    <row r="139" spans="1:3">
      <c r="A139" s="78">
        <v>45712</v>
      </c>
      <c r="B139" s="81" t="s">
        <v>5</v>
      </c>
      <c r="C139" s="82" t="s">
        <v>27</v>
      </c>
    </row>
    <row r="140" spans="1:3">
      <c r="A140" s="78">
        <v>45736</v>
      </c>
      <c r="B140" s="81" t="s">
        <v>72</v>
      </c>
      <c r="C140" s="82" t="s">
        <v>28</v>
      </c>
    </row>
    <row r="141" spans="1:3">
      <c r="A141" s="78">
        <v>45776</v>
      </c>
      <c r="B141" s="81" t="s">
        <v>73</v>
      </c>
      <c r="C141" s="82" t="s">
        <v>29</v>
      </c>
    </row>
    <row r="142" spans="1:3">
      <c r="A142" s="78">
        <v>45780</v>
      </c>
      <c r="B142" s="81" t="s">
        <v>74</v>
      </c>
      <c r="C142" s="82" t="s">
        <v>30</v>
      </c>
    </row>
    <row r="143" spans="1:3">
      <c r="A143" s="78">
        <v>45781</v>
      </c>
      <c r="B143" s="81" t="s">
        <v>75</v>
      </c>
      <c r="C143" s="82" t="s">
        <v>31</v>
      </c>
    </row>
    <row r="144" spans="1:3">
      <c r="A144" s="78">
        <v>45782</v>
      </c>
      <c r="B144" s="81" t="s">
        <v>76</v>
      </c>
      <c r="C144" s="82" t="s">
        <v>32</v>
      </c>
    </row>
    <row r="145" spans="1:3">
      <c r="A145" s="78">
        <v>45783</v>
      </c>
      <c r="B145" s="81" t="s">
        <v>77</v>
      </c>
      <c r="C145" s="82" t="s">
        <v>27</v>
      </c>
    </row>
    <row r="146" spans="1:3">
      <c r="A146" s="78">
        <v>45859</v>
      </c>
      <c r="B146" s="81" t="s">
        <v>76</v>
      </c>
      <c r="C146" s="82" t="s">
        <v>33</v>
      </c>
    </row>
    <row r="147" spans="1:3">
      <c r="A147" s="78">
        <v>45880</v>
      </c>
      <c r="B147" s="81" t="s">
        <v>76</v>
      </c>
      <c r="C147" s="82" t="s">
        <v>34</v>
      </c>
    </row>
    <row r="148" spans="1:3">
      <c r="A148" s="78">
        <v>45915</v>
      </c>
      <c r="B148" s="81" t="s">
        <v>5</v>
      </c>
      <c r="C148" s="82" t="s">
        <v>35</v>
      </c>
    </row>
    <row r="149" spans="1:3">
      <c r="A149" s="78">
        <v>45923</v>
      </c>
      <c r="B149" s="81" t="s">
        <v>6</v>
      </c>
      <c r="C149" s="82" t="s">
        <v>36</v>
      </c>
    </row>
    <row r="150" spans="1:3">
      <c r="A150" s="79" t="s">
        <v>78</v>
      </c>
      <c r="B150" s="84" t="s">
        <v>5</v>
      </c>
      <c r="C150" s="85" t="s">
        <v>50</v>
      </c>
    </row>
    <row r="151" spans="1:3">
      <c r="A151" s="79" t="s">
        <v>79</v>
      </c>
      <c r="B151" s="84" t="s">
        <v>5</v>
      </c>
      <c r="C151" s="85" t="s">
        <v>38</v>
      </c>
    </row>
    <row r="152" spans="1:3">
      <c r="A152" s="79" t="s">
        <v>80</v>
      </c>
      <c r="B152" s="84" t="s">
        <v>4</v>
      </c>
      <c r="C152" s="85" t="s">
        <v>39</v>
      </c>
    </row>
    <row r="153" spans="1:3">
      <c r="A153" s="79" t="s">
        <v>81</v>
      </c>
      <c r="B153" s="84" t="s">
        <v>5</v>
      </c>
      <c r="C153" s="85" t="s">
        <v>27</v>
      </c>
    </row>
    <row r="154" spans="1:3">
      <c r="A154" s="80">
        <v>46020</v>
      </c>
      <c r="B154" s="45" t="s">
        <v>5</v>
      </c>
      <c r="C154" s="83" t="s">
        <v>82</v>
      </c>
    </row>
    <row r="155" spans="1:3">
      <c r="A155" s="80">
        <v>46021</v>
      </c>
      <c r="B155" s="45" t="s">
        <v>6</v>
      </c>
      <c r="C155" s="83" t="s">
        <v>82</v>
      </c>
    </row>
    <row r="156" spans="1:3">
      <c r="A156" s="80">
        <v>46022</v>
      </c>
      <c r="B156" s="45" t="s">
        <v>7</v>
      </c>
      <c r="C156" s="83" t="s">
        <v>82</v>
      </c>
    </row>
    <row r="157" spans="1:3">
      <c r="A157" s="80">
        <v>46023</v>
      </c>
      <c r="B157" s="45" t="s">
        <v>8</v>
      </c>
      <c r="C157" s="31" t="s">
        <v>24</v>
      </c>
    </row>
    <row r="158" spans="1:3">
      <c r="A158" s="80">
        <v>46024</v>
      </c>
      <c r="B158" s="45" t="s">
        <v>9</v>
      </c>
      <c r="C158" s="83" t="s">
        <v>82</v>
      </c>
    </row>
    <row r="159" spans="1:3">
      <c r="A159" s="80">
        <v>46025</v>
      </c>
      <c r="B159" s="45" t="s">
        <v>10</v>
      </c>
      <c r="C159" s="83" t="s">
        <v>82</v>
      </c>
    </row>
    <row r="160" spans="1:3">
      <c r="A160" s="80">
        <v>46034</v>
      </c>
      <c r="B160" s="45" t="s">
        <v>5</v>
      </c>
      <c r="C160" s="31" t="s">
        <v>25</v>
      </c>
    </row>
    <row r="161" spans="1:3">
      <c r="A161" s="80">
        <v>46064</v>
      </c>
      <c r="B161" s="45" t="s">
        <v>7</v>
      </c>
      <c r="C161" s="31" t="s">
        <v>26</v>
      </c>
    </row>
    <row r="162" spans="1:3">
      <c r="A162" s="80">
        <v>46076</v>
      </c>
      <c r="B162" s="45" t="s">
        <v>5</v>
      </c>
      <c r="C162" s="31" t="s">
        <v>40</v>
      </c>
    </row>
    <row r="163" spans="1:3">
      <c r="A163" s="80">
        <v>46101</v>
      </c>
      <c r="B163" s="45" t="s">
        <v>9</v>
      </c>
      <c r="C163" s="31" t="s">
        <v>28</v>
      </c>
    </row>
    <row r="164" spans="1:3">
      <c r="A164" s="80">
        <v>46141</v>
      </c>
      <c r="B164" s="45" t="s">
        <v>7</v>
      </c>
      <c r="C164" s="31" t="s">
        <v>29</v>
      </c>
    </row>
    <row r="165" spans="1:3">
      <c r="A165" s="80">
        <v>46145</v>
      </c>
      <c r="B165" s="45" t="s">
        <v>4</v>
      </c>
      <c r="C165" s="31" t="s">
        <v>30</v>
      </c>
    </row>
    <row r="166" spans="1:3">
      <c r="A166" s="80">
        <v>46146</v>
      </c>
      <c r="B166" s="45" t="s">
        <v>5</v>
      </c>
      <c r="C166" s="31" t="s">
        <v>31</v>
      </c>
    </row>
    <row r="167" spans="1:3">
      <c r="A167" s="80">
        <v>46147</v>
      </c>
      <c r="B167" s="45" t="s">
        <v>6</v>
      </c>
      <c r="C167" s="31" t="s">
        <v>32</v>
      </c>
    </row>
    <row r="168" spans="1:3">
      <c r="A168" s="80">
        <v>46148</v>
      </c>
      <c r="B168" s="45" t="s">
        <v>7</v>
      </c>
      <c r="C168" s="31" t="s">
        <v>27</v>
      </c>
    </row>
    <row r="169" spans="1:3">
      <c r="A169" s="80">
        <v>46223</v>
      </c>
      <c r="B169" s="45" t="s">
        <v>5</v>
      </c>
      <c r="C169" s="31" t="s">
        <v>33</v>
      </c>
    </row>
    <row r="170" spans="1:3">
      <c r="A170" s="80">
        <v>46245</v>
      </c>
      <c r="B170" s="45" t="s">
        <v>6</v>
      </c>
      <c r="C170" s="31" t="s">
        <v>34</v>
      </c>
    </row>
    <row r="171" spans="1:3">
      <c r="A171" s="80">
        <v>46286</v>
      </c>
      <c r="B171" s="45" t="s">
        <v>5</v>
      </c>
      <c r="C171" s="31" t="s">
        <v>35</v>
      </c>
    </row>
    <row r="172" spans="1:3">
      <c r="A172" s="80">
        <v>46287</v>
      </c>
      <c r="B172" s="45" t="s">
        <v>6</v>
      </c>
      <c r="C172" s="31" t="s">
        <v>47</v>
      </c>
    </row>
    <row r="173" spans="1:3">
      <c r="A173" s="80">
        <v>46288</v>
      </c>
      <c r="B173" s="45" t="s">
        <v>7</v>
      </c>
      <c r="C173" s="31" t="s">
        <v>36</v>
      </c>
    </row>
    <row r="174" spans="1:3">
      <c r="A174" s="80">
        <v>46307</v>
      </c>
      <c r="B174" s="45" t="s">
        <v>5</v>
      </c>
      <c r="C174" s="82" t="s">
        <v>50</v>
      </c>
    </row>
    <row r="175" spans="1:3">
      <c r="A175" s="80">
        <v>46329</v>
      </c>
      <c r="B175" s="45" t="s">
        <v>6</v>
      </c>
      <c r="C175" s="82" t="s">
        <v>38</v>
      </c>
    </row>
    <row r="176" spans="1:3">
      <c r="A176" s="80">
        <v>46349</v>
      </c>
      <c r="B176" s="45" t="s">
        <v>5</v>
      </c>
      <c r="C176" s="82" t="s">
        <v>39</v>
      </c>
    </row>
    <row r="177" spans="1:3">
      <c r="A177" s="80">
        <v>46385</v>
      </c>
      <c r="B177" s="45" t="s">
        <v>6</v>
      </c>
      <c r="C177" s="83" t="s">
        <v>82</v>
      </c>
    </row>
    <row r="178" spans="1:3">
      <c r="A178" s="80">
        <v>46386</v>
      </c>
      <c r="B178" s="45" t="s">
        <v>7</v>
      </c>
      <c r="C178" s="83" t="s">
        <v>82</v>
      </c>
    </row>
    <row r="179" spans="1:3">
      <c r="A179" s="80">
        <v>46387</v>
      </c>
      <c r="B179" s="45" t="s">
        <v>8</v>
      </c>
      <c r="C179" s="83" t="s">
        <v>82</v>
      </c>
    </row>
    <row r="180" spans="1:3">
      <c r="A180" s="80">
        <v>46388</v>
      </c>
      <c r="B180" s="45" t="s">
        <v>9</v>
      </c>
      <c r="C180" s="82" t="s">
        <v>24</v>
      </c>
    </row>
    <row r="181" spans="1:3">
      <c r="A181" s="80">
        <v>46389</v>
      </c>
      <c r="B181" s="45" t="s">
        <v>10</v>
      </c>
      <c r="C181" s="83" t="s">
        <v>82</v>
      </c>
    </row>
    <row r="182" spans="1:3">
      <c r="A182" s="80">
        <v>46390</v>
      </c>
      <c r="B182" s="45" t="s">
        <v>4</v>
      </c>
      <c r="C182" s="83" t="s">
        <v>82</v>
      </c>
    </row>
    <row r="183" spans="1:3">
      <c r="A183" s="80">
        <v>46398</v>
      </c>
      <c r="B183" s="45" t="s">
        <v>5</v>
      </c>
      <c r="C183" s="82" t="s">
        <v>25</v>
      </c>
    </row>
    <row r="184" spans="1:3">
      <c r="A184" s="80">
        <v>46429</v>
      </c>
      <c r="B184" s="45" t="s">
        <v>8</v>
      </c>
      <c r="C184" s="82" t="s">
        <v>26</v>
      </c>
    </row>
    <row r="185" spans="1:3">
      <c r="A185" s="80">
        <v>46441</v>
      </c>
      <c r="B185" s="45" t="s">
        <v>6</v>
      </c>
      <c r="C185" s="82" t="s">
        <v>40</v>
      </c>
    </row>
    <row r="186" spans="1:3">
      <c r="A186" s="80">
        <v>46467</v>
      </c>
      <c r="B186" s="45" t="s">
        <v>4</v>
      </c>
      <c r="C186" s="82" t="s">
        <v>28</v>
      </c>
    </row>
    <row r="187" spans="1:3">
      <c r="A187" s="80">
        <v>46468</v>
      </c>
      <c r="B187" s="45" t="s">
        <v>5</v>
      </c>
      <c r="C187" s="82" t="s">
        <v>83</v>
      </c>
    </row>
    <row r="188" spans="1:3">
      <c r="A188" s="80">
        <v>46506</v>
      </c>
      <c r="B188" s="45" t="s">
        <v>8</v>
      </c>
      <c r="C188" s="82" t="s">
        <v>29</v>
      </c>
    </row>
    <row r="189" spans="1:3">
      <c r="A189" s="80">
        <v>46510</v>
      </c>
      <c r="B189" s="45" t="s">
        <v>5</v>
      </c>
      <c r="C189" s="82" t="s">
        <v>30</v>
      </c>
    </row>
    <row r="190" spans="1:3">
      <c r="A190" s="80">
        <v>46511</v>
      </c>
      <c r="B190" s="45" t="s">
        <v>6</v>
      </c>
      <c r="C190" s="82" t="s">
        <v>31</v>
      </c>
    </row>
    <row r="191" spans="1:3">
      <c r="A191" s="80">
        <v>46512</v>
      </c>
      <c r="B191" s="45" t="s">
        <v>7</v>
      </c>
      <c r="C191" s="82" t="s">
        <v>32</v>
      </c>
    </row>
    <row r="192" spans="1:3">
      <c r="A192" s="80">
        <v>46587</v>
      </c>
      <c r="B192" s="45" t="s">
        <v>5</v>
      </c>
      <c r="C192" s="82" t="s">
        <v>33</v>
      </c>
    </row>
    <row r="193" spans="1:3">
      <c r="A193" s="80">
        <v>46610</v>
      </c>
      <c r="B193" s="45" t="s">
        <v>7</v>
      </c>
      <c r="C193" s="82" t="s">
        <v>34</v>
      </c>
    </row>
    <row r="194" spans="1:3">
      <c r="A194" s="80">
        <v>46650</v>
      </c>
      <c r="B194" s="45" t="s">
        <v>5</v>
      </c>
      <c r="C194" s="82" t="s">
        <v>35</v>
      </c>
    </row>
    <row r="195" spans="1:3">
      <c r="A195" s="80">
        <v>46653</v>
      </c>
      <c r="B195" s="45" t="s">
        <v>8</v>
      </c>
      <c r="C195" s="82" t="s">
        <v>36</v>
      </c>
    </row>
    <row r="196" spans="1:3">
      <c r="A196" s="80">
        <v>46671</v>
      </c>
      <c r="B196" s="45" t="s">
        <v>5</v>
      </c>
      <c r="C196" s="82" t="s">
        <v>50</v>
      </c>
    </row>
    <row r="197" spans="1:3">
      <c r="A197" s="80">
        <v>46694</v>
      </c>
      <c r="B197" s="45" t="s">
        <v>7</v>
      </c>
      <c r="C197" s="82" t="s">
        <v>38</v>
      </c>
    </row>
    <row r="198" spans="1:3">
      <c r="A198" s="80">
        <v>46714</v>
      </c>
      <c r="B198" s="45" t="s">
        <v>6</v>
      </c>
      <c r="C198" s="82" t="s">
        <v>39</v>
      </c>
    </row>
  </sheetData>
  <autoFilter ref="A1:E132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73"/>
  <sheetViews>
    <sheetView view="pageBreakPreview" zoomScale="70" zoomScaleNormal="100" zoomScaleSheetLayoutView="70" workbookViewId="0">
      <selection activeCell="Q23" sqref="Q23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66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/>
      <c r="C2" s="65"/>
      <c r="D2" s="66"/>
      <c r="E2" s="66"/>
      <c r="F2" s="121"/>
      <c r="G2" s="121"/>
      <c r="H2" s="121"/>
      <c r="I2" s="121"/>
      <c r="J2" s="121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22" t="s">
        <v>62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22" t="s">
        <v>63</v>
      </c>
      <c r="C4" s="122"/>
      <c r="D4" s="124"/>
      <c r="E4" s="124"/>
      <c r="F4" s="125"/>
      <c r="G4" s="125"/>
      <c r="H4" s="126"/>
      <c r="I4" s="126"/>
      <c r="J4" s="73" t="s">
        <v>65</v>
      </c>
      <c r="K4" s="124"/>
      <c r="L4" s="124"/>
      <c r="M4" s="125"/>
      <c r="N4" s="125"/>
      <c r="O4" s="126"/>
      <c r="P4" s="126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6" t="e">
        <f>DATE(D4,F4,1)</f>
        <v>#NUM!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8"/>
      <c r="AH6" s="119" t="s">
        <v>19</v>
      </c>
      <c r="AI6" s="101" t="s">
        <v>12</v>
      </c>
      <c r="AJ6" s="102"/>
      <c r="AK6" s="103" t="s">
        <v>11</v>
      </c>
      <c r="AL6" s="103"/>
      <c r="AM6" s="32"/>
      <c r="AN6" s="87" t="s">
        <v>17</v>
      </c>
      <c r="AO6" s="87" t="s">
        <v>20</v>
      </c>
      <c r="AP6" s="87" t="s">
        <v>21</v>
      </c>
      <c r="AQ6" s="87" t="s">
        <v>18</v>
      </c>
      <c r="AR6" s="87" t="s">
        <v>22</v>
      </c>
      <c r="AS6" s="87" t="s">
        <v>58</v>
      </c>
      <c r="AT6" s="87" t="s">
        <v>59</v>
      </c>
    </row>
    <row r="7" spans="2:49" ht="12" customHeight="1">
      <c r="B7" s="14" t="s">
        <v>1</v>
      </c>
      <c r="C7" s="15" t="e">
        <f>+C6</f>
        <v>#NUM!</v>
      </c>
      <c r="D7" s="15" t="e">
        <f>IF(C7="","",IF(MONTH(C7+1)-MONTH(C7)=0,C7+1,""))</f>
        <v>#NUM!</v>
      </c>
      <c r="E7" s="15" t="e">
        <f t="shared" ref="E7:AG7" si="0">IF(D7="","",IF(MONTH(D7+1)-MONTH(D7)=0,D7+1,""))</f>
        <v>#NUM!</v>
      </c>
      <c r="F7" s="15" t="e">
        <f t="shared" si="0"/>
        <v>#NUM!</v>
      </c>
      <c r="G7" s="15" t="e">
        <f t="shared" si="0"/>
        <v>#NUM!</v>
      </c>
      <c r="H7" s="15" t="e">
        <f t="shared" si="0"/>
        <v>#NUM!</v>
      </c>
      <c r="I7" s="15" t="e">
        <f t="shared" si="0"/>
        <v>#NUM!</v>
      </c>
      <c r="J7" s="15" t="e">
        <f t="shared" si="0"/>
        <v>#NUM!</v>
      </c>
      <c r="K7" s="15" t="e">
        <f t="shared" si="0"/>
        <v>#NUM!</v>
      </c>
      <c r="L7" s="15" t="e">
        <f t="shared" si="0"/>
        <v>#NUM!</v>
      </c>
      <c r="M7" s="15" t="e">
        <f t="shared" si="0"/>
        <v>#NUM!</v>
      </c>
      <c r="N7" s="15" t="e">
        <f t="shared" si="0"/>
        <v>#NUM!</v>
      </c>
      <c r="O7" s="15" t="e">
        <f t="shared" si="0"/>
        <v>#NUM!</v>
      </c>
      <c r="P7" s="15" t="e">
        <f t="shared" si="0"/>
        <v>#NUM!</v>
      </c>
      <c r="Q7" s="15" t="e">
        <f t="shared" si="0"/>
        <v>#NUM!</v>
      </c>
      <c r="R7" s="15" t="e">
        <f t="shared" si="0"/>
        <v>#NUM!</v>
      </c>
      <c r="S7" s="15" t="e">
        <f t="shared" si="0"/>
        <v>#NUM!</v>
      </c>
      <c r="T7" s="15" t="e">
        <f t="shared" si="0"/>
        <v>#NUM!</v>
      </c>
      <c r="U7" s="15" t="e">
        <f t="shared" si="0"/>
        <v>#NUM!</v>
      </c>
      <c r="V7" s="15" t="e">
        <f t="shared" si="0"/>
        <v>#NUM!</v>
      </c>
      <c r="W7" s="15" t="e">
        <f t="shared" si="0"/>
        <v>#NUM!</v>
      </c>
      <c r="X7" s="15" t="e">
        <f t="shared" si="0"/>
        <v>#NUM!</v>
      </c>
      <c r="Y7" s="15" t="e">
        <f t="shared" si="0"/>
        <v>#NUM!</v>
      </c>
      <c r="Z7" s="15" t="e">
        <f t="shared" si="0"/>
        <v>#NUM!</v>
      </c>
      <c r="AA7" s="15" t="e">
        <f t="shared" si="0"/>
        <v>#NUM!</v>
      </c>
      <c r="AB7" s="15" t="e">
        <f t="shared" si="0"/>
        <v>#NUM!</v>
      </c>
      <c r="AC7" s="15" t="e">
        <f t="shared" si="0"/>
        <v>#NUM!</v>
      </c>
      <c r="AD7" s="15" t="e">
        <f t="shared" si="0"/>
        <v>#NUM!</v>
      </c>
      <c r="AE7" s="15" t="e">
        <f t="shared" si="0"/>
        <v>#NUM!</v>
      </c>
      <c r="AF7" s="15" t="e">
        <f t="shared" si="0"/>
        <v>#NUM!</v>
      </c>
      <c r="AG7" s="15" t="e">
        <f t="shared" si="0"/>
        <v>#NUM!</v>
      </c>
      <c r="AH7" s="120"/>
      <c r="AI7" s="101"/>
      <c r="AJ7" s="102"/>
      <c r="AK7" s="103"/>
      <c r="AL7" s="103"/>
      <c r="AM7" s="32"/>
      <c r="AN7" s="87"/>
      <c r="AO7" s="87"/>
      <c r="AP7" s="87"/>
      <c r="AQ7" s="87"/>
      <c r="AR7" s="87"/>
      <c r="AS7" s="87"/>
      <c r="AT7" s="87"/>
    </row>
    <row r="8" spans="2:49" ht="12" customHeight="1">
      <c r="B8" s="14" t="s">
        <v>2</v>
      </c>
      <c r="C8" s="52" t="e">
        <f>+C7</f>
        <v>#NUM!</v>
      </c>
      <c r="D8" s="52" t="e">
        <f t="shared" ref="D8:AG8" si="1">+D7</f>
        <v>#NUM!</v>
      </c>
      <c r="E8" s="52" t="e">
        <f t="shared" si="1"/>
        <v>#NUM!</v>
      </c>
      <c r="F8" s="52" t="e">
        <f t="shared" si="1"/>
        <v>#NUM!</v>
      </c>
      <c r="G8" s="52" t="e">
        <f t="shared" si="1"/>
        <v>#NUM!</v>
      </c>
      <c r="H8" s="52" t="e">
        <f t="shared" si="1"/>
        <v>#NUM!</v>
      </c>
      <c r="I8" s="52" t="e">
        <f t="shared" si="1"/>
        <v>#NUM!</v>
      </c>
      <c r="J8" s="52" t="e">
        <f t="shared" si="1"/>
        <v>#NUM!</v>
      </c>
      <c r="K8" s="52" t="e">
        <f t="shared" si="1"/>
        <v>#NUM!</v>
      </c>
      <c r="L8" s="52" t="e">
        <f t="shared" si="1"/>
        <v>#NUM!</v>
      </c>
      <c r="M8" s="52" t="e">
        <f t="shared" si="1"/>
        <v>#NUM!</v>
      </c>
      <c r="N8" s="52" t="e">
        <f t="shared" si="1"/>
        <v>#NUM!</v>
      </c>
      <c r="O8" s="52" t="e">
        <f t="shared" si="1"/>
        <v>#NUM!</v>
      </c>
      <c r="P8" s="52" t="e">
        <f t="shared" si="1"/>
        <v>#NUM!</v>
      </c>
      <c r="Q8" s="52" t="e">
        <f t="shared" si="1"/>
        <v>#NUM!</v>
      </c>
      <c r="R8" s="52" t="e">
        <f t="shared" si="1"/>
        <v>#NUM!</v>
      </c>
      <c r="S8" s="52" t="e">
        <f t="shared" si="1"/>
        <v>#NUM!</v>
      </c>
      <c r="T8" s="52" t="e">
        <f t="shared" si="1"/>
        <v>#NUM!</v>
      </c>
      <c r="U8" s="52" t="e">
        <f t="shared" si="1"/>
        <v>#NUM!</v>
      </c>
      <c r="V8" s="52" t="e">
        <f t="shared" si="1"/>
        <v>#NUM!</v>
      </c>
      <c r="W8" s="52" t="e">
        <f t="shared" si="1"/>
        <v>#NUM!</v>
      </c>
      <c r="X8" s="52" t="e">
        <f t="shared" si="1"/>
        <v>#NUM!</v>
      </c>
      <c r="Y8" s="52" t="e">
        <f t="shared" si="1"/>
        <v>#NUM!</v>
      </c>
      <c r="Z8" s="52" t="e">
        <f t="shared" si="1"/>
        <v>#NUM!</v>
      </c>
      <c r="AA8" s="52" t="e">
        <f t="shared" si="1"/>
        <v>#NUM!</v>
      </c>
      <c r="AB8" s="52" t="e">
        <f t="shared" si="1"/>
        <v>#NUM!</v>
      </c>
      <c r="AC8" s="52" t="e">
        <f t="shared" si="1"/>
        <v>#NUM!</v>
      </c>
      <c r="AD8" s="52" t="e">
        <f t="shared" si="1"/>
        <v>#NUM!</v>
      </c>
      <c r="AE8" s="52" t="e">
        <f t="shared" si="1"/>
        <v>#NUM!</v>
      </c>
      <c r="AF8" s="52" t="e">
        <f t="shared" si="1"/>
        <v>#NUM!</v>
      </c>
      <c r="AG8" s="52" t="e">
        <f t="shared" si="1"/>
        <v>#NUM!</v>
      </c>
      <c r="AH8" s="116"/>
      <c r="AI8" s="107" t="s">
        <v>43</v>
      </c>
      <c r="AJ8" s="108" t="s">
        <v>13</v>
      </c>
      <c r="AK8" s="109" t="s">
        <v>43</v>
      </c>
      <c r="AL8" s="110" t="s">
        <v>14</v>
      </c>
      <c r="AM8" s="32"/>
      <c r="AN8" s="87"/>
      <c r="AO8" s="87"/>
      <c r="AP8" s="87"/>
      <c r="AQ8" s="87"/>
      <c r="AR8" s="87"/>
      <c r="AS8" s="87"/>
      <c r="AT8" s="87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/>
      </c>
      <c r="F9" s="69" t="str">
        <f>IFERROR(VLOOKUP(F7,定義!A:C,3,FALSE),"")</f>
        <v/>
      </c>
      <c r="G9" s="69" t="str">
        <f>IFERROR(VLOOKUP(G7,定義!A:C,3,FALSE),"")</f>
        <v/>
      </c>
      <c r="H9" s="69" t="str">
        <f>IFERROR(VLOOKUP(H7,定義!A:C,3,FALSE),"")</f>
        <v/>
      </c>
      <c r="I9" s="69" t="str">
        <f>IFERROR(VLOOKUP(I7,定義!A:C,3,FALSE),"")</f>
        <v/>
      </c>
      <c r="J9" s="69" t="str">
        <f>IFERROR(VLOOKUP(J7,定義!A:C,3,FALSE),"")</f>
        <v/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17"/>
      <c r="AI9" s="107"/>
      <c r="AJ9" s="108"/>
      <c r="AK9" s="109"/>
      <c r="AL9" s="110"/>
      <c r="AM9" s="32"/>
      <c r="AN9" s="87"/>
      <c r="AO9" s="87"/>
      <c r="AP9" s="87"/>
      <c r="AQ9" s="87"/>
      <c r="AR9" s="87"/>
      <c r="AS9" s="87"/>
      <c r="AT9" s="87"/>
      <c r="AU9" s="2"/>
      <c r="AW9" s="2"/>
    </row>
    <row r="10" spans="2:49" s="3" customFormat="1" ht="27.95" customHeight="1">
      <c r="B10" s="40" t="s">
        <v>70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17"/>
      <c r="AI10" s="57">
        <f>AS10</f>
        <v>0</v>
      </c>
      <c r="AJ10" s="46" t="str">
        <f>IFERROR(AI10/AO10,"")</f>
        <v/>
      </c>
      <c r="AK10" s="56">
        <f>AT10</f>
        <v>0</v>
      </c>
      <c r="AL10" s="48" t="str">
        <f>IFERROR(AK10/AP10,"")</f>
        <v/>
      </c>
      <c r="AM10" s="32"/>
      <c r="AN10" s="87">
        <f>COUNT(C7:AG7)</f>
        <v>0</v>
      </c>
      <c r="AO10" s="87">
        <f>AN10-AH8</f>
        <v>0</v>
      </c>
      <c r="AP10" s="87">
        <f>SUM(AO$6:AO11)</f>
        <v>0</v>
      </c>
      <c r="AQ10" s="87">
        <f>COUNTIF(C11:AG11,"○")</f>
        <v>0</v>
      </c>
      <c r="AR10" s="87">
        <f>SUM(AQ$6:AQ11)</f>
        <v>0</v>
      </c>
      <c r="AS10" s="87">
        <f>COUNTIF(C10:AG10,"○")</f>
        <v>0</v>
      </c>
      <c r="AT10" s="87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18"/>
      <c r="AI11" s="57">
        <f>AQ10</f>
        <v>0</v>
      </c>
      <c r="AJ11" s="46" t="str">
        <f>IFERROR(AI11/AO10,"")</f>
        <v/>
      </c>
      <c r="AK11" s="56">
        <f>AR10</f>
        <v>0</v>
      </c>
      <c r="AL11" s="48" t="str">
        <f>IFERROR(AK11/AP10,"")</f>
        <v/>
      </c>
      <c r="AM11" s="32"/>
      <c r="AN11" s="87"/>
      <c r="AO11" s="87"/>
      <c r="AP11" s="87"/>
      <c r="AQ11" s="87"/>
      <c r="AR11" s="87"/>
      <c r="AS11" s="87"/>
      <c r="AT11" s="87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6" t="e">
        <f>DATE(YEAR(C6),MONTH(C6)+1,DAY(C6))</f>
        <v>#NUM!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114" t="s">
        <v>19</v>
      </c>
      <c r="AI13" s="101" t="s">
        <v>12</v>
      </c>
      <c r="AJ13" s="102"/>
      <c r="AK13" s="103" t="s">
        <v>11</v>
      </c>
      <c r="AL13" s="103"/>
      <c r="AM13" s="32"/>
      <c r="AN13" s="87" t="s">
        <v>17</v>
      </c>
      <c r="AO13" s="87" t="s">
        <v>20</v>
      </c>
      <c r="AP13" s="87" t="s">
        <v>21</v>
      </c>
      <c r="AQ13" s="87" t="s">
        <v>18</v>
      </c>
      <c r="AR13" s="87" t="s">
        <v>22</v>
      </c>
      <c r="AS13" s="87" t="s">
        <v>58</v>
      </c>
      <c r="AT13" s="87" t="s">
        <v>59</v>
      </c>
    </row>
    <row r="14" spans="2:49" ht="12" customHeight="1">
      <c r="B14" s="14" t="s">
        <v>1</v>
      </c>
      <c r="C14" s="15" t="e">
        <f>+C13</f>
        <v>#NUM!</v>
      </c>
      <c r="D14" s="15" t="e">
        <f>IF(C14="","",IF(MONTH(C14+1)-MONTH(C14)=0,C14+1,""))</f>
        <v>#NUM!</v>
      </c>
      <c r="E14" s="15" t="e">
        <f t="shared" ref="E14:AG14" si="2">IF(D14="","",IF(MONTH(D14+1)-MONTH(D14)=0,D14+1,""))</f>
        <v>#NUM!</v>
      </c>
      <c r="F14" s="15" t="e">
        <f t="shared" si="2"/>
        <v>#NUM!</v>
      </c>
      <c r="G14" s="15" t="e">
        <f t="shared" si="2"/>
        <v>#NUM!</v>
      </c>
      <c r="H14" s="15" t="e">
        <f t="shared" si="2"/>
        <v>#NUM!</v>
      </c>
      <c r="I14" s="15" t="e">
        <f t="shared" si="2"/>
        <v>#NUM!</v>
      </c>
      <c r="J14" s="15" t="e">
        <f t="shared" si="2"/>
        <v>#NUM!</v>
      </c>
      <c r="K14" s="15" t="e">
        <f t="shared" si="2"/>
        <v>#NUM!</v>
      </c>
      <c r="L14" s="15" t="e">
        <f t="shared" si="2"/>
        <v>#NUM!</v>
      </c>
      <c r="M14" s="15" t="e">
        <f t="shared" si="2"/>
        <v>#NUM!</v>
      </c>
      <c r="N14" s="15" t="e">
        <f t="shared" si="2"/>
        <v>#NUM!</v>
      </c>
      <c r="O14" s="15" t="e">
        <f t="shared" si="2"/>
        <v>#NUM!</v>
      </c>
      <c r="P14" s="15" t="e">
        <f t="shared" si="2"/>
        <v>#NUM!</v>
      </c>
      <c r="Q14" s="15" t="e">
        <f t="shared" si="2"/>
        <v>#NUM!</v>
      </c>
      <c r="R14" s="15" t="e">
        <f t="shared" si="2"/>
        <v>#NUM!</v>
      </c>
      <c r="S14" s="15" t="e">
        <f t="shared" si="2"/>
        <v>#NUM!</v>
      </c>
      <c r="T14" s="15" t="e">
        <f t="shared" si="2"/>
        <v>#NUM!</v>
      </c>
      <c r="U14" s="15" t="e">
        <f t="shared" si="2"/>
        <v>#NUM!</v>
      </c>
      <c r="V14" s="15" t="e">
        <f t="shared" si="2"/>
        <v>#NUM!</v>
      </c>
      <c r="W14" s="15" t="e">
        <f t="shared" si="2"/>
        <v>#NUM!</v>
      </c>
      <c r="X14" s="15" t="e">
        <f t="shared" si="2"/>
        <v>#NUM!</v>
      </c>
      <c r="Y14" s="15" t="e">
        <f t="shared" si="2"/>
        <v>#NUM!</v>
      </c>
      <c r="Z14" s="15" t="e">
        <f t="shared" si="2"/>
        <v>#NUM!</v>
      </c>
      <c r="AA14" s="15" t="e">
        <f t="shared" si="2"/>
        <v>#NUM!</v>
      </c>
      <c r="AB14" s="15" t="e">
        <f t="shared" si="2"/>
        <v>#NUM!</v>
      </c>
      <c r="AC14" s="15" t="e">
        <f t="shared" si="2"/>
        <v>#NUM!</v>
      </c>
      <c r="AD14" s="15" t="e">
        <f t="shared" si="2"/>
        <v>#NUM!</v>
      </c>
      <c r="AE14" s="15" t="e">
        <f t="shared" si="2"/>
        <v>#NUM!</v>
      </c>
      <c r="AF14" s="15" t="e">
        <f t="shared" si="2"/>
        <v>#NUM!</v>
      </c>
      <c r="AG14" s="15" t="e">
        <f t="shared" si="2"/>
        <v>#NUM!</v>
      </c>
      <c r="AH14" s="115"/>
      <c r="AI14" s="101"/>
      <c r="AJ14" s="102"/>
      <c r="AK14" s="103"/>
      <c r="AL14" s="103"/>
      <c r="AM14" s="32"/>
      <c r="AN14" s="87"/>
      <c r="AO14" s="87"/>
      <c r="AP14" s="87"/>
      <c r="AQ14" s="87"/>
      <c r="AR14" s="87"/>
      <c r="AS14" s="87"/>
      <c r="AT14" s="87"/>
    </row>
    <row r="15" spans="2:49" ht="12" customHeight="1">
      <c r="B15" s="14" t="s">
        <v>2</v>
      </c>
      <c r="C15" s="52" t="e">
        <f>+C14</f>
        <v>#NUM!</v>
      </c>
      <c r="D15" s="52" t="e">
        <f t="shared" ref="D15:AG15" si="3">+D14</f>
        <v>#NUM!</v>
      </c>
      <c r="E15" s="52" t="e">
        <f t="shared" si="3"/>
        <v>#NUM!</v>
      </c>
      <c r="F15" s="52" t="e">
        <f t="shared" si="3"/>
        <v>#NUM!</v>
      </c>
      <c r="G15" s="52" t="e">
        <f t="shared" si="3"/>
        <v>#NUM!</v>
      </c>
      <c r="H15" s="52" t="e">
        <f t="shared" si="3"/>
        <v>#NUM!</v>
      </c>
      <c r="I15" s="52" t="e">
        <f t="shared" si="3"/>
        <v>#NUM!</v>
      </c>
      <c r="J15" s="52" t="e">
        <f t="shared" si="3"/>
        <v>#NUM!</v>
      </c>
      <c r="K15" s="52" t="e">
        <f t="shared" si="3"/>
        <v>#NUM!</v>
      </c>
      <c r="L15" s="52" t="e">
        <f t="shared" si="3"/>
        <v>#NUM!</v>
      </c>
      <c r="M15" s="52" t="e">
        <f t="shared" si="3"/>
        <v>#NUM!</v>
      </c>
      <c r="N15" s="52" t="e">
        <f t="shared" si="3"/>
        <v>#NUM!</v>
      </c>
      <c r="O15" s="52" t="e">
        <f t="shared" si="3"/>
        <v>#NUM!</v>
      </c>
      <c r="P15" s="52" t="e">
        <f t="shared" si="3"/>
        <v>#NUM!</v>
      </c>
      <c r="Q15" s="52" t="e">
        <f t="shared" si="3"/>
        <v>#NUM!</v>
      </c>
      <c r="R15" s="52" t="e">
        <f t="shared" si="3"/>
        <v>#NUM!</v>
      </c>
      <c r="S15" s="52" t="e">
        <f t="shared" si="3"/>
        <v>#NUM!</v>
      </c>
      <c r="T15" s="52" t="e">
        <f t="shared" si="3"/>
        <v>#NUM!</v>
      </c>
      <c r="U15" s="52" t="e">
        <f t="shared" si="3"/>
        <v>#NUM!</v>
      </c>
      <c r="V15" s="52" t="e">
        <f t="shared" si="3"/>
        <v>#NUM!</v>
      </c>
      <c r="W15" s="52" t="e">
        <f t="shared" si="3"/>
        <v>#NUM!</v>
      </c>
      <c r="X15" s="52" t="e">
        <f t="shared" si="3"/>
        <v>#NUM!</v>
      </c>
      <c r="Y15" s="52" t="e">
        <f t="shared" si="3"/>
        <v>#NUM!</v>
      </c>
      <c r="Z15" s="52" t="e">
        <f t="shared" si="3"/>
        <v>#NUM!</v>
      </c>
      <c r="AA15" s="52" t="e">
        <f t="shared" si="3"/>
        <v>#NUM!</v>
      </c>
      <c r="AB15" s="52" t="e">
        <f t="shared" si="3"/>
        <v>#NUM!</v>
      </c>
      <c r="AC15" s="52" t="e">
        <f t="shared" si="3"/>
        <v>#NUM!</v>
      </c>
      <c r="AD15" s="52" t="e">
        <f t="shared" si="3"/>
        <v>#NUM!</v>
      </c>
      <c r="AE15" s="52" t="e">
        <f t="shared" si="3"/>
        <v>#NUM!</v>
      </c>
      <c r="AF15" s="52" t="e">
        <f t="shared" si="3"/>
        <v>#NUM!</v>
      </c>
      <c r="AG15" s="52" t="e">
        <f t="shared" si="3"/>
        <v>#NUM!</v>
      </c>
      <c r="AH15" s="111"/>
      <c r="AI15" s="107" t="s">
        <v>43</v>
      </c>
      <c r="AJ15" s="108" t="s">
        <v>13</v>
      </c>
      <c r="AK15" s="109" t="s">
        <v>43</v>
      </c>
      <c r="AL15" s="110" t="s">
        <v>14</v>
      </c>
      <c r="AM15" s="32"/>
      <c r="AN15" s="87"/>
      <c r="AO15" s="87"/>
      <c r="AP15" s="87"/>
      <c r="AQ15" s="87"/>
      <c r="AR15" s="87"/>
      <c r="AS15" s="87"/>
      <c r="AT15" s="87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/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12"/>
      <c r="AI16" s="107"/>
      <c r="AJ16" s="108"/>
      <c r="AK16" s="109"/>
      <c r="AL16" s="110"/>
      <c r="AM16" s="32"/>
      <c r="AN16" s="87"/>
      <c r="AO16" s="87"/>
      <c r="AP16" s="87"/>
      <c r="AQ16" s="87"/>
      <c r="AR16" s="87"/>
      <c r="AS16" s="87"/>
      <c r="AT16" s="87"/>
      <c r="AU16" s="2"/>
      <c r="AW16" s="2"/>
    </row>
    <row r="17" spans="2:49" s="3" customFormat="1" ht="27.95" customHeight="1">
      <c r="B17" s="40" t="s">
        <v>71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12"/>
      <c r="AI17" s="57">
        <f t="shared" ref="AI17" si="4">AS17</f>
        <v>0</v>
      </c>
      <c r="AJ17" s="46" t="str">
        <f t="shared" ref="AJ17" si="5">IFERROR(AI17/AO17,"")</f>
        <v/>
      </c>
      <c r="AK17" s="56">
        <f t="shared" ref="AK17" si="6">AT17</f>
        <v>0</v>
      </c>
      <c r="AL17" s="48" t="str">
        <f t="shared" ref="AL17" si="7">IFERROR(AK17/AP17,"")</f>
        <v/>
      </c>
      <c r="AM17" s="32"/>
      <c r="AN17" s="87">
        <f t="shared" ref="AN17" si="8">COUNT(C14:AG14)</f>
        <v>0</v>
      </c>
      <c r="AO17" s="87">
        <f t="shared" ref="AO17" si="9">AN17-AH15</f>
        <v>0</v>
      </c>
      <c r="AP17" s="87">
        <f>SUM(AO$6:AO18)</f>
        <v>0</v>
      </c>
      <c r="AQ17" s="87">
        <f t="shared" ref="AQ17" si="10">COUNTIF(C18:AG18,"○")</f>
        <v>0</v>
      </c>
      <c r="AR17" s="87">
        <f>SUM(AQ$6:AQ18)</f>
        <v>0</v>
      </c>
      <c r="AS17" s="87">
        <f t="shared" ref="AS17" si="11">COUNTIF(C17:AG17,"○")</f>
        <v>0</v>
      </c>
      <c r="AT17" s="87">
        <f>SUM(AS$6:AS18)</f>
        <v>0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13"/>
      <c r="AI18" s="57">
        <f t="shared" ref="AI18" si="12">AQ17</f>
        <v>0</v>
      </c>
      <c r="AJ18" s="46" t="str">
        <f t="shared" ref="AJ18" si="13">IFERROR(AI18/AO17,"")</f>
        <v/>
      </c>
      <c r="AK18" s="56">
        <f t="shared" ref="AK18" si="14">AR17</f>
        <v>0</v>
      </c>
      <c r="AL18" s="48" t="str">
        <f t="shared" ref="AL18" si="15">IFERROR(AK18/AP17,"")</f>
        <v/>
      </c>
      <c r="AM18" s="32"/>
      <c r="AN18" s="87"/>
      <c r="AO18" s="87"/>
      <c r="AP18" s="87"/>
      <c r="AQ18" s="87"/>
      <c r="AR18" s="87"/>
      <c r="AS18" s="87"/>
      <c r="AT18" s="87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6" t="e">
        <f>DATE(YEAR(C13),MONTH(C13)+1,DAY(C13))</f>
        <v>#NUM!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9" t="s">
        <v>19</v>
      </c>
      <c r="AI20" s="101" t="s">
        <v>12</v>
      </c>
      <c r="AJ20" s="102"/>
      <c r="AK20" s="103" t="s">
        <v>11</v>
      </c>
      <c r="AL20" s="103"/>
      <c r="AM20" s="32"/>
      <c r="AN20" s="87" t="s">
        <v>17</v>
      </c>
      <c r="AO20" s="87" t="s">
        <v>20</v>
      </c>
      <c r="AP20" s="87" t="s">
        <v>21</v>
      </c>
      <c r="AQ20" s="87" t="s">
        <v>18</v>
      </c>
      <c r="AR20" s="87" t="s">
        <v>22</v>
      </c>
      <c r="AS20" s="87" t="s">
        <v>58</v>
      </c>
      <c r="AT20" s="87" t="s">
        <v>59</v>
      </c>
    </row>
    <row r="21" spans="2:49" ht="12" customHeight="1">
      <c r="B21" s="14" t="s">
        <v>1</v>
      </c>
      <c r="C21" s="15" t="e">
        <f>+C20</f>
        <v>#NUM!</v>
      </c>
      <c r="D21" s="15" t="e">
        <f>IF(C21="","",IF(MONTH(C21+1)-MONTH(C21)=0,C21+1,""))</f>
        <v>#NUM!</v>
      </c>
      <c r="E21" s="15" t="e">
        <f t="shared" ref="E21:AG21" si="16">IF(D21="","",IF(MONTH(D21+1)-MONTH(D21)=0,D21+1,""))</f>
        <v>#NUM!</v>
      </c>
      <c r="F21" s="21" t="e">
        <f t="shared" si="16"/>
        <v>#NUM!</v>
      </c>
      <c r="G21" s="15" t="e">
        <f t="shared" si="16"/>
        <v>#NUM!</v>
      </c>
      <c r="H21" s="15" t="e">
        <f t="shared" si="16"/>
        <v>#NUM!</v>
      </c>
      <c r="I21" s="15" t="e">
        <f t="shared" si="16"/>
        <v>#NUM!</v>
      </c>
      <c r="J21" s="15" t="e">
        <f t="shared" si="16"/>
        <v>#NUM!</v>
      </c>
      <c r="K21" s="15" t="e">
        <f t="shared" si="16"/>
        <v>#NUM!</v>
      </c>
      <c r="L21" s="15" t="e">
        <f t="shared" si="16"/>
        <v>#NUM!</v>
      </c>
      <c r="M21" s="15" t="e">
        <f t="shared" si="16"/>
        <v>#NUM!</v>
      </c>
      <c r="N21" s="15" t="e">
        <f t="shared" si="16"/>
        <v>#NUM!</v>
      </c>
      <c r="O21" s="15" t="e">
        <f t="shared" si="16"/>
        <v>#NUM!</v>
      </c>
      <c r="P21" s="15" t="e">
        <f t="shared" si="16"/>
        <v>#NUM!</v>
      </c>
      <c r="Q21" s="15" t="e">
        <f t="shared" si="16"/>
        <v>#NUM!</v>
      </c>
      <c r="R21" s="15" t="e">
        <f t="shared" si="16"/>
        <v>#NUM!</v>
      </c>
      <c r="S21" s="15" t="e">
        <f t="shared" si="16"/>
        <v>#NUM!</v>
      </c>
      <c r="T21" s="15" t="e">
        <f t="shared" si="16"/>
        <v>#NUM!</v>
      </c>
      <c r="U21" s="15" t="e">
        <f t="shared" si="16"/>
        <v>#NUM!</v>
      </c>
      <c r="V21" s="15" t="e">
        <f t="shared" si="16"/>
        <v>#NUM!</v>
      </c>
      <c r="W21" s="15" t="e">
        <f t="shared" si="16"/>
        <v>#NUM!</v>
      </c>
      <c r="X21" s="15" t="e">
        <f t="shared" si="16"/>
        <v>#NUM!</v>
      </c>
      <c r="Y21" s="15" t="e">
        <f t="shared" si="16"/>
        <v>#NUM!</v>
      </c>
      <c r="Z21" s="15" t="e">
        <f t="shared" si="16"/>
        <v>#NUM!</v>
      </c>
      <c r="AA21" s="15" t="e">
        <f t="shared" si="16"/>
        <v>#NUM!</v>
      </c>
      <c r="AB21" s="15" t="e">
        <f t="shared" si="16"/>
        <v>#NUM!</v>
      </c>
      <c r="AC21" s="15" t="e">
        <f t="shared" si="16"/>
        <v>#NUM!</v>
      </c>
      <c r="AD21" s="15" t="e">
        <f t="shared" si="16"/>
        <v>#NUM!</v>
      </c>
      <c r="AE21" s="15" t="e">
        <f t="shared" si="16"/>
        <v>#NUM!</v>
      </c>
      <c r="AF21" s="15" t="e">
        <f t="shared" si="16"/>
        <v>#NUM!</v>
      </c>
      <c r="AG21" s="15" t="e">
        <f t="shared" si="16"/>
        <v>#NUM!</v>
      </c>
      <c r="AH21" s="100"/>
      <c r="AI21" s="101"/>
      <c r="AJ21" s="102"/>
      <c r="AK21" s="103"/>
      <c r="AL21" s="103"/>
      <c r="AM21" s="32"/>
      <c r="AN21" s="87"/>
      <c r="AO21" s="87"/>
      <c r="AP21" s="87"/>
      <c r="AQ21" s="87"/>
      <c r="AR21" s="87"/>
      <c r="AS21" s="87"/>
      <c r="AT21" s="87"/>
    </row>
    <row r="22" spans="2:49" ht="12" customHeight="1">
      <c r="B22" s="14" t="s">
        <v>2</v>
      </c>
      <c r="C22" s="52" t="e">
        <f>+C21</f>
        <v>#NUM!</v>
      </c>
      <c r="D22" s="52" t="e">
        <f t="shared" ref="D22:AG22" si="17">+D21</f>
        <v>#NUM!</v>
      </c>
      <c r="E22" s="52" t="e">
        <f t="shared" si="17"/>
        <v>#NUM!</v>
      </c>
      <c r="F22" s="58" t="e">
        <f t="shared" si="17"/>
        <v>#NUM!</v>
      </c>
      <c r="G22" s="52" t="e">
        <f t="shared" si="17"/>
        <v>#NUM!</v>
      </c>
      <c r="H22" s="52" t="e">
        <f t="shared" si="17"/>
        <v>#NUM!</v>
      </c>
      <c r="I22" s="52" t="e">
        <f t="shared" si="17"/>
        <v>#NUM!</v>
      </c>
      <c r="J22" s="52" t="e">
        <f t="shared" si="17"/>
        <v>#NUM!</v>
      </c>
      <c r="K22" s="52" t="e">
        <f t="shared" si="17"/>
        <v>#NUM!</v>
      </c>
      <c r="L22" s="52" t="e">
        <f t="shared" si="17"/>
        <v>#NUM!</v>
      </c>
      <c r="M22" s="52" t="e">
        <f t="shared" si="17"/>
        <v>#NUM!</v>
      </c>
      <c r="N22" s="52" t="e">
        <f t="shared" si="17"/>
        <v>#NUM!</v>
      </c>
      <c r="O22" s="52" t="e">
        <f t="shared" si="17"/>
        <v>#NUM!</v>
      </c>
      <c r="P22" s="52" t="e">
        <f t="shared" si="17"/>
        <v>#NUM!</v>
      </c>
      <c r="Q22" s="52" t="e">
        <f t="shared" si="17"/>
        <v>#NUM!</v>
      </c>
      <c r="R22" s="52" t="e">
        <f t="shared" si="17"/>
        <v>#NUM!</v>
      </c>
      <c r="S22" s="52" t="e">
        <f t="shared" si="17"/>
        <v>#NUM!</v>
      </c>
      <c r="T22" s="52" t="e">
        <f t="shared" si="17"/>
        <v>#NUM!</v>
      </c>
      <c r="U22" s="52" t="e">
        <f t="shared" si="17"/>
        <v>#NUM!</v>
      </c>
      <c r="V22" s="52" t="e">
        <f t="shared" si="17"/>
        <v>#NUM!</v>
      </c>
      <c r="W22" s="52" t="e">
        <f t="shared" si="17"/>
        <v>#NUM!</v>
      </c>
      <c r="X22" s="52" t="e">
        <f t="shared" si="17"/>
        <v>#NUM!</v>
      </c>
      <c r="Y22" s="52" t="e">
        <f t="shared" si="17"/>
        <v>#NUM!</v>
      </c>
      <c r="Z22" s="52" t="e">
        <f t="shared" si="17"/>
        <v>#NUM!</v>
      </c>
      <c r="AA22" s="52" t="e">
        <f t="shared" si="17"/>
        <v>#NUM!</v>
      </c>
      <c r="AB22" s="52" t="e">
        <f t="shared" si="17"/>
        <v>#NUM!</v>
      </c>
      <c r="AC22" s="52" t="e">
        <f t="shared" si="17"/>
        <v>#NUM!</v>
      </c>
      <c r="AD22" s="52" t="e">
        <f t="shared" si="17"/>
        <v>#NUM!</v>
      </c>
      <c r="AE22" s="52" t="e">
        <f t="shared" si="17"/>
        <v>#NUM!</v>
      </c>
      <c r="AF22" s="52" t="e">
        <f t="shared" si="17"/>
        <v>#NUM!</v>
      </c>
      <c r="AG22" s="52" t="e">
        <f t="shared" si="17"/>
        <v>#NUM!</v>
      </c>
      <c r="AH22" s="104"/>
      <c r="AI22" s="107" t="s">
        <v>43</v>
      </c>
      <c r="AJ22" s="108" t="s">
        <v>13</v>
      </c>
      <c r="AK22" s="109" t="s">
        <v>43</v>
      </c>
      <c r="AL22" s="110" t="s">
        <v>14</v>
      </c>
      <c r="AM22" s="32"/>
      <c r="AN22" s="87"/>
      <c r="AO22" s="87"/>
      <c r="AP22" s="87"/>
      <c r="AQ22" s="87"/>
      <c r="AR22" s="87"/>
      <c r="AS22" s="87"/>
      <c r="AT22" s="87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/>
      </c>
      <c r="Z23" s="69" t="str">
        <f>IFERROR(VLOOKUP(Z21,定義!A:C,3,FALSE),"")</f>
        <v/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04"/>
      <c r="AI23" s="107"/>
      <c r="AJ23" s="108"/>
      <c r="AK23" s="109"/>
      <c r="AL23" s="110"/>
      <c r="AM23" s="32"/>
      <c r="AN23" s="87"/>
      <c r="AO23" s="87"/>
      <c r="AP23" s="87"/>
      <c r="AQ23" s="87"/>
      <c r="AR23" s="87"/>
      <c r="AS23" s="87"/>
      <c r="AT23" s="87"/>
    </row>
    <row r="24" spans="2:49" s="3" customFormat="1" ht="27.95" customHeight="1">
      <c r="B24" s="40" t="s">
        <v>71</v>
      </c>
      <c r="C24" s="34"/>
      <c r="D24" s="34"/>
      <c r="E24" s="34"/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105"/>
      <c r="AI24" s="57">
        <f t="shared" ref="AI24" si="18">AS24</f>
        <v>0</v>
      </c>
      <c r="AJ24" s="46" t="str">
        <f t="shared" ref="AJ24" si="19">IFERROR(AI24/AO24,"")</f>
        <v/>
      </c>
      <c r="AK24" s="56">
        <f t="shared" ref="AK24" si="20">AT24</f>
        <v>0</v>
      </c>
      <c r="AL24" s="48" t="str">
        <f t="shared" ref="AL24" si="21">IFERROR(AK24/AP24,"")</f>
        <v/>
      </c>
      <c r="AM24" s="32"/>
      <c r="AN24" s="87">
        <f t="shared" ref="AN24" si="22">COUNT(C21:AG21)</f>
        <v>0</v>
      </c>
      <c r="AO24" s="87">
        <f t="shared" ref="AO24" si="23">AN24-AH22</f>
        <v>0</v>
      </c>
      <c r="AP24" s="87">
        <f>SUM(AO$6:AO25)</f>
        <v>0</v>
      </c>
      <c r="AQ24" s="87">
        <f t="shared" ref="AQ24" si="24">COUNTIF(C25:AG25,"○")</f>
        <v>0</v>
      </c>
      <c r="AR24" s="87">
        <f>SUM(AQ$6:AQ25)</f>
        <v>0</v>
      </c>
      <c r="AS24" s="87">
        <f t="shared" ref="AS24" si="25">COUNTIF(C24:AG24,"○")</f>
        <v>0</v>
      </c>
      <c r="AT24" s="87">
        <f>SUM(AS$6:AS25)</f>
        <v>0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06"/>
      <c r="AI25" s="57">
        <f t="shared" ref="AI25" si="26">AQ24</f>
        <v>0</v>
      </c>
      <c r="AJ25" s="46" t="str">
        <f t="shared" ref="AJ25" si="27">IFERROR(AI25/AO24,"")</f>
        <v/>
      </c>
      <c r="AK25" s="56">
        <f t="shared" ref="AK25" si="28">AR24</f>
        <v>0</v>
      </c>
      <c r="AL25" s="48" t="str">
        <f t="shared" ref="AL25" si="29">IFERROR(AK25/AP24,"")</f>
        <v/>
      </c>
      <c r="AM25" s="32"/>
      <c r="AN25" s="87"/>
      <c r="AO25" s="87"/>
      <c r="AP25" s="87"/>
      <c r="AQ25" s="87"/>
      <c r="AR25" s="87"/>
      <c r="AS25" s="87"/>
      <c r="AT25" s="87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6" t="e">
        <f>DATE(YEAR(C20),MONTH(C20)+1,DAY(C20))</f>
        <v>#NUM!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9" t="s">
        <v>19</v>
      </c>
      <c r="AI27" s="101" t="s">
        <v>12</v>
      </c>
      <c r="AJ27" s="102"/>
      <c r="AK27" s="103" t="s">
        <v>11</v>
      </c>
      <c r="AL27" s="103"/>
      <c r="AM27" s="32"/>
      <c r="AN27" s="87" t="s">
        <v>17</v>
      </c>
      <c r="AO27" s="87" t="s">
        <v>20</v>
      </c>
      <c r="AP27" s="87" t="s">
        <v>21</v>
      </c>
      <c r="AQ27" s="87" t="s">
        <v>18</v>
      </c>
      <c r="AR27" s="87" t="s">
        <v>22</v>
      </c>
      <c r="AS27" s="87" t="s">
        <v>58</v>
      </c>
      <c r="AT27" s="87" t="s">
        <v>59</v>
      </c>
    </row>
    <row r="28" spans="2:49" ht="12" customHeight="1">
      <c r="B28" s="14" t="s">
        <v>1</v>
      </c>
      <c r="C28" s="15" t="e">
        <f>+C27</f>
        <v>#NUM!</v>
      </c>
      <c r="D28" s="15" t="e">
        <f>IF(C28="","",IF(MONTH(C28+1)-MONTH(C28)=0,C28+1,""))</f>
        <v>#NUM!</v>
      </c>
      <c r="E28" s="15" t="e">
        <f t="shared" ref="E28:AG28" si="30">IF(D28="","",IF(MONTH(D28+1)-MONTH(D28)=0,D28+1,""))</f>
        <v>#NUM!</v>
      </c>
      <c r="F28" s="21" t="e">
        <f t="shared" si="30"/>
        <v>#NUM!</v>
      </c>
      <c r="G28" s="15" t="e">
        <f t="shared" si="30"/>
        <v>#NUM!</v>
      </c>
      <c r="H28" s="15" t="e">
        <f t="shared" si="30"/>
        <v>#NUM!</v>
      </c>
      <c r="I28" s="15" t="e">
        <f t="shared" si="30"/>
        <v>#NUM!</v>
      </c>
      <c r="J28" s="15" t="e">
        <f t="shared" si="30"/>
        <v>#NUM!</v>
      </c>
      <c r="K28" s="15" t="e">
        <f t="shared" si="30"/>
        <v>#NUM!</v>
      </c>
      <c r="L28" s="15" t="e">
        <f t="shared" si="30"/>
        <v>#NUM!</v>
      </c>
      <c r="M28" s="15" t="e">
        <f t="shared" si="30"/>
        <v>#NUM!</v>
      </c>
      <c r="N28" s="15" t="e">
        <f t="shared" si="30"/>
        <v>#NUM!</v>
      </c>
      <c r="O28" s="15" t="e">
        <f t="shared" si="30"/>
        <v>#NUM!</v>
      </c>
      <c r="P28" s="15" t="e">
        <f t="shared" si="30"/>
        <v>#NUM!</v>
      </c>
      <c r="Q28" s="15" t="e">
        <f t="shared" si="30"/>
        <v>#NUM!</v>
      </c>
      <c r="R28" s="15" t="e">
        <f t="shared" si="30"/>
        <v>#NUM!</v>
      </c>
      <c r="S28" s="15" t="e">
        <f t="shared" si="30"/>
        <v>#NUM!</v>
      </c>
      <c r="T28" s="15" t="e">
        <f t="shared" si="30"/>
        <v>#NUM!</v>
      </c>
      <c r="U28" s="15" t="e">
        <f t="shared" si="30"/>
        <v>#NUM!</v>
      </c>
      <c r="V28" s="15" t="e">
        <f t="shared" si="30"/>
        <v>#NUM!</v>
      </c>
      <c r="W28" s="15" t="e">
        <f t="shared" si="30"/>
        <v>#NUM!</v>
      </c>
      <c r="X28" s="15" t="e">
        <f t="shared" si="30"/>
        <v>#NUM!</v>
      </c>
      <c r="Y28" s="15" t="e">
        <f t="shared" si="30"/>
        <v>#NUM!</v>
      </c>
      <c r="Z28" s="15" t="e">
        <f t="shared" si="30"/>
        <v>#NUM!</v>
      </c>
      <c r="AA28" s="15" t="e">
        <f t="shared" si="30"/>
        <v>#NUM!</v>
      </c>
      <c r="AB28" s="15" t="e">
        <f t="shared" si="30"/>
        <v>#NUM!</v>
      </c>
      <c r="AC28" s="15" t="e">
        <f t="shared" si="30"/>
        <v>#NUM!</v>
      </c>
      <c r="AD28" s="15" t="e">
        <f t="shared" si="30"/>
        <v>#NUM!</v>
      </c>
      <c r="AE28" s="15" t="e">
        <f t="shared" si="30"/>
        <v>#NUM!</v>
      </c>
      <c r="AF28" s="15" t="e">
        <f t="shared" si="30"/>
        <v>#NUM!</v>
      </c>
      <c r="AG28" s="15" t="e">
        <f t="shared" si="30"/>
        <v>#NUM!</v>
      </c>
      <c r="AH28" s="100"/>
      <c r="AI28" s="101"/>
      <c r="AJ28" s="102"/>
      <c r="AK28" s="103"/>
      <c r="AL28" s="103"/>
      <c r="AM28" s="32"/>
      <c r="AN28" s="87"/>
      <c r="AO28" s="87"/>
      <c r="AP28" s="87"/>
      <c r="AQ28" s="87"/>
      <c r="AR28" s="87"/>
      <c r="AS28" s="87"/>
      <c r="AT28" s="87"/>
    </row>
    <row r="29" spans="2:49" ht="12" customHeight="1">
      <c r="B29" s="14" t="s">
        <v>2</v>
      </c>
      <c r="C29" s="52" t="e">
        <f>+C28</f>
        <v>#NUM!</v>
      </c>
      <c r="D29" s="52" t="e">
        <f t="shared" ref="D29:AG29" si="31">+D28</f>
        <v>#NUM!</v>
      </c>
      <c r="E29" s="52" t="e">
        <f t="shared" si="31"/>
        <v>#NUM!</v>
      </c>
      <c r="F29" s="58" t="e">
        <f t="shared" si="31"/>
        <v>#NUM!</v>
      </c>
      <c r="G29" s="52" t="e">
        <f t="shared" si="31"/>
        <v>#NUM!</v>
      </c>
      <c r="H29" s="52" t="e">
        <f t="shared" si="31"/>
        <v>#NUM!</v>
      </c>
      <c r="I29" s="52" t="e">
        <f t="shared" si="31"/>
        <v>#NUM!</v>
      </c>
      <c r="J29" s="52" t="e">
        <f t="shared" si="31"/>
        <v>#NUM!</v>
      </c>
      <c r="K29" s="52" t="e">
        <f t="shared" si="31"/>
        <v>#NUM!</v>
      </c>
      <c r="L29" s="52" t="e">
        <f t="shared" si="31"/>
        <v>#NUM!</v>
      </c>
      <c r="M29" s="52" t="e">
        <f t="shared" si="31"/>
        <v>#NUM!</v>
      </c>
      <c r="N29" s="52" t="e">
        <f t="shared" si="31"/>
        <v>#NUM!</v>
      </c>
      <c r="O29" s="52" t="e">
        <f t="shared" si="31"/>
        <v>#NUM!</v>
      </c>
      <c r="P29" s="52" t="e">
        <f t="shared" si="31"/>
        <v>#NUM!</v>
      </c>
      <c r="Q29" s="52" t="e">
        <f t="shared" si="31"/>
        <v>#NUM!</v>
      </c>
      <c r="R29" s="52" t="e">
        <f t="shared" si="31"/>
        <v>#NUM!</v>
      </c>
      <c r="S29" s="52" t="e">
        <f t="shared" si="31"/>
        <v>#NUM!</v>
      </c>
      <c r="T29" s="52" t="e">
        <f t="shared" si="31"/>
        <v>#NUM!</v>
      </c>
      <c r="U29" s="52" t="e">
        <f t="shared" si="31"/>
        <v>#NUM!</v>
      </c>
      <c r="V29" s="52" t="e">
        <f t="shared" si="31"/>
        <v>#NUM!</v>
      </c>
      <c r="W29" s="52" t="e">
        <f t="shared" si="31"/>
        <v>#NUM!</v>
      </c>
      <c r="X29" s="52" t="e">
        <f t="shared" si="31"/>
        <v>#NUM!</v>
      </c>
      <c r="Y29" s="52" t="e">
        <f t="shared" si="31"/>
        <v>#NUM!</v>
      </c>
      <c r="Z29" s="52" t="e">
        <f t="shared" si="31"/>
        <v>#NUM!</v>
      </c>
      <c r="AA29" s="52" t="e">
        <f t="shared" si="31"/>
        <v>#NUM!</v>
      </c>
      <c r="AB29" s="52" t="e">
        <f t="shared" si="31"/>
        <v>#NUM!</v>
      </c>
      <c r="AC29" s="52" t="e">
        <f t="shared" si="31"/>
        <v>#NUM!</v>
      </c>
      <c r="AD29" s="52" t="e">
        <f t="shared" si="31"/>
        <v>#NUM!</v>
      </c>
      <c r="AE29" s="52" t="e">
        <f t="shared" si="31"/>
        <v>#NUM!</v>
      </c>
      <c r="AF29" s="52" t="e">
        <f t="shared" si="31"/>
        <v>#NUM!</v>
      </c>
      <c r="AG29" s="52" t="e">
        <f t="shared" si="31"/>
        <v>#NUM!</v>
      </c>
      <c r="AH29" s="104"/>
      <c r="AI29" s="107" t="s">
        <v>43</v>
      </c>
      <c r="AJ29" s="108" t="s">
        <v>13</v>
      </c>
      <c r="AK29" s="109" t="s">
        <v>43</v>
      </c>
      <c r="AL29" s="110" t="s">
        <v>14</v>
      </c>
      <c r="AM29" s="32"/>
      <c r="AN29" s="87"/>
      <c r="AO29" s="87"/>
      <c r="AP29" s="87"/>
      <c r="AQ29" s="87"/>
      <c r="AR29" s="87"/>
      <c r="AS29" s="87"/>
      <c r="AT29" s="87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/>
      </c>
      <c r="M30" s="69" t="str">
        <f>IFERROR(VLOOKUP(M28,定義!A:C,3,FALSE),"")</f>
        <v/>
      </c>
      <c r="N30" s="69" t="str">
        <f>IFERROR(VLOOKUP(N28,定義!A:C,3,FALSE),"")</f>
        <v/>
      </c>
      <c r="O30" s="69" t="str">
        <f>IFERROR(VLOOKUP(O28,定義!A:C,3,FALSE),"")</f>
        <v/>
      </c>
      <c r="P30" s="69" t="str">
        <f>IFERROR(VLOOKUP(P28,定義!A:C,3,FALSE),"")</f>
        <v/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04"/>
      <c r="AI30" s="107"/>
      <c r="AJ30" s="108"/>
      <c r="AK30" s="109"/>
      <c r="AL30" s="110"/>
      <c r="AM30" s="32"/>
      <c r="AN30" s="87"/>
      <c r="AO30" s="87"/>
      <c r="AP30" s="87"/>
      <c r="AQ30" s="87"/>
      <c r="AR30" s="87"/>
      <c r="AS30" s="87"/>
      <c r="AT30" s="87"/>
    </row>
    <row r="31" spans="2:49" s="3" customFormat="1" ht="27.95" customHeight="1">
      <c r="B31" s="40" t="s">
        <v>71</v>
      </c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105"/>
      <c r="AI31" s="57">
        <f t="shared" ref="AI31" si="32">AS31</f>
        <v>0</v>
      </c>
      <c r="AJ31" s="46" t="str">
        <f t="shared" ref="AJ31" si="33">IFERROR(AI31/AO31,"")</f>
        <v/>
      </c>
      <c r="AK31" s="56">
        <f t="shared" ref="AK31" si="34">AT31</f>
        <v>0</v>
      </c>
      <c r="AL31" s="48" t="str">
        <f t="shared" ref="AL31" si="35">IFERROR(AK31/AP31,"")</f>
        <v/>
      </c>
      <c r="AM31" s="32"/>
      <c r="AN31" s="87">
        <f t="shared" ref="AN31" si="36">COUNT(C28:AG28)</f>
        <v>0</v>
      </c>
      <c r="AO31" s="87">
        <f t="shared" ref="AO31" si="37">AN31-AH29</f>
        <v>0</v>
      </c>
      <c r="AP31" s="87">
        <f>SUM(AO$6:AO32)</f>
        <v>0</v>
      </c>
      <c r="AQ31" s="87">
        <f t="shared" ref="AQ31" si="38">COUNTIF(C32:AG32,"○")</f>
        <v>0</v>
      </c>
      <c r="AR31" s="87">
        <f>SUM(AQ$6:AQ32)</f>
        <v>0</v>
      </c>
      <c r="AS31" s="87">
        <f t="shared" ref="AS31" si="39">COUNTIF(C31:AG31,"○")</f>
        <v>0</v>
      </c>
      <c r="AT31" s="87">
        <f>SUM(AS$6:AS32)</f>
        <v>0</v>
      </c>
    </row>
    <row r="32" spans="2:49" s="4" customFormat="1" ht="27.95" customHeight="1" thickBot="1">
      <c r="B32" s="38" t="s">
        <v>55</v>
      </c>
      <c r="C32" s="16"/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06"/>
      <c r="AI32" s="57">
        <f t="shared" ref="AI32" si="40">AQ31</f>
        <v>0</v>
      </c>
      <c r="AJ32" s="46" t="str">
        <f t="shared" ref="AJ32" si="41">IFERROR(AI32/AO31,"")</f>
        <v/>
      </c>
      <c r="AK32" s="56">
        <f t="shared" ref="AK32" si="42">AR31</f>
        <v>0</v>
      </c>
      <c r="AL32" s="48" t="str">
        <f t="shared" ref="AL32" si="43">IFERROR(AK32/AP31,"")</f>
        <v/>
      </c>
      <c r="AM32" s="32"/>
      <c r="AN32" s="87"/>
      <c r="AO32" s="87"/>
      <c r="AP32" s="87"/>
      <c r="AQ32" s="87"/>
      <c r="AR32" s="87"/>
      <c r="AS32" s="87"/>
      <c r="AT32" s="87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6" t="e">
        <f>DATE(YEAR(C27),MONTH(C27)+1,DAY(C27))</f>
        <v>#NUM!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9" t="s">
        <v>19</v>
      </c>
      <c r="AI34" s="101" t="s">
        <v>12</v>
      </c>
      <c r="AJ34" s="102"/>
      <c r="AK34" s="103" t="s">
        <v>11</v>
      </c>
      <c r="AL34" s="103"/>
      <c r="AM34" s="32"/>
      <c r="AN34" s="87" t="s">
        <v>17</v>
      </c>
      <c r="AO34" s="87" t="s">
        <v>20</v>
      </c>
      <c r="AP34" s="87" t="s">
        <v>21</v>
      </c>
      <c r="AQ34" s="87" t="s">
        <v>18</v>
      </c>
      <c r="AR34" s="87" t="s">
        <v>22</v>
      </c>
      <c r="AS34" s="87" t="s">
        <v>58</v>
      </c>
      <c r="AT34" s="87" t="s">
        <v>59</v>
      </c>
    </row>
    <row r="35" spans="2:46" ht="12" customHeight="1">
      <c r="B35" s="14" t="s">
        <v>1</v>
      </c>
      <c r="C35" s="15" t="e">
        <f>+C34</f>
        <v>#NUM!</v>
      </c>
      <c r="D35" s="15" t="e">
        <f>IF(C35="","",IF(MONTH(C35+1)-MONTH(C35)=0,C35+1,""))</f>
        <v>#NUM!</v>
      </c>
      <c r="E35" s="15" t="e">
        <f t="shared" ref="E35:AG35" si="44">IF(D35="","",IF(MONTH(D35+1)-MONTH(D35)=0,D35+1,""))</f>
        <v>#NUM!</v>
      </c>
      <c r="F35" s="21" t="e">
        <f t="shared" si="44"/>
        <v>#NUM!</v>
      </c>
      <c r="G35" s="15" t="e">
        <f t="shared" si="44"/>
        <v>#NUM!</v>
      </c>
      <c r="H35" s="15" t="e">
        <f t="shared" si="44"/>
        <v>#NUM!</v>
      </c>
      <c r="I35" s="15" t="e">
        <f t="shared" si="44"/>
        <v>#NUM!</v>
      </c>
      <c r="J35" s="15" t="e">
        <f t="shared" si="44"/>
        <v>#NUM!</v>
      </c>
      <c r="K35" s="15" t="e">
        <f t="shared" si="44"/>
        <v>#NUM!</v>
      </c>
      <c r="L35" s="15" t="e">
        <f t="shared" si="44"/>
        <v>#NUM!</v>
      </c>
      <c r="M35" s="15" t="e">
        <f t="shared" si="44"/>
        <v>#NUM!</v>
      </c>
      <c r="N35" s="15" t="e">
        <f t="shared" si="44"/>
        <v>#NUM!</v>
      </c>
      <c r="O35" s="15" t="e">
        <f t="shared" si="44"/>
        <v>#NUM!</v>
      </c>
      <c r="P35" s="15" t="e">
        <f t="shared" si="44"/>
        <v>#NUM!</v>
      </c>
      <c r="Q35" s="15" t="e">
        <f t="shared" si="44"/>
        <v>#NUM!</v>
      </c>
      <c r="R35" s="15" t="e">
        <f t="shared" si="44"/>
        <v>#NUM!</v>
      </c>
      <c r="S35" s="15" t="e">
        <f t="shared" si="44"/>
        <v>#NUM!</v>
      </c>
      <c r="T35" s="15" t="e">
        <f t="shared" si="44"/>
        <v>#NUM!</v>
      </c>
      <c r="U35" s="15" t="e">
        <f t="shared" si="44"/>
        <v>#NUM!</v>
      </c>
      <c r="V35" s="15" t="e">
        <f t="shared" si="44"/>
        <v>#NUM!</v>
      </c>
      <c r="W35" s="15" t="e">
        <f t="shared" si="44"/>
        <v>#NUM!</v>
      </c>
      <c r="X35" s="15" t="e">
        <f t="shared" si="44"/>
        <v>#NUM!</v>
      </c>
      <c r="Y35" s="15" t="e">
        <f t="shared" si="44"/>
        <v>#NUM!</v>
      </c>
      <c r="Z35" s="15" t="e">
        <f t="shared" si="44"/>
        <v>#NUM!</v>
      </c>
      <c r="AA35" s="15" t="e">
        <f t="shared" si="44"/>
        <v>#NUM!</v>
      </c>
      <c r="AB35" s="15" t="e">
        <f t="shared" si="44"/>
        <v>#NUM!</v>
      </c>
      <c r="AC35" s="15" t="e">
        <f t="shared" si="44"/>
        <v>#NUM!</v>
      </c>
      <c r="AD35" s="15" t="e">
        <f t="shared" si="44"/>
        <v>#NUM!</v>
      </c>
      <c r="AE35" s="15" t="e">
        <f t="shared" si="44"/>
        <v>#NUM!</v>
      </c>
      <c r="AF35" s="15" t="e">
        <f t="shared" si="44"/>
        <v>#NUM!</v>
      </c>
      <c r="AG35" s="15" t="e">
        <f t="shared" si="44"/>
        <v>#NUM!</v>
      </c>
      <c r="AH35" s="100"/>
      <c r="AI35" s="101"/>
      <c r="AJ35" s="102"/>
      <c r="AK35" s="103"/>
      <c r="AL35" s="103"/>
      <c r="AM35" s="32"/>
      <c r="AN35" s="87"/>
      <c r="AO35" s="87"/>
      <c r="AP35" s="87"/>
      <c r="AQ35" s="87"/>
      <c r="AR35" s="87"/>
      <c r="AS35" s="87"/>
      <c r="AT35" s="87"/>
    </row>
    <row r="36" spans="2:46" ht="12" customHeight="1">
      <c r="B36" s="14" t="s">
        <v>2</v>
      </c>
      <c r="C36" s="52" t="e">
        <f>+C35</f>
        <v>#NUM!</v>
      </c>
      <c r="D36" s="52" t="e">
        <f t="shared" ref="D36:AG36" si="45">+D35</f>
        <v>#NUM!</v>
      </c>
      <c r="E36" s="52" t="e">
        <f t="shared" si="45"/>
        <v>#NUM!</v>
      </c>
      <c r="F36" s="58" t="e">
        <f t="shared" si="45"/>
        <v>#NUM!</v>
      </c>
      <c r="G36" s="52" t="e">
        <f t="shared" si="45"/>
        <v>#NUM!</v>
      </c>
      <c r="H36" s="52" t="e">
        <f t="shared" si="45"/>
        <v>#NUM!</v>
      </c>
      <c r="I36" s="52" t="e">
        <f t="shared" si="45"/>
        <v>#NUM!</v>
      </c>
      <c r="J36" s="52" t="e">
        <f t="shared" si="45"/>
        <v>#NUM!</v>
      </c>
      <c r="K36" s="52" t="e">
        <f t="shared" si="45"/>
        <v>#NUM!</v>
      </c>
      <c r="L36" s="52" t="e">
        <f t="shared" si="45"/>
        <v>#NUM!</v>
      </c>
      <c r="M36" s="52" t="e">
        <f t="shared" si="45"/>
        <v>#NUM!</v>
      </c>
      <c r="N36" s="52" t="e">
        <f t="shared" si="45"/>
        <v>#NUM!</v>
      </c>
      <c r="O36" s="52" t="e">
        <f t="shared" si="45"/>
        <v>#NUM!</v>
      </c>
      <c r="P36" s="52" t="e">
        <f t="shared" si="45"/>
        <v>#NUM!</v>
      </c>
      <c r="Q36" s="52" t="e">
        <f t="shared" si="45"/>
        <v>#NUM!</v>
      </c>
      <c r="R36" s="52" t="e">
        <f t="shared" si="45"/>
        <v>#NUM!</v>
      </c>
      <c r="S36" s="52" t="e">
        <f t="shared" si="45"/>
        <v>#NUM!</v>
      </c>
      <c r="T36" s="52" t="e">
        <f t="shared" si="45"/>
        <v>#NUM!</v>
      </c>
      <c r="U36" s="52" t="e">
        <f t="shared" si="45"/>
        <v>#NUM!</v>
      </c>
      <c r="V36" s="52" t="e">
        <f t="shared" si="45"/>
        <v>#NUM!</v>
      </c>
      <c r="W36" s="52" t="e">
        <f t="shared" si="45"/>
        <v>#NUM!</v>
      </c>
      <c r="X36" s="52" t="e">
        <f t="shared" si="45"/>
        <v>#NUM!</v>
      </c>
      <c r="Y36" s="52" t="e">
        <f t="shared" si="45"/>
        <v>#NUM!</v>
      </c>
      <c r="Z36" s="52" t="e">
        <f t="shared" si="45"/>
        <v>#NUM!</v>
      </c>
      <c r="AA36" s="52" t="e">
        <f t="shared" si="45"/>
        <v>#NUM!</v>
      </c>
      <c r="AB36" s="52" t="e">
        <f t="shared" si="45"/>
        <v>#NUM!</v>
      </c>
      <c r="AC36" s="52" t="e">
        <f t="shared" si="45"/>
        <v>#NUM!</v>
      </c>
      <c r="AD36" s="52" t="e">
        <f t="shared" si="45"/>
        <v>#NUM!</v>
      </c>
      <c r="AE36" s="52" t="e">
        <f t="shared" si="45"/>
        <v>#NUM!</v>
      </c>
      <c r="AF36" s="52" t="e">
        <f t="shared" si="45"/>
        <v>#NUM!</v>
      </c>
      <c r="AG36" s="52" t="e">
        <f t="shared" si="45"/>
        <v>#NUM!</v>
      </c>
      <c r="AH36" s="104"/>
      <c r="AI36" s="107" t="s">
        <v>43</v>
      </c>
      <c r="AJ36" s="108" t="s">
        <v>13</v>
      </c>
      <c r="AK36" s="109" t="s">
        <v>43</v>
      </c>
      <c r="AL36" s="110" t="s">
        <v>14</v>
      </c>
      <c r="AM36" s="32"/>
      <c r="AN36" s="87"/>
      <c r="AO36" s="87"/>
      <c r="AP36" s="87"/>
      <c r="AQ36" s="87"/>
      <c r="AR36" s="87"/>
      <c r="AS36" s="87"/>
      <c r="AT36" s="87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/>
      </c>
      <c r="X37" s="69" t="str">
        <f>IFERROR(VLOOKUP(X35,定義!A:C,3,FALSE),"")</f>
        <v/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04"/>
      <c r="AI37" s="107"/>
      <c r="AJ37" s="108"/>
      <c r="AK37" s="109"/>
      <c r="AL37" s="110"/>
      <c r="AM37" s="32"/>
      <c r="AN37" s="87"/>
      <c r="AO37" s="87"/>
      <c r="AP37" s="87"/>
      <c r="AQ37" s="87"/>
      <c r="AR37" s="87"/>
      <c r="AS37" s="87"/>
      <c r="AT37" s="87"/>
    </row>
    <row r="38" spans="2:46" s="3" customFormat="1" ht="27.95" customHeight="1">
      <c r="B38" s="40" t="s">
        <v>71</v>
      </c>
      <c r="C38" s="34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105"/>
      <c r="AI38" s="57">
        <f t="shared" ref="AI38" si="46">AS38</f>
        <v>0</v>
      </c>
      <c r="AJ38" s="46" t="str">
        <f t="shared" ref="AJ38" si="47">IFERROR(AI38/AO38,"")</f>
        <v/>
      </c>
      <c r="AK38" s="56">
        <f t="shared" ref="AK38" si="48">AT38</f>
        <v>0</v>
      </c>
      <c r="AL38" s="48" t="str">
        <f t="shared" ref="AL38" si="49">IFERROR(AK38/AP38,"")</f>
        <v/>
      </c>
      <c r="AM38" s="32"/>
      <c r="AN38" s="87">
        <f t="shared" ref="AN38" si="50">COUNT(C35:AG35)</f>
        <v>0</v>
      </c>
      <c r="AO38" s="87">
        <f t="shared" ref="AO38" si="51">AN38-AH36</f>
        <v>0</v>
      </c>
      <c r="AP38" s="87">
        <f>SUM(AO$6:AO39)</f>
        <v>0</v>
      </c>
      <c r="AQ38" s="87">
        <f t="shared" ref="AQ38" si="52">COUNTIF(C39:AG39,"○")</f>
        <v>0</v>
      </c>
      <c r="AR38" s="87">
        <f>SUM(AQ$6:AQ39)</f>
        <v>0</v>
      </c>
      <c r="AS38" s="87">
        <f t="shared" ref="AS38" si="53">COUNTIF(C38:AG38,"○")</f>
        <v>0</v>
      </c>
      <c r="AT38" s="87">
        <f>SUM(AS$6:AS39)</f>
        <v>0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06"/>
      <c r="AI39" s="57">
        <f t="shared" ref="AI39" si="54">AQ38</f>
        <v>0</v>
      </c>
      <c r="AJ39" s="46" t="str">
        <f t="shared" ref="AJ39" si="55">IFERROR(AI39/AO38,"")</f>
        <v/>
      </c>
      <c r="AK39" s="56">
        <f t="shared" ref="AK39" si="56">AR38</f>
        <v>0</v>
      </c>
      <c r="AL39" s="48" t="str">
        <f t="shared" ref="AL39" si="57">IFERROR(AK39/AP38,"")</f>
        <v/>
      </c>
      <c r="AM39" s="32"/>
      <c r="AN39" s="87"/>
      <c r="AO39" s="87"/>
      <c r="AP39" s="87"/>
      <c r="AQ39" s="87"/>
      <c r="AR39" s="87"/>
      <c r="AS39" s="87"/>
      <c r="AT39" s="87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6" t="e">
        <f>DATE(YEAR(C34),MONTH(C34)+1,DAY(C34))</f>
        <v>#NUM!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9" t="s">
        <v>19</v>
      </c>
      <c r="AI41" s="101" t="s">
        <v>12</v>
      </c>
      <c r="AJ41" s="102"/>
      <c r="AK41" s="103" t="s">
        <v>11</v>
      </c>
      <c r="AL41" s="103"/>
      <c r="AM41" s="32"/>
      <c r="AN41" s="87" t="s">
        <v>17</v>
      </c>
      <c r="AO41" s="87" t="s">
        <v>20</v>
      </c>
      <c r="AP41" s="87" t="s">
        <v>21</v>
      </c>
      <c r="AQ41" s="87" t="s">
        <v>18</v>
      </c>
      <c r="AR41" s="87" t="s">
        <v>22</v>
      </c>
      <c r="AS41" s="87" t="s">
        <v>58</v>
      </c>
      <c r="AT41" s="87" t="s">
        <v>59</v>
      </c>
    </row>
    <row r="42" spans="2:46" ht="12" customHeight="1">
      <c r="B42" s="14" t="s">
        <v>1</v>
      </c>
      <c r="C42" s="15" t="e">
        <f>+C41</f>
        <v>#NUM!</v>
      </c>
      <c r="D42" s="15" t="e">
        <f>IF(C42="","",IF(MONTH(C42+1)-MONTH(C42)=0,C42+1,""))</f>
        <v>#NUM!</v>
      </c>
      <c r="E42" s="15" t="e">
        <f t="shared" ref="E42:AG42" si="58">IF(D42="","",IF(MONTH(D42+1)-MONTH(D42)=0,D42+1,""))</f>
        <v>#NUM!</v>
      </c>
      <c r="F42" s="21" t="e">
        <f t="shared" si="58"/>
        <v>#NUM!</v>
      </c>
      <c r="G42" s="15" t="e">
        <f t="shared" si="58"/>
        <v>#NUM!</v>
      </c>
      <c r="H42" s="15" t="e">
        <f t="shared" si="58"/>
        <v>#NUM!</v>
      </c>
      <c r="I42" s="15" t="e">
        <f t="shared" si="58"/>
        <v>#NUM!</v>
      </c>
      <c r="J42" s="15" t="e">
        <f t="shared" si="58"/>
        <v>#NUM!</v>
      </c>
      <c r="K42" s="15" t="e">
        <f t="shared" si="58"/>
        <v>#NUM!</v>
      </c>
      <c r="L42" s="15" t="e">
        <f t="shared" si="58"/>
        <v>#NUM!</v>
      </c>
      <c r="M42" s="15" t="e">
        <f t="shared" si="58"/>
        <v>#NUM!</v>
      </c>
      <c r="N42" s="15" t="e">
        <f t="shared" si="58"/>
        <v>#NUM!</v>
      </c>
      <c r="O42" s="15" t="e">
        <f t="shared" si="58"/>
        <v>#NUM!</v>
      </c>
      <c r="P42" s="15" t="e">
        <f t="shared" si="58"/>
        <v>#NUM!</v>
      </c>
      <c r="Q42" s="15" t="e">
        <f t="shared" si="58"/>
        <v>#NUM!</v>
      </c>
      <c r="R42" s="15" t="e">
        <f t="shared" si="58"/>
        <v>#NUM!</v>
      </c>
      <c r="S42" s="15" t="e">
        <f t="shared" si="58"/>
        <v>#NUM!</v>
      </c>
      <c r="T42" s="15" t="e">
        <f t="shared" si="58"/>
        <v>#NUM!</v>
      </c>
      <c r="U42" s="15" t="e">
        <f t="shared" si="58"/>
        <v>#NUM!</v>
      </c>
      <c r="V42" s="15" t="e">
        <f t="shared" si="58"/>
        <v>#NUM!</v>
      </c>
      <c r="W42" s="15" t="e">
        <f t="shared" si="58"/>
        <v>#NUM!</v>
      </c>
      <c r="X42" s="15" t="e">
        <f t="shared" si="58"/>
        <v>#NUM!</v>
      </c>
      <c r="Y42" s="15" t="e">
        <f t="shared" si="58"/>
        <v>#NUM!</v>
      </c>
      <c r="Z42" s="15" t="e">
        <f t="shared" si="58"/>
        <v>#NUM!</v>
      </c>
      <c r="AA42" s="15" t="e">
        <f t="shared" si="58"/>
        <v>#NUM!</v>
      </c>
      <c r="AB42" s="15" t="e">
        <f t="shared" si="58"/>
        <v>#NUM!</v>
      </c>
      <c r="AC42" s="15" t="e">
        <f t="shared" si="58"/>
        <v>#NUM!</v>
      </c>
      <c r="AD42" s="15" t="e">
        <f t="shared" si="58"/>
        <v>#NUM!</v>
      </c>
      <c r="AE42" s="15" t="e">
        <f t="shared" si="58"/>
        <v>#NUM!</v>
      </c>
      <c r="AF42" s="15" t="e">
        <f t="shared" si="58"/>
        <v>#NUM!</v>
      </c>
      <c r="AG42" s="15" t="e">
        <f t="shared" si="58"/>
        <v>#NUM!</v>
      </c>
      <c r="AH42" s="100"/>
      <c r="AI42" s="101"/>
      <c r="AJ42" s="102"/>
      <c r="AK42" s="103"/>
      <c r="AL42" s="103"/>
      <c r="AM42" s="32"/>
      <c r="AN42" s="87"/>
      <c r="AO42" s="87"/>
      <c r="AP42" s="87"/>
      <c r="AQ42" s="87"/>
      <c r="AR42" s="87"/>
      <c r="AS42" s="87"/>
      <c r="AT42" s="87"/>
    </row>
    <row r="43" spans="2:46" ht="12" customHeight="1">
      <c r="B43" s="14" t="s">
        <v>2</v>
      </c>
      <c r="C43" s="52" t="e">
        <f>+C42</f>
        <v>#NUM!</v>
      </c>
      <c r="D43" s="52" t="e">
        <f t="shared" ref="D43:AG43" si="59">+D42</f>
        <v>#NUM!</v>
      </c>
      <c r="E43" s="52" t="e">
        <f t="shared" si="59"/>
        <v>#NUM!</v>
      </c>
      <c r="F43" s="58" t="e">
        <f t="shared" si="59"/>
        <v>#NUM!</v>
      </c>
      <c r="G43" s="52" t="e">
        <f t="shared" si="59"/>
        <v>#NUM!</v>
      </c>
      <c r="H43" s="52" t="e">
        <f t="shared" si="59"/>
        <v>#NUM!</v>
      </c>
      <c r="I43" s="52" t="e">
        <f t="shared" si="59"/>
        <v>#NUM!</v>
      </c>
      <c r="J43" s="52" t="e">
        <f t="shared" si="59"/>
        <v>#NUM!</v>
      </c>
      <c r="K43" s="52" t="e">
        <f t="shared" si="59"/>
        <v>#NUM!</v>
      </c>
      <c r="L43" s="52" t="e">
        <f t="shared" si="59"/>
        <v>#NUM!</v>
      </c>
      <c r="M43" s="52" t="e">
        <f t="shared" si="59"/>
        <v>#NUM!</v>
      </c>
      <c r="N43" s="52" t="e">
        <f t="shared" si="59"/>
        <v>#NUM!</v>
      </c>
      <c r="O43" s="52" t="e">
        <f t="shared" si="59"/>
        <v>#NUM!</v>
      </c>
      <c r="P43" s="52" t="e">
        <f t="shared" si="59"/>
        <v>#NUM!</v>
      </c>
      <c r="Q43" s="52" t="e">
        <f t="shared" si="59"/>
        <v>#NUM!</v>
      </c>
      <c r="R43" s="52" t="e">
        <f t="shared" si="59"/>
        <v>#NUM!</v>
      </c>
      <c r="S43" s="52" t="e">
        <f t="shared" si="59"/>
        <v>#NUM!</v>
      </c>
      <c r="T43" s="52" t="e">
        <f t="shared" si="59"/>
        <v>#NUM!</v>
      </c>
      <c r="U43" s="52" t="e">
        <f t="shared" si="59"/>
        <v>#NUM!</v>
      </c>
      <c r="V43" s="52" t="e">
        <f t="shared" si="59"/>
        <v>#NUM!</v>
      </c>
      <c r="W43" s="52" t="e">
        <f t="shared" si="59"/>
        <v>#NUM!</v>
      </c>
      <c r="X43" s="52" t="e">
        <f t="shared" si="59"/>
        <v>#NUM!</v>
      </c>
      <c r="Y43" s="52" t="e">
        <f t="shared" si="59"/>
        <v>#NUM!</v>
      </c>
      <c r="Z43" s="52" t="e">
        <f t="shared" si="59"/>
        <v>#NUM!</v>
      </c>
      <c r="AA43" s="52" t="e">
        <f t="shared" si="59"/>
        <v>#NUM!</v>
      </c>
      <c r="AB43" s="52" t="e">
        <f t="shared" si="59"/>
        <v>#NUM!</v>
      </c>
      <c r="AC43" s="52" t="e">
        <f t="shared" si="59"/>
        <v>#NUM!</v>
      </c>
      <c r="AD43" s="52" t="e">
        <f t="shared" si="59"/>
        <v>#NUM!</v>
      </c>
      <c r="AE43" s="52" t="e">
        <f t="shared" si="59"/>
        <v>#NUM!</v>
      </c>
      <c r="AF43" s="52" t="e">
        <f t="shared" si="59"/>
        <v>#NUM!</v>
      </c>
      <c r="AG43" s="52" t="e">
        <f t="shared" si="59"/>
        <v>#NUM!</v>
      </c>
      <c r="AH43" s="104"/>
      <c r="AI43" s="107" t="s">
        <v>43</v>
      </c>
      <c r="AJ43" s="108" t="s">
        <v>13</v>
      </c>
      <c r="AK43" s="109" t="s">
        <v>43</v>
      </c>
      <c r="AL43" s="110" t="s">
        <v>14</v>
      </c>
      <c r="AM43" s="32"/>
      <c r="AN43" s="87"/>
      <c r="AO43" s="87"/>
      <c r="AP43" s="87"/>
      <c r="AQ43" s="87"/>
      <c r="AR43" s="87"/>
      <c r="AS43" s="87"/>
      <c r="AT43" s="87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04"/>
      <c r="AI44" s="107"/>
      <c r="AJ44" s="108"/>
      <c r="AK44" s="109"/>
      <c r="AL44" s="110"/>
      <c r="AM44" s="32"/>
      <c r="AN44" s="87"/>
      <c r="AO44" s="87"/>
      <c r="AP44" s="87"/>
      <c r="AQ44" s="87"/>
      <c r="AR44" s="87"/>
      <c r="AS44" s="87"/>
      <c r="AT44" s="87"/>
    </row>
    <row r="45" spans="2:46" s="3" customFormat="1" ht="27.95" customHeight="1">
      <c r="B45" s="40" t="s">
        <v>71</v>
      </c>
      <c r="C45" s="34"/>
      <c r="D45" s="34"/>
      <c r="E45" s="34"/>
      <c r="F45" s="35"/>
      <c r="G45" s="35"/>
      <c r="H45" s="35"/>
      <c r="I45" s="35"/>
      <c r="J45" s="35"/>
      <c r="K45" s="35"/>
      <c r="L45" s="34"/>
      <c r="M45" s="35"/>
      <c r="N45" s="35"/>
      <c r="O45" s="35"/>
      <c r="P45" s="35"/>
      <c r="Q45" s="35"/>
      <c r="R45" s="37"/>
      <c r="S45" s="34"/>
      <c r="T45" s="35"/>
      <c r="U45" s="35"/>
      <c r="V45" s="35"/>
      <c r="W45" s="35"/>
      <c r="X45" s="35"/>
      <c r="Y45" s="35"/>
      <c r="Z45" s="34"/>
      <c r="AA45" s="35"/>
      <c r="AB45" s="35"/>
      <c r="AC45" s="35"/>
      <c r="AD45" s="34"/>
      <c r="AE45" s="34"/>
      <c r="AF45" s="34"/>
      <c r="AG45" s="34"/>
      <c r="AH45" s="105"/>
      <c r="AI45" s="57">
        <f t="shared" ref="AI45" si="60">AS45</f>
        <v>0</v>
      </c>
      <c r="AJ45" s="46" t="str">
        <f t="shared" ref="AJ45" si="61">IFERROR(AI45/AO45,"")</f>
        <v/>
      </c>
      <c r="AK45" s="56">
        <f t="shared" ref="AK45" si="62">AT45</f>
        <v>0</v>
      </c>
      <c r="AL45" s="48" t="str">
        <f t="shared" ref="AL45" si="63">IFERROR(AK45/AP45,"")</f>
        <v/>
      </c>
      <c r="AM45" s="32"/>
      <c r="AN45" s="87">
        <f t="shared" ref="AN45" si="64">COUNT(C42:AG42)</f>
        <v>0</v>
      </c>
      <c r="AO45" s="87">
        <f t="shared" ref="AO45" si="65">AN45-AH43</f>
        <v>0</v>
      </c>
      <c r="AP45" s="87">
        <f>SUM(AO$6:AO46)</f>
        <v>0</v>
      </c>
      <c r="AQ45" s="87">
        <f t="shared" ref="AQ45" si="66">COUNTIF(C46:AG46,"○")</f>
        <v>0</v>
      </c>
      <c r="AR45" s="87">
        <f>SUM(AQ$6:AQ46)</f>
        <v>0</v>
      </c>
      <c r="AS45" s="87">
        <f t="shared" ref="AS45" si="67">COUNTIF(C45:AG45,"○")</f>
        <v>0</v>
      </c>
      <c r="AT45" s="87">
        <f>SUM(AS$6:AS46)</f>
        <v>0</v>
      </c>
    </row>
    <row r="46" spans="2:46" s="4" customFormat="1" ht="27.95" customHeight="1" thickBot="1">
      <c r="B46" s="38" t="s">
        <v>55</v>
      </c>
      <c r="C46" s="16"/>
      <c r="D46" s="16"/>
      <c r="E46" s="16"/>
      <c r="F46" s="18"/>
      <c r="G46" s="18"/>
      <c r="H46" s="18"/>
      <c r="I46" s="18"/>
      <c r="J46" s="18"/>
      <c r="K46" s="18"/>
      <c r="L46" s="16"/>
      <c r="M46" s="18"/>
      <c r="N46" s="18"/>
      <c r="O46" s="18"/>
      <c r="P46" s="18"/>
      <c r="Q46" s="18"/>
      <c r="R46" s="18"/>
      <c r="S46" s="16"/>
      <c r="T46" s="18"/>
      <c r="U46" s="18"/>
      <c r="V46" s="18"/>
      <c r="W46" s="18"/>
      <c r="X46" s="18"/>
      <c r="Y46" s="18"/>
      <c r="Z46" s="16"/>
      <c r="AA46" s="18"/>
      <c r="AB46" s="18"/>
      <c r="AC46" s="18"/>
      <c r="AD46" s="16"/>
      <c r="AE46" s="16"/>
      <c r="AF46" s="16"/>
      <c r="AG46" s="16"/>
      <c r="AH46" s="106"/>
      <c r="AI46" s="57">
        <f t="shared" ref="AI46" si="68">AQ45</f>
        <v>0</v>
      </c>
      <c r="AJ46" s="46" t="str">
        <f t="shared" ref="AJ46" si="69">IFERROR(AI46/AO45,"")</f>
        <v/>
      </c>
      <c r="AK46" s="56">
        <f t="shared" ref="AK46" si="70">AR45</f>
        <v>0</v>
      </c>
      <c r="AL46" s="48" t="str">
        <f t="shared" ref="AL46" si="71">IFERROR(AK46/AP45,"")</f>
        <v/>
      </c>
      <c r="AM46" s="32"/>
      <c r="AN46" s="87"/>
      <c r="AO46" s="87"/>
      <c r="AP46" s="87"/>
      <c r="AQ46" s="87"/>
      <c r="AR46" s="87"/>
      <c r="AS46" s="87"/>
      <c r="AT46" s="87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6" t="e">
        <f>DATE(YEAR(C41),MONTH(C41)+1,DAY(C41))</f>
        <v>#NUM!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9" t="s">
        <v>19</v>
      </c>
      <c r="AI48" s="101" t="s">
        <v>12</v>
      </c>
      <c r="AJ48" s="102"/>
      <c r="AK48" s="103" t="s">
        <v>11</v>
      </c>
      <c r="AL48" s="103"/>
      <c r="AM48" s="32"/>
      <c r="AN48" s="87" t="s">
        <v>17</v>
      </c>
      <c r="AO48" s="87" t="s">
        <v>20</v>
      </c>
      <c r="AP48" s="87" t="s">
        <v>21</v>
      </c>
      <c r="AQ48" s="87" t="s">
        <v>18</v>
      </c>
      <c r="AR48" s="87" t="s">
        <v>22</v>
      </c>
      <c r="AS48" s="87" t="s">
        <v>58</v>
      </c>
      <c r="AT48" s="87" t="s">
        <v>59</v>
      </c>
    </row>
    <row r="49" spans="1:46" ht="12" customHeight="1">
      <c r="B49" s="14" t="s">
        <v>1</v>
      </c>
      <c r="C49" s="15" t="e">
        <f>+C48</f>
        <v>#NUM!</v>
      </c>
      <c r="D49" s="15" t="e">
        <f>IF(C49="","",IF(MONTH(C49+1)-MONTH(C49)=0,C49+1,""))</f>
        <v>#NUM!</v>
      </c>
      <c r="E49" s="15" t="e">
        <f t="shared" ref="E49:AG49" si="72">IF(D49="","",IF(MONTH(D49+1)-MONTH(D49)=0,D49+1,""))</f>
        <v>#NUM!</v>
      </c>
      <c r="F49" s="21" t="e">
        <f t="shared" si="72"/>
        <v>#NUM!</v>
      </c>
      <c r="G49" s="15" t="e">
        <f t="shared" si="72"/>
        <v>#NUM!</v>
      </c>
      <c r="H49" s="15" t="e">
        <f t="shared" si="72"/>
        <v>#NUM!</v>
      </c>
      <c r="I49" s="15" t="e">
        <f t="shared" si="72"/>
        <v>#NUM!</v>
      </c>
      <c r="J49" s="15" t="e">
        <f t="shared" si="72"/>
        <v>#NUM!</v>
      </c>
      <c r="K49" s="15" t="e">
        <f t="shared" si="72"/>
        <v>#NUM!</v>
      </c>
      <c r="L49" s="15" t="e">
        <f t="shared" si="72"/>
        <v>#NUM!</v>
      </c>
      <c r="M49" s="15" t="e">
        <f t="shared" si="72"/>
        <v>#NUM!</v>
      </c>
      <c r="N49" s="15" t="e">
        <f t="shared" si="72"/>
        <v>#NUM!</v>
      </c>
      <c r="O49" s="15" t="e">
        <f t="shared" si="72"/>
        <v>#NUM!</v>
      </c>
      <c r="P49" s="15" t="e">
        <f t="shared" si="72"/>
        <v>#NUM!</v>
      </c>
      <c r="Q49" s="15" t="e">
        <f t="shared" si="72"/>
        <v>#NUM!</v>
      </c>
      <c r="R49" s="15" t="e">
        <f t="shared" si="72"/>
        <v>#NUM!</v>
      </c>
      <c r="S49" s="15" t="e">
        <f t="shared" si="72"/>
        <v>#NUM!</v>
      </c>
      <c r="T49" s="15" t="e">
        <f t="shared" si="72"/>
        <v>#NUM!</v>
      </c>
      <c r="U49" s="15" t="e">
        <f t="shared" si="72"/>
        <v>#NUM!</v>
      </c>
      <c r="V49" s="15" t="e">
        <f t="shared" si="72"/>
        <v>#NUM!</v>
      </c>
      <c r="W49" s="15" t="e">
        <f t="shared" si="72"/>
        <v>#NUM!</v>
      </c>
      <c r="X49" s="15" t="e">
        <f t="shared" si="72"/>
        <v>#NUM!</v>
      </c>
      <c r="Y49" s="15" t="e">
        <f t="shared" si="72"/>
        <v>#NUM!</v>
      </c>
      <c r="Z49" s="15" t="e">
        <f t="shared" si="72"/>
        <v>#NUM!</v>
      </c>
      <c r="AA49" s="15" t="e">
        <f t="shared" si="72"/>
        <v>#NUM!</v>
      </c>
      <c r="AB49" s="15" t="e">
        <f t="shared" si="72"/>
        <v>#NUM!</v>
      </c>
      <c r="AC49" s="15" t="e">
        <f t="shared" si="72"/>
        <v>#NUM!</v>
      </c>
      <c r="AD49" s="15" t="e">
        <f t="shared" si="72"/>
        <v>#NUM!</v>
      </c>
      <c r="AE49" s="15" t="e">
        <f t="shared" si="72"/>
        <v>#NUM!</v>
      </c>
      <c r="AF49" s="15" t="e">
        <f t="shared" si="72"/>
        <v>#NUM!</v>
      </c>
      <c r="AG49" s="15" t="e">
        <f t="shared" si="72"/>
        <v>#NUM!</v>
      </c>
      <c r="AH49" s="100"/>
      <c r="AI49" s="101"/>
      <c r="AJ49" s="102"/>
      <c r="AK49" s="103"/>
      <c r="AL49" s="103"/>
      <c r="AM49" s="32"/>
      <c r="AN49" s="87"/>
      <c r="AO49" s="87"/>
      <c r="AP49" s="87"/>
      <c r="AQ49" s="87"/>
      <c r="AR49" s="87"/>
      <c r="AS49" s="87"/>
      <c r="AT49" s="87"/>
    </row>
    <row r="50" spans="1:46" ht="12" customHeight="1">
      <c r="B50" s="14" t="s">
        <v>2</v>
      </c>
      <c r="C50" s="52" t="e">
        <f>+C49</f>
        <v>#NUM!</v>
      </c>
      <c r="D50" s="52" t="e">
        <f t="shared" ref="D50:AG50" si="73">+D49</f>
        <v>#NUM!</v>
      </c>
      <c r="E50" s="52" t="e">
        <f t="shared" si="73"/>
        <v>#NUM!</v>
      </c>
      <c r="F50" s="58" t="e">
        <f t="shared" si="73"/>
        <v>#NUM!</v>
      </c>
      <c r="G50" s="52" t="e">
        <f t="shared" si="73"/>
        <v>#NUM!</v>
      </c>
      <c r="H50" s="52" t="e">
        <f t="shared" si="73"/>
        <v>#NUM!</v>
      </c>
      <c r="I50" s="52" t="e">
        <f t="shared" si="73"/>
        <v>#NUM!</v>
      </c>
      <c r="J50" s="52" t="e">
        <f t="shared" si="73"/>
        <v>#NUM!</v>
      </c>
      <c r="K50" s="52" t="e">
        <f t="shared" si="73"/>
        <v>#NUM!</v>
      </c>
      <c r="L50" s="52" t="e">
        <f t="shared" si="73"/>
        <v>#NUM!</v>
      </c>
      <c r="M50" s="52" t="e">
        <f t="shared" si="73"/>
        <v>#NUM!</v>
      </c>
      <c r="N50" s="52" t="e">
        <f t="shared" si="73"/>
        <v>#NUM!</v>
      </c>
      <c r="O50" s="52" t="e">
        <f t="shared" si="73"/>
        <v>#NUM!</v>
      </c>
      <c r="P50" s="52" t="e">
        <f t="shared" si="73"/>
        <v>#NUM!</v>
      </c>
      <c r="Q50" s="52" t="e">
        <f t="shared" si="73"/>
        <v>#NUM!</v>
      </c>
      <c r="R50" s="52" t="e">
        <f t="shared" si="73"/>
        <v>#NUM!</v>
      </c>
      <c r="S50" s="52" t="e">
        <f t="shared" si="73"/>
        <v>#NUM!</v>
      </c>
      <c r="T50" s="52" t="e">
        <f t="shared" si="73"/>
        <v>#NUM!</v>
      </c>
      <c r="U50" s="52" t="e">
        <f t="shared" si="73"/>
        <v>#NUM!</v>
      </c>
      <c r="V50" s="52" t="e">
        <f t="shared" si="73"/>
        <v>#NUM!</v>
      </c>
      <c r="W50" s="52" t="e">
        <f t="shared" si="73"/>
        <v>#NUM!</v>
      </c>
      <c r="X50" s="52" t="e">
        <f t="shared" si="73"/>
        <v>#NUM!</v>
      </c>
      <c r="Y50" s="52" t="e">
        <f t="shared" si="73"/>
        <v>#NUM!</v>
      </c>
      <c r="Z50" s="52" t="e">
        <f t="shared" si="73"/>
        <v>#NUM!</v>
      </c>
      <c r="AA50" s="52" t="e">
        <f t="shared" si="73"/>
        <v>#NUM!</v>
      </c>
      <c r="AB50" s="52" t="e">
        <f t="shared" si="73"/>
        <v>#NUM!</v>
      </c>
      <c r="AC50" s="52" t="e">
        <f t="shared" si="73"/>
        <v>#NUM!</v>
      </c>
      <c r="AD50" s="52" t="e">
        <f t="shared" si="73"/>
        <v>#NUM!</v>
      </c>
      <c r="AE50" s="52" t="e">
        <f t="shared" si="73"/>
        <v>#NUM!</v>
      </c>
      <c r="AF50" s="52" t="e">
        <f t="shared" si="73"/>
        <v>#NUM!</v>
      </c>
      <c r="AG50" s="52" t="e">
        <f t="shared" si="73"/>
        <v>#NUM!</v>
      </c>
      <c r="AH50" s="104"/>
      <c r="AI50" s="107" t="s">
        <v>43</v>
      </c>
      <c r="AJ50" s="108" t="s">
        <v>13</v>
      </c>
      <c r="AK50" s="109" t="s">
        <v>43</v>
      </c>
      <c r="AL50" s="110" t="s">
        <v>14</v>
      </c>
      <c r="AM50" s="32"/>
      <c r="AN50" s="87"/>
      <c r="AO50" s="87"/>
      <c r="AP50" s="87"/>
      <c r="AQ50" s="87"/>
      <c r="AR50" s="87"/>
      <c r="AS50" s="87"/>
      <c r="AT50" s="87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/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/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04"/>
      <c r="AI51" s="107"/>
      <c r="AJ51" s="108"/>
      <c r="AK51" s="109"/>
      <c r="AL51" s="110"/>
      <c r="AM51" s="32"/>
      <c r="AN51" s="87"/>
      <c r="AO51" s="87"/>
      <c r="AP51" s="87"/>
      <c r="AQ51" s="87"/>
      <c r="AR51" s="87"/>
      <c r="AS51" s="87"/>
      <c r="AT51" s="87"/>
    </row>
    <row r="52" spans="1:46" s="3" customFormat="1" ht="27.95" customHeight="1">
      <c r="B52" s="40" t="s">
        <v>71</v>
      </c>
      <c r="C52" s="34"/>
      <c r="D52" s="34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105"/>
      <c r="AI52" s="57">
        <f t="shared" ref="AI52" si="74">AS52</f>
        <v>0</v>
      </c>
      <c r="AJ52" s="46" t="str">
        <f t="shared" ref="AJ52" si="75">IFERROR(AI52/AO52,"")</f>
        <v/>
      </c>
      <c r="AK52" s="56">
        <f t="shared" ref="AK52" si="76">AT52</f>
        <v>0</v>
      </c>
      <c r="AL52" s="48" t="str">
        <f t="shared" ref="AL52" si="77">IFERROR(AK52/AP52,"")</f>
        <v/>
      </c>
      <c r="AM52" s="32"/>
      <c r="AN52" s="87">
        <f t="shared" ref="AN52" si="78">COUNT(C49:AG49)</f>
        <v>0</v>
      </c>
      <c r="AO52" s="87">
        <f t="shared" ref="AO52" si="79">AN52-AH50</f>
        <v>0</v>
      </c>
      <c r="AP52" s="87">
        <f>SUM(AO$6:AO53)</f>
        <v>0</v>
      </c>
      <c r="AQ52" s="87">
        <f t="shared" ref="AQ52" si="80">COUNTIF(C53:AG53,"○")</f>
        <v>0</v>
      </c>
      <c r="AR52" s="87">
        <f>SUM(AQ$6:AQ53)</f>
        <v>0</v>
      </c>
      <c r="AS52" s="87">
        <f t="shared" ref="AS52" si="81">COUNTIF(C52:AG52,"○")</f>
        <v>0</v>
      </c>
      <c r="AT52" s="87">
        <f>SUM(AS$6:AS53)</f>
        <v>0</v>
      </c>
    </row>
    <row r="53" spans="1:46" s="4" customFormat="1" ht="27.95" customHeight="1" thickBot="1">
      <c r="B53" s="38" t="s">
        <v>55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06"/>
      <c r="AI53" s="57">
        <f t="shared" ref="AI53" si="82">AQ52</f>
        <v>0</v>
      </c>
      <c r="AJ53" s="46" t="str">
        <f t="shared" ref="AJ53" si="83">IFERROR(AI53/AO52,"")</f>
        <v/>
      </c>
      <c r="AK53" s="56">
        <f t="shared" ref="AK53" si="84">AR52</f>
        <v>0</v>
      </c>
      <c r="AL53" s="48" t="str">
        <f t="shared" ref="AL53" si="85">IFERROR(AK53/AP52,"")</f>
        <v/>
      </c>
      <c r="AM53" s="32"/>
      <c r="AN53" s="87"/>
      <c r="AO53" s="87"/>
      <c r="AP53" s="87"/>
      <c r="AQ53" s="87"/>
      <c r="AR53" s="87"/>
      <c r="AS53" s="87"/>
      <c r="AT53" s="87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6" t="e">
        <f>DATE(YEAR(C48),MONTH(C48)+1,DAY(C48))</f>
        <v>#NUM!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9" t="s">
        <v>19</v>
      </c>
      <c r="AI55" s="101" t="s">
        <v>12</v>
      </c>
      <c r="AJ55" s="102"/>
      <c r="AK55" s="103" t="s">
        <v>11</v>
      </c>
      <c r="AL55" s="103"/>
      <c r="AM55" s="32"/>
      <c r="AN55" s="87" t="s">
        <v>17</v>
      </c>
      <c r="AO55" s="87" t="s">
        <v>20</v>
      </c>
      <c r="AP55" s="87" t="s">
        <v>21</v>
      </c>
      <c r="AQ55" s="87" t="s">
        <v>18</v>
      </c>
      <c r="AR55" s="87" t="s">
        <v>22</v>
      </c>
      <c r="AS55" s="87" t="s">
        <v>58</v>
      </c>
      <c r="AT55" s="87" t="s">
        <v>59</v>
      </c>
    </row>
    <row r="56" spans="1:46" ht="12" customHeight="1">
      <c r="B56" s="14" t="s">
        <v>1</v>
      </c>
      <c r="C56" s="15" t="e">
        <f>+C55</f>
        <v>#NUM!</v>
      </c>
      <c r="D56" s="15" t="e">
        <f>IF(C56="","",IF(MONTH(C56+1)-MONTH(C56)=0,C56+1,""))</f>
        <v>#NUM!</v>
      </c>
      <c r="E56" s="15" t="e">
        <f t="shared" ref="E56:AG56" si="86">IF(D56="","",IF(MONTH(D56+1)-MONTH(D56)=0,D56+1,""))</f>
        <v>#NUM!</v>
      </c>
      <c r="F56" s="21" t="e">
        <f t="shared" si="86"/>
        <v>#NUM!</v>
      </c>
      <c r="G56" s="15" t="e">
        <f t="shared" si="86"/>
        <v>#NUM!</v>
      </c>
      <c r="H56" s="15" t="e">
        <f t="shared" si="86"/>
        <v>#NUM!</v>
      </c>
      <c r="I56" s="15" t="e">
        <f t="shared" si="86"/>
        <v>#NUM!</v>
      </c>
      <c r="J56" s="15" t="e">
        <f t="shared" si="86"/>
        <v>#NUM!</v>
      </c>
      <c r="K56" s="15" t="e">
        <f t="shared" si="86"/>
        <v>#NUM!</v>
      </c>
      <c r="L56" s="15" t="e">
        <f t="shared" si="86"/>
        <v>#NUM!</v>
      </c>
      <c r="M56" s="15" t="e">
        <f t="shared" si="86"/>
        <v>#NUM!</v>
      </c>
      <c r="N56" s="15" t="e">
        <f t="shared" si="86"/>
        <v>#NUM!</v>
      </c>
      <c r="O56" s="15" t="e">
        <f t="shared" si="86"/>
        <v>#NUM!</v>
      </c>
      <c r="P56" s="15" t="e">
        <f t="shared" si="86"/>
        <v>#NUM!</v>
      </c>
      <c r="Q56" s="15" t="e">
        <f t="shared" si="86"/>
        <v>#NUM!</v>
      </c>
      <c r="R56" s="15" t="e">
        <f t="shared" si="86"/>
        <v>#NUM!</v>
      </c>
      <c r="S56" s="15" t="e">
        <f t="shared" si="86"/>
        <v>#NUM!</v>
      </c>
      <c r="T56" s="15" t="e">
        <f t="shared" si="86"/>
        <v>#NUM!</v>
      </c>
      <c r="U56" s="15" t="e">
        <f t="shared" si="86"/>
        <v>#NUM!</v>
      </c>
      <c r="V56" s="15" t="e">
        <f t="shared" si="86"/>
        <v>#NUM!</v>
      </c>
      <c r="W56" s="15" t="e">
        <f t="shared" si="86"/>
        <v>#NUM!</v>
      </c>
      <c r="X56" s="15" t="e">
        <f t="shared" si="86"/>
        <v>#NUM!</v>
      </c>
      <c r="Y56" s="15" t="e">
        <f t="shared" si="86"/>
        <v>#NUM!</v>
      </c>
      <c r="Z56" s="15" t="e">
        <f t="shared" si="86"/>
        <v>#NUM!</v>
      </c>
      <c r="AA56" s="15" t="e">
        <f t="shared" si="86"/>
        <v>#NUM!</v>
      </c>
      <c r="AB56" s="15" t="e">
        <f t="shared" si="86"/>
        <v>#NUM!</v>
      </c>
      <c r="AC56" s="15" t="e">
        <f t="shared" si="86"/>
        <v>#NUM!</v>
      </c>
      <c r="AD56" s="15" t="e">
        <f t="shared" si="86"/>
        <v>#NUM!</v>
      </c>
      <c r="AE56" s="15" t="e">
        <f t="shared" si="86"/>
        <v>#NUM!</v>
      </c>
      <c r="AF56" s="15" t="e">
        <f t="shared" si="86"/>
        <v>#NUM!</v>
      </c>
      <c r="AG56" s="15" t="e">
        <f t="shared" si="86"/>
        <v>#NUM!</v>
      </c>
      <c r="AH56" s="100"/>
      <c r="AI56" s="101"/>
      <c r="AJ56" s="102"/>
      <c r="AK56" s="103"/>
      <c r="AL56" s="103"/>
      <c r="AM56" s="32"/>
      <c r="AN56" s="87"/>
      <c r="AO56" s="87"/>
      <c r="AP56" s="87"/>
      <c r="AQ56" s="87"/>
      <c r="AR56" s="87"/>
      <c r="AS56" s="87"/>
      <c r="AT56" s="87"/>
    </row>
    <row r="57" spans="1:46" ht="12" customHeight="1">
      <c r="B57" s="14" t="s">
        <v>2</v>
      </c>
      <c r="C57" s="52" t="e">
        <f>+C56</f>
        <v>#NUM!</v>
      </c>
      <c r="D57" s="52" t="e">
        <f t="shared" ref="D57:AG57" si="87">+D56</f>
        <v>#NUM!</v>
      </c>
      <c r="E57" s="52" t="e">
        <f t="shared" si="87"/>
        <v>#NUM!</v>
      </c>
      <c r="F57" s="58" t="e">
        <f t="shared" si="87"/>
        <v>#NUM!</v>
      </c>
      <c r="G57" s="52" t="e">
        <f t="shared" si="87"/>
        <v>#NUM!</v>
      </c>
      <c r="H57" s="52" t="e">
        <f t="shared" si="87"/>
        <v>#NUM!</v>
      </c>
      <c r="I57" s="52" t="e">
        <f t="shared" si="87"/>
        <v>#NUM!</v>
      </c>
      <c r="J57" s="52" t="e">
        <f t="shared" si="87"/>
        <v>#NUM!</v>
      </c>
      <c r="K57" s="52" t="e">
        <f t="shared" si="87"/>
        <v>#NUM!</v>
      </c>
      <c r="L57" s="52" t="e">
        <f t="shared" si="87"/>
        <v>#NUM!</v>
      </c>
      <c r="M57" s="52" t="e">
        <f t="shared" si="87"/>
        <v>#NUM!</v>
      </c>
      <c r="N57" s="52" t="e">
        <f t="shared" si="87"/>
        <v>#NUM!</v>
      </c>
      <c r="O57" s="52" t="e">
        <f t="shared" si="87"/>
        <v>#NUM!</v>
      </c>
      <c r="P57" s="52" t="e">
        <f t="shared" si="87"/>
        <v>#NUM!</v>
      </c>
      <c r="Q57" s="52" t="e">
        <f t="shared" si="87"/>
        <v>#NUM!</v>
      </c>
      <c r="R57" s="52" t="e">
        <f t="shared" si="87"/>
        <v>#NUM!</v>
      </c>
      <c r="S57" s="52" t="e">
        <f t="shared" si="87"/>
        <v>#NUM!</v>
      </c>
      <c r="T57" s="52" t="e">
        <f t="shared" si="87"/>
        <v>#NUM!</v>
      </c>
      <c r="U57" s="52" t="e">
        <f t="shared" si="87"/>
        <v>#NUM!</v>
      </c>
      <c r="V57" s="52" t="e">
        <f t="shared" si="87"/>
        <v>#NUM!</v>
      </c>
      <c r="W57" s="52" t="e">
        <f t="shared" si="87"/>
        <v>#NUM!</v>
      </c>
      <c r="X57" s="52" t="e">
        <f t="shared" si="87"/>
        <v>#NUM!</v>
      </c>
      <c r="Y57" s="52" t="e">
        <f t="shared" si="87"/>
        <v>#NUM!</v>
      </c>
      <c r="Z57" s="52" t="e">
        <f t="shared" si="87"/>
        <v>#NUM!</v>
      </c>
      <c r="AA57" s="52" t="e">
        <f t="shared" si="87"/>
        <v>#NUM!</v>
      </c>
      <c r="AB57" s="52" t="e">
        <f t="shared" si="87"/>
        <v>#NUM!</v>
      </c>
      <c r="AC57" s="52" t="e">
        <f t="shared" si="87"/>
        <v>#NUM!</v>
      </c>
      <c r="AD57" s="52" t="e">
        <f t="shared" si="87"/>
        <v>#NUM!</v>
      </c>
      <c r="AE57" s="52" t="e">
        <f t="shared" si="87"/>
        <v>#NUM!</v>
      </c>
      <c r="AF57" s="52" t="e">
        <f t="shared" si="87"/>
        <v>#NUM!</v>
      </c>
      <c r="AG57" s="52" t="e">
        <f t="shared" si="87"/>
        <v>#NUM!</v>
      </c>
      <c r="AH57" s="104"/>
      <c r="AI57" s="107" t="s">
        <v>43</v>
      </c>
      <c r="AJ57" s="108" t="s">
        <v>13</v>
      </c>
      <c r="AK57" s="109" t="s">
        <v>43</v>
      </c>
      <c r="AL57" s="110" t="s">
        <v>14</v>
      </c>
      <c r="AM57" s="32"/>
      <c r="AN57" s="87"/>
      <c r="AO57" s="87"/>
      <c r="AP57" s="87"/>
      <c r="AQ57" s="87"/>
      <c r="AR57" s="87"/>
      <c r="AS57" s="87"/>
      <c r="AT57" s="87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/>
      </c>
      <c r="AF58" s="69" t="str">
        <f>IFERROR(VLOOKUP(AF56,定義!A:C,3,FALSE),"")</f>
        <v/>
      </c>
      <c r="AG58" s="69" t="str">
        <f>IFERROR(VLOOKUP(AG56,定義!A:C,3,FALSE),"")</f>
        <v/>
      </c>
      <c r="AH58" s="104"/>
      <c r="AI58" s="107"/>
      <c r="AJ58" s="108"/>
      <c r="AK58" s="109"/>
      <c r="AL58" s="110"/>
      <c r="AM58" s="32"/>
      <c r="AN58" s="87"/>
      <c r="AO58" s="87"/>
      <c r="AP58" s="87"/>
      <c r="AQ58" s="87"/>
      <c r="AR58" s="87"/>
      <c r="AS58" s="87"/>
      <c r="AT58" s="87"/>
    </row>
    <row r="59" spans="1:46" s="3" customFormat="1" ht="27.95" customHeight="1">
      <c r="B59" s="40" t="s">
        <v>71</v>
      </c>
      <c r="C59" s="34"/>
      <c r="D59" s="34"/>
      <c r="E59" s="34"/>
      <c r="F59" s="3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105"/>
      <c r="AI59" s="57">
        <f t="shared" ref="AI59" si="88">AS59</f>
        <v>0</v>
      </c>
      <c r="AJ59" s="46" t="str">
        <f t="shared" ref="AJ59" si="89">IFERROR(AI59/AO59,"")</f>
        <v/>
      </c>
      <c r="AK59" s="56">
        <f t="shared" ref="AK59" si="90">AT59</f>
        <v>0</v>
      </c>
      <c r="AL59" s="48" t="str">
        <f t="shared" ref="AL59" si="91">IFERROR(AK59/AP59,"")</f>
        <v/>
      </c>
      <c r="AM59" s="32"/>
      <c r="AN59" s="87">
        <f t="shared" ref="AN59" si="92">COUNT(C56:AG56)</f>
        <v>0</v>
      </c>
      <c r="AO59" s="87">
        <f t="shared" ref="AO59" si="93">AN59-AH57</f>
        <v>0</v>
      </c>
      <c r="AP59" s="87">
        <f>SUM(AO$6:AO60)</f>
        <v>0</v>
      </c>
      <c r="AQ59" s="87">
        <f t="shared" ref="AQ59" si="94">COUNTIF(C60:AG60,"○")</f>
        <v>0</v>
      </c>
      <c r="AR59" s="87">
        <f>SUM(AQ$6:AQ60)</f>
        <v>0</v>
      </c>
      <c r="AS59" s="87">
        <f t="shared" ref="AS59" si="95">COUNTIF(C59:AG59,"○")</f>
        <v>0</v>
      </c>
      <c r="AT59" s="87">
        <f>SUM(AS$6:AS60)</f>
        <v>0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06"/>
      <c r="AI60" s="57">
        <f t="shared" ref="AI60" si="96">AQ59</f>
        <v>0</v>
      </c>
      <c r="AJ60" s="46" t="str">
        <f t="shared" ref="AJ60" si="97">IFERROR(AI60/AO59,"")</f>
        <v/>
      </c>
      <c r="AK60" s="56">
        <f t="shared" ref="AK60" si="98">AR59</f>
        <v>0</v>
      </c>
      <c r="AL60" s="48" t="str">
        <f t="shared" ref="AL60" si="99">IFERROR(AK60/AP59,"")</f>
        <v/>
      </c>
      <c r="AM60" s="32"/>
      <c r="AN60" s="87"/>
      <c r="AO60" s="87"/>
      <c r="AP60" s="87"/>
      <c r="AQ60" s="87"/>
      <c r="AR60" s="87"/>
      <c r="AS60" s="87"/>
      <c r="AT60" s="87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6" t="e">
        <f>DATE(YEAR(C55),MONTH(C55)+1,DAY(C55))</f>
        <v>#NUM!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9" t="s">
        <v>19</v>
      </c>
      <c r="AI62" s="101" t="s">
        <v>12</v>
      </c>
      <c r="AJ62" s="102"/>
      <c r="AK62" s="103" t="s">
        <v>11</v>
      </c>
      <c r="AL62" s="103"/>
      <c r="AM62" s="32"/>
      <c r="AN62" s="87" t="s">
        <v>17</v>
      </c>
      <c r="AO62" s="87" t="s">
        <v>20</v>
      </c>
      <c r="AP62" s="87" t="s">
        <v>21</v>
      </c>
      <c r="AQ62" s="87" t="s">
        <v>18</v>
      </c>
      <c r="AR62" s="87" t="s">
        <v>22</v>
      </c>
      <c r="AS62" s="87" t="s">
        <v>58</v>
      </c>
      <c r="AT62" s="87" t="s">
        <v>59</v>
      </c>
    </row>
    <row r="63" spans="1:46" s="4" customFormat="1" ht="12" customHeight="1">
      <c r="A63" s="2"/>
      <c r="B63" s="14" t="s">
        <v>1</v>
      </c>
      <c r="C63" s="15" t="e">
        <f>+C62</f>
        <v>#NUM!</v>
      </c>
      <c r="D63" s="15" t="e">
        <f>IF(C63="","",IF(MONTH(C63+1)-MONTH(C63)=0,C63+1,""))</f>
        <v>#NUM!</v>
      </c>
      <c r="E63" s="15" t="e">
        <f t="shared" ref="E63:AG63" si="100">IF(D63="","",IF(MONTH(D63+1)-MONTH(D63)=0,D63+1,""))</f>
        <v>#NUM!</v>
      </c>
      <c r="F63" s="21" t="e">
        <f t="shared" si="100"/>
        <v>#NUM!</v>
      </c>
      <c r="G63" s="15" t="e">
        <f t="shared" si="100"/>
        <v>#NUM!</v>
      </c>
      <c r="H63" s="15" t="e">
        <f t="shared" si="100"/>
        <v>#NUM!</v>
      </c>
      <c r="I63" s="15" t="e">
        <f t="shared" si="100"/>
        <v>#NUM!</v>
      </c>
      <c r="J63" s="15" t="e">
        <f t="shared" si="100"/>
        <v>#NUM!</v>
      </c>
      <c r="K63" s="15" t="e">
        <f t="shared" si="100"/>
        <v>#NUM!</v>
      </c>
      <c r="L63" s="15" t="e">
        <f t="shared" si="100"/>
        <v>#NUM!</v>
      </c>
      <c r="M63" s="15" t="e">
        <f t="shared" si="100"/>
        <v>#NUM!</v>
      </c>
      <c r="N63" s="15" t="e">
        <f t="shared" si="100"/>
        <v>#NUM!</v>
      </c>
      <c r="O63" s="15" t="e">
        <f t="shared" si="100"/>
        <v>#NUM!</v>
      </c>
      <c r="P63" s="15" t="e">
        <f t="shared" si="100"/>
        <v>#NUM!</v>
      </c>
      <c r="Q63" s="15" t="e">
        <f t="shared" si="100"/>
        <v>#NUM!</v>
      </c>
      <c r="R63" s="15" t="e">
        <f t="shared" si="100"/>
        <v>#NUM!</v>
      </c>
      <c r="S63" s="15" t="e">
        <f t="shared" si="100"/>
        <v>#NUM!</v>
      </c>
      <c r="T63" s="15" t="e">
        <f t="shared" si="100"/>
        <v>#NUM!</v>
      </c>
      <c r="U63" s="15" t="e">
        <f t="shared" si="100"/>
        <v>#NUM!</v>
      </c>
      <c r="V63" s="15" t="e">
        <f t="shared" si="100"/>
        <v>#NUM!</v>
      </c>
      <c r="W63" s="15" t="e">
        <f t="shared" si="100"/>
        <v>#NUM!</v>
      </c>
      <c r="X63" s="15" t="e">
        <f t="shared" si="100"/>
        <v>#NUM!</v>
      </c>
      <c r="Y63" s="15" t="e">
        <f t="shared" si="100"/>
        <v>#NUM!</v>
      </c>
      <c r="Z63" s="15" t="e">
        <f t="shared" si="100"/>
        <v>#NUM!</v>
      </c>
      <c r="AA63" s="15" t="e">
        <f t="shared" si="100"/>
        <v>#NUM!</v>
      </c>
      <c r="AB63" s="15" t="e">
        <f t="shared" si="100"/>
        <v>#NUM!</v>
      </c>
      <c r="AC63" s="15" t="e">
        <f t="shared" si="100"/>
        <v>#NUM!</v>
      </c>
      <c r="AD63" s="15" t="e">
        <f t="shared" si="100"/>
        <v>#NUM!</v>
      </c>
      <c r="AE63" s="15" t="e">
        <f t="shared" si="100"/>
        <v>#NUM!</v>
      </c>
      <c r="AF63" s="22" t="e">
        <f t="shared" si="100"/>
        <v>#NUM!</v>
      </c>
      <c r="AG63" s="22" t="e">
        <f t="shared" si="100"/>
        <v>#NUM!</v>
      </c>
      <c r="AH63" s="100"/>
      <c r="AI63" s="101"/>
      <c r="AJ63" s="102"/>
      <c r="AK63" s="103"/>
      <c r="AL63" s="103"/>
      <c r="AM63" s="32"/>
      <c r="AN63" s="87"/>
      <c r="AO63" s="87"/>
      <c r="AP63" s="87"/>
      <c r="AQ63" s="87"/>
      <c r="AR63" s="87"/>
      <c r="AS63" s="87"/>
      <c r="AT63" s="87"/>
    </row>
    <row r="64" spans="1:46" s="4" customFormat="1" ht="12" customHeight="1">
      <c r="A64" s="2"/>
      <c r="B64" s="14" t="s">
        <v>2</v>
      </c>
      <c r="C64" s="52" t="e">
        <f>+C63</f>
        <v>#NUM!</v>
      </c>
      <c r="D64" s="52" t="e">
        <f t="shared" ref="D64:AG64" si="101">+D63</f>
        <v>#NUM!</v>
      </c>
      <c r="E64" s="52" t="e">
        <f t="shared" si="101"/>
        <v>#NUM!</v>
      </c>
      <c r="F64" s="58" t="e">
        <f t="shared" si="101"/>
        <v>#NUM!</v>
      </c>
      <c r="G64" s="52" t="e">
        <f t="shared" si="101"/>
        <v>#NUM!</v>
      </c>
      <c r="H64" s="52" t="e">
        <f t="shared" si="101"/>
        <v>#NUM!</v>
      </c>
      <c r="I64" s="52" t="e">
        <f t="shared" si="101"/>
        <v>#NUM!</v>
      </c>
      <c r="J64" s="52" t="e">
        <f t="shared" si="101"/>
        <v>#NUM!</v>
      </c>
      <c r="K64" s="52" t="e">
        <f t="shared" si="101"/>
        <v>#NUM!</v>
      </c>
      <c r="L64" s="52" t="e">
        <f t="shared" si="101"/>
        <v>#NUM!</v>
      </c>
      <c r="M64" s="52" t="e">
        <f t="shared" si="101"/>
        <v>#NUM!</v>
      </c>
      <c r="N64" s="52" t="e">
        <f t="shared" si="101"/>
        <v>#NUM!</v>
      </c>
      <c r="O64" s="52" t="e">
        <f t="shared" si="101"/>
        <v>#NUM!</v>
      </c>
      <c r="P64" s="52" t="e">
        <f t="shared" si="101"/>
        <v>#NUM!</v>
      </c>
      <c r="Q64" s="52" t="e">
        <f t="shared" si="101"/>
        <v>#NUM!</v>
      </c>
      <c r="R64" s="52" t="e">
        <f t="shared" si="101"/>
        <v>#NUM!</v>
      </c>
      <c r="S64" s="52" t="e">
        <f t="shared" si="101"/>
        <v>#NUM!</v>
      </c>
      <c r="T64" s="52" t="e">
        <f t="shared" si="101"/>
        <v>#NUM!</v>
      </c>
      <c r="U64" s="52" t="e">
        <f t="shared" si="101"/>
        <v>#NUM!</v>
      </c>
      <c r="V64" s="52" t="e">
        <f t="shared" si="101"/>
        <v>#NUM!</v>
      </c>
      <c r="W64" s="52" t="e">
        <f t="shared" si="101"/>
        <v>#NUM!</v>
      </c>
      <c r="X64" s="52" t="e">
        <f t="shared" si="101"/>
        <v>#NUM!</v>
      </c>
      <c r="Y64" s="52" t="e">
        <f t="shared" si="101"/>
        <v>#NUM!</v>
      </c>
      <c r="Z64" s="52" t="e">
        <f t="shared" si="101"/>
        <v>#NUM!</v>
      </c>
      <c r="AA64" s="52" t="e">
        <f t="shared" si="101"/>
        <v>#NUM!</v>
      </c>
      <c r="AB64" s="52" t="e">
        <f t="shared" si="101"/>
        <v>#NUM!</v>
      </c>
      <c r="AC64" s="52" t="e">
        <f t="shared" si="101"/>
        <v>#NUM!</v>
      </c>
      <c r="AD64" s="52" t="e">
        <f t="shared" si="101"/>
        <v>#NUM!</v>
      </c>
      <c r="AE64" s="52" t="e">
        <f t="shared" si="101"/>
        <v>#NUM!</v>
      </c>
      <c r="AF64" s="59" t="e">
        <f t="shared" si="101"/>
        <v>#NUM!</v>
      </c>
      <c r="AG64" s="59" t="e">
        <f t="shared" si="101"/>
        <v>#NUM!</v>
      </c>
      <c r="AH64" s="104"/>
      <c r="AI64" s="107" t="s">
        <v>43</v>
      </c>
      <c r="AJ64" s="108" t="s">
        <v>13</v>
      </c>
      <c r="AK64" s="109" t="s">
        <v>43</v>
      </c>
      <c r="AL64" s="110" t="s">
        <v>14</v>
      </c>
      <c r="AM64" s="32"/>
      <c r="AN64" s="87"/>
      <c r="AO64" s="87"/>
      <c r="AP64" s="87"/>
      <c r="AQ64" s="87"/>
      <c r="AR64" s="87"/>
      <c r="AS64" s="87"/>
      <c r="AT64" s="87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/>
      </c>
      <c r="D65" s="69" t="str">
        <f>IFERROR(VLOOKUP(D63,定義!A:C,3,FALSE),"")</f>
        <v/>
      </c>
      <c r="E65" s="69" t="str">
        <f>IFERROR(VLOOKUP(E63,定義!A:C,3,FALSE),"")</f>
        <v/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/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/>
      </c>
      <c r="AF65" s="69" t="str">
        <f>IFERROR(VLOOKUP(AF63,定義!A:C,3,FALSE),"")</f>
        <v/>
      </c>
      <c r="AG65" s="69" t="str">
        <f>IFERROR(VLOOKUP(AG63,定義!A:C,3,FALSE),"")</f>
        <v/>
      </c>
      <c r="AH65" s="104"/>
      <c r="AI65" s="107"/>
      <c r="AJ65" s="108"/>
      <c r="AK65" s="109"/>
      <c r="AL65" s="110"/>
      <c r="AM65" s="32"/>
      <c r="AN65" s="87"/>
      <c r="AO65" s="87"/>
      <c r="AP65" s="87"/>
      <c r="AQ65" s="87"/>
      <c r="AR65" s="87"/>
      <c r="AS65" s="87"/>
      <c r="AT65" s="87"/>
    </row>
    <row r="66" spans="1:46" s="4" customFormat="1" ht="27.95" customHeight="1">
      <c r="A66" s="3"/>
      <c r="B66" s="40" t="s">
        <v>71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05"/>
      <c r="AI66" s="57">
        <f t="shared" ref="AI66" si="102">AS66</f>
        <v>0</v>
      </c>
      <c r="AJ66" s="46" t="str">
        <f t="shared" ref="AJ66" si="103">IFERROR(AI66/AO66,"")</f>
        <v/>
      </c>
      <c r="AK66" s="56">
        <f t="shared" ref="AK66" si="104">AT66</f>
        <v>0</v>
      </c>
      <c r="AL66" s="48" t="str">
        <f t="shared" ref="AL66" si="105">IFERROR(AK66/AP66,"")</f>
        <v/>
      </c>
      <c r="AM66" s="32"/>
      <c r="AN66" s="87">
        <f t="shared" ref="AN66" si="106">COUNT(C63:AG63)</f>
        <v>0</v>
      </c>
      <c r="AO66" s="87">
        <f t="shared" ref="AO66" si="107">AN66-AH64</f>
        <v>0</v>
      </c>
      <c r="AP66" s="87">
        <f>SUM(AO$6:AO67)</f>
        <v>0</v>
      </c>
      <c r="AQ66" s="87">
        <f t="shared" ref="AQ66" si="108">COUNTIF(C67:AG67,"○")</f>
        <v>0</v>
      </c>
      <c r="AR66" s="87">
        <f>SUM(AQ$6:AQ67)</f>
        <v>0</v>
      </c>
      <c r="AS66" s="87">
        <f t="shared" ref="AS66" si="109">COUNTIF(C66:AG66,"○")</f>
        <v>0</v>
      </c>
      <c r="AT66" s="87">
        <f>SUM(AS$6:AS67)</f>
        <v>0</v>
      </c>
    </row>
    <row r="67" spans="1:46" s="4" customFormat="1" ht="27.9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6"/>
      <c r="AI67" s="57">
        <f t="shared" ref="AI67" si="110">AQ66</f>
        <v>0</v>
      </c>
      <c r="AJ67" s="46" t="str">
        <f t="shared" ref="AJ67" si="111">IFERROR(AI67/AO66,"")</f>
        <v/>
      </c>
      <c r="AK67" s="56">
        <f t="shared" ref="AK67" si="112">AR66</f>
        <v>0</v>
      </c>
      <c r="AL67" s="48" t="str">
        <f t="shared" ref="AL67" si="113">IFERROR(AK67/AP66,"")</f>
        <v/>
      </c>
      <c r="AM67" s="32"/>
      <c r="AN67" s="87"/>
      <c r="AO67" s="87"/>
      <c r="AP67" s="87"/>
      <c r="AQ67" s="87"/>
      <c r="AR67" s="87"/>
      <c r="AS67" s="87"/>
      <c r="AT67" s="87"/>
    </row>
    <row r="68" spans="1:46" s="4" customFormat="1" ht="14.25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customHeight="1">
      <c r="A69" s="2"/>
      <c r="B69" s="13" t="s">
        <v>0</v>
      </c>
      <c r="C69" s="96" t="e">
        <f>DATE(YEAR(C62),MONTH(C62)+1,DAY(C62))</f>
        <v>#NUM!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9" t="s">
        <v>19</v>
      </c>
      <c r="AI69" s="101" t="s">
        <v>12</v>
      </c>
      <c r="AJ69" s="102"/>
      <c r="AK69" s="103" t="s">
        <v>11</v>
      </c>
      <c r="AL69" s="103"/>
      <c r="AM69" s="32"/>
      <c r="AN69" s="87" t="s">
        <v>17</v>
      </c>
      <c r="AO69" s="87" t="s">
        <v>20</v>
      </c>
      <c r="AP69" s="87" t="s">
        <v>21</v>
      </c>
      <c r="AQ69" s="87" t="s">
        <v>18</v>
      </c>
      <c r="AR69" s="87" t="s">
        <v>22</v>
      </c>
      <c r="AS69" s="87" t="s">
        <v>58</v>
      </c>
      <c r="AT69" s="87" t="s">
        <v>59</v>
      </c>
    </row>
    <row r="70" spans="1:46" s="4" customFormat="1" ht="12" customHeight="1">
      <c r="A70" s="2"/>
      <c r="B70" s="14" t="s">
        <v>1</v>
      </c>
      <c r="C70" s="15" t="e">
        <f>+C69</f>
        <v>#NUM!</v>
      </c>
      <c r="D70" s="15" t="e">
        <f>IF(C70="","",IF(MONTH(C70+1)-MONTH(C70)=0,C70+1,""))</f>
        <v>#NUM!</v>
      </c>
      <c r="E70" s="15" t="e">
        <f t="shared" ref="E70:AG70" si="114">IF(D70="","",IF(MONTH(D70+1)-MONTH(D70)=0,D70+1,""))</f>
        <v>#NUM!</v>
      </c>
      <c r="F70" s="21" t="e">
        <f t="shared" si="114"/>
        <v>#NUM!</v>
      </c>
      <c r="G70" s="15" t="e">
        <f t="shared" si="114"/>
        <v>#NUM!</v>
      </c>
      <c r="H70" s="15" t="e">
        <f t="shared" si="114"/>
        <v>#NUM!</v>
      </c>
      <c r="I70" s="15" t="e">
        <f t="shared" si="114"/>
        <v>#NUM!</v>
      </c>
      <c r="J70" s="15" t="e">
        <f t="shared" si="114"/>
        <v>#NUM!</v>
      </c>
      <c r="K70" s="15" t="e">
        <f t="shared" si="114"/>
        <v>#NUM!</v>
      </c>
      <c r="L70" s="15" t="e">
        <f t="shared" si="114"/>
        <v>#NUM!</v>
      </c>
      <c r="M70" s="15" t="e">
        <f t="shared" si="114"/>
        <v>#NUM!</v>
      </c>
      <c r="N70" s="15" t="e">
        <f t="shared" si="114"/>
        <v>#NUM!</v>
      </c>
      <c r="O70" s="15" t="e">
        <f t="shared" si="114"/>
        <v>#NUM!</v>
      </c>
      <c r="P70" s="15" t="e">
        <f t="shared" si="114"/>
        <v>#NUM!</v>
      </c>
      <c r="Q70" s="15" t="e">
        <f t="shared" si="114"/>
        <v>#NUM!</v>
      </c>
      <c r="R70" s="15" t="e">
        <f t="shared" si="114"/>
        <v>#NUM!</v>
      </c>
      <c r="S70" s="15" t="e">
        <f t="shared" si="114"/>
        <v>#NUM!</v>
      </c>
      <c r="T70" s="15" t="e">
        <f t="shared" si="114"/>
        <v>#NUM!</v>
      </c>
      <c r="U70" s="15" t="e">
        <f t="shared" si="114"/>
        <v>#NUM!</v>
      </c>
      <c r="V70" s="15" t="e">
        <f t="shared" si="114"/>
        <v>#NUM!</v>
      </c>
      <c r="W70" s="15" t="e">
        <f t="shared" si="114"/>
        <v>#NUM!</v>
      </c>
      <c r="X70" s="15" t="e">
        <f t="shared" si="114"/>
        <v>#NUM!</v>
      </c>
      <c r="Y70" s="15" t="e">
        <f t="shared" si="114"/>
        <v>#NUM!</v>
      </c>
      <c r="Z70" s="15" t="e">
        <f t="shared" si="114"/>
        <v>#NUM!</v>
      </c>
      <c r="AA70" s="15" t="e">
        <f t="shared" si="114"/>
        <v>#NUM!</v>
      </c>
      <c r="AB70" s="15" t="e">
        <f t="shared" si="114"/>
        <v>#NUM!</v>
      </c>
      <c r="AC70" s="15" t="e">
        <f t="shared" si="114"/>
        <v>#NUM!</v>
      </c>
      <c r="AD70" s="15" t="e">
        <f t="shared" si="114"/>
        <v>#NUM!</v>
      </c>
      <c r="AE70" s="15" t="e">
        <f t="shared" si="114"/>
        <v>#NUM!</v>
      </c>
      <c r="AF70" s="15" t="e">
        <f t="shared" si="114"/>
        <v>#NUM!</v>
      </c>
      <c r="AG70" s="15" t="e">
        <f t="shared" si="114"/>
        <v>#NUM!</v>
      </c>
      <c r="AH70" s="100"/>
      <c r="AI70" s="101"/>
      <c r="AJ70" s="102"/>
      <c r="AK70" s="103"/>
      <c r="AL70" s="103"/>
      <c r="AM70" s="32"/>
      <c r="AN70" s="87"/>
      <c r="AO70" s="87"/>
      <c r="AP70" s="87"/>
      <c r="AQ70" s="87"/>
      <c r="AR70" s="87"/>
      <c r="AS70" s="87"/>
      <c r="AT70" s="87"/>
    </row>
    <row r="71" spans="1:46" s="4" customFormat="1" ht="12" customHeight="1">
      <c r="A71" s="2"/>
      <c r="B71" s="14" t="s">
        <v>2</v>
      </c>
      <c r="C71" s="52" t="e">
        <f>+C70</f>
        <v>#NUM!</v>
      </c>
      <c r="D71" s="52" t="e">
        <f t="shared" ref="D71:AG71" si="115">+D70</f>
        <v>#NUM!</v>
      </c>
      <c r="E71" s="52" t="e">
        <f t="shared" si="115"/>
        <v>#NUM!</v>
      </c>
      <c r="F71" s="58" t="e">
        <f t="shared" si="115"/>
        <v>#NUM!</v>
      </c>
      <c r="G71" s="52" t="e">
        <f t="shared" si="115"/>
        <v>#NUM!</v>
      </c>
      <c r="H71" s="52" t="e">
        <f t="shared" si="115"/>
        <v>#NUM!</v>
      </c>
      <c r="I71" s="52" t="e">
        <f t="shared" si="115"/>
        <v>#NUM!</v>
      </c>
      <c r="J71" s="52" t="e">
        <f t="shared" si="115"/>
        <v>#NUM!</v>
      </c>
      <c r="K71" s="52" t="e">
        <f t="shared" si="115"/>
        <v>#NUM!</v>
      </c>
      <c r="L71" s="52" t="e">
        <f t="shared" si="115"/>
        <v>#NUM!</v>
      </c>
      <c r="M71" s="52" t="e">
        <f t="shared" si="115"/>
        <v>#NUM!</v>
      </c>
      <c r="N71" s="52" t="e">
        <f t="shared" si="115"/>
        <v>#NUM!</v>
      </c>
      <c r="O71" s="52" t="e">
        <f t="shared" si="115"/>
        <v>#NUM!</v>
      </c>
      <c r="P71" s="52" t="e">
        <f t="shared" si="115"/>
        <v>#NUM!</v>
      </c>
      <c r="Q71" s="52" t="e">
        <f t="shared" si="115"/>
        <v>#NUM!</v>
      </c>
      <c r="R71" s="52" t="e">
        <f t="shared" si="115"/>
        <v>#NUM!</v>
      </c>
      <c r="S71" s="52" t="e">
        <f t="shared" si="115"/>
        <v>#NUM!</v>
      </c>
      <c r="T71" s="52" t="e">
        <f t="shared" si="115"/>
        <v>#NUM!</v>
      </c>
      <c r="U71" s="52" t="e">
        <f t="shared" si="115"/>
        <v>#NUM!</v>
      </c>
      <c r="V71" s="52" t="e">
        <f t="shared" si="115"/>
        <v>#NUM!</v>
      </c>
      <c r="W71" s="52" t="e">
        <f t="shared" si="115"/>
        <v>#NUM!</v>
      </c>
      <c r="X71" s="52" t="e">
        <f t="shared" si="115"/>
        <v>#NUM!</v>
      </c>
      <c r="Y71" s="52" t="e">
        <f t="shared" si="115"/>
        <v>#NUM!</v>
      </c>
      <c r="Z71" s="52" t="e">
        <f t="shared" si="115"/>
        <v>#NUM!</v>
      </c>
      <c r="AA71" s="52" t="e">
        <f t="shared" si="115"/>
        <v>#NUM!</v>
      </c>
      <c r="AB71" s="52" t="e">
        <f t="shared" si="115"/>
        <v>#NUM!</v>
      </c>
      <c r="AC71" s="52" t="e">
        <f t="shared" si="115"/>
        <v>#NUM!</v>
      </c>
      <c r="AD71" s="52" t="e">
        <f t="shared" si="115"/>
        <v>#NUM!</v>
      </c>
      <c r="AE71" s="52" t="e">
        <f t="shared" si="115"/>
        <v>#NUM!</v>
      </c>
      <c r="AF71" s="52" t="e">
        <f t="shared" si="115"/>
        <v>#NUM!</v>
      </c>
      <c r="AG71" s="52" t="e">
        <f t="shared" si="115"/>
        <v>#NUM!</v>
      </c>
      <c r="AH71" s="104"/>
      <c r="AI71" s="107" t="s">
        <v>43</v>
      </c>
      <c r="AJ71" s="108" t="s">
        <v>13</v>
      </c>
      <c r="AK71" s="109" t="s">
        <v>43</v>
      </c>
      <c r="AL71" s="110" t="s">
        <v>14</v>
      </c>
      <c r="AM71" s="32"/>
      <c r="AN71" s="87"/>
      <c r="AO71" s="87"/>
      <c r="AP71" s="87"/>
      <c r="AQ71" s="87"/>
      <c r="AR71" s="87"/>
      <c r="AS71" s="87"/>
      <c r="AT71" s="87"/>
    </row>
    <row r="72" spans="1:46" s="4" customFormat="1" ht="68.099999999999994" customHeight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/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/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04"/>
      <c r="AI72" s="107"/>
      <c r="AJ72" s="108"/>
      <c r="AK72" s="109"/>
      <c r="AL72" s="110"/>
      <c r="AM72" s="32"/>
      <c r="AN72" s="87"/>
      <c r="AO72" s="87"/>
      <c r="AP72" s="87"/>
      <c r="AQ72" s="87"/>
      <c r="AR72" s="87"/>
      <c r="AS72" s="87"/>
      <c r="AT72" s="87"/>
    </row>
    <row r="73" spans="1:46" s="4" customFormat="1" ht="27.95" customHeight="1">
      <c r="A73" s="3"/>
      <c r="B73" s="40" t="s">
        <v>71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05"/>
      <c r="AI73" s="57">
        <f t="shared" ref="AI73" si="116">AS73</f>
        <v>0</v>
      </c>
      <c r="AJ73" s="46" t="str">
        <f t="shared" ref="AJ73" si="117">IFERROR(AI73/AO73,"")</f>
        <v/>
      </c>
      <c r="AK73" s="56">
        <f t="shared" ref="AK73" si="118">AT73</f>
        <v>0</v>
      </c>
      <c r="AL73" s="48" t="str">
        <f t="shared" ref="AL73" si="119">IFERROR(AK73/AP73,"")</f>
        <v/>
      </c>
      <c r="AM73" s="32"/>
      <c r="AN73" s="87">
        <f t="shared" ref="AN73" si="120">COUNT(C70:AG70)</f>
        <v>0</v>
      </c>
      <c r="AO73" s="87">
        <f t="shared" ref="AO73" si="121">AN73-AH71</f>
        <v>0</v>
      </c>
      <c r="AP73" s="87">
        <f>SUM(AO$6:AO74)</f>
        <v>0</v>
      </c>
      <c r="AQ73" s="87">
        <f t="shared" ref="AQ73" si="122">COUNTIF(C74:AG74,"○")</f>
        <v>0</v>
      </c>
      <c r="AR73" s="87">
        <f>SUM(AQ$6:AQ74)</f>
        <v>0</v>
      </c>
      <c r="AS73" s="87">
        <f t="shared" ref="AS73" si="123">COUNTIF(C73:AG73,"○")</f>
        <v>0</v>
      </c>
      <c r="AT73" s="87">
        <f>SUM(AS$6:AS74)</f>
        <v>0</v>
      </c>
    </row>
    <row r="74" spans="1:46" s="4" customFormat="1" ht="27.95" customHeight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06"/>
      <c r="AI74" s="57">
        <f t="shared" ref="AI74" si="124">AQ73</f>
        <v>0</v>
      </c>
      <c r="AJ74" s="46" t="str">
        <f t="shared" ref="AJ74" si="125">IFERROR(AI74/AO73,"")</f>
        <v/>
      </c>
      <c r="AK74" s="56">
        <f t="shared" ref="AK74" si="126">AR73</f>
        <v>0</v>
      </c>
      <c r="AL74" s="48" t="str">
        <f t="shared" ref="AL74" si="127">IFERROR(AK74/AP73,"")</f>
        <v/>
      </c>
      <c r="AM74" s="32"/>
      <c r="AN74" s="87"/>
      <c r="AO74" s="87"/>
      <c r="AP74" s="87"/>
      <c r="AQ74" s="87"/>
      <c r="AR74" s="87"/>
      <c r="AS74" s="87"/>
      <c r="AT74" s="87"/>
    </row>
    <row r="75" spans="1:46" s="4" customFormat="1" ht="14.25" customHeight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customHeight="1">
      <c r="A76" s="2"/>
      <c r="B76" s="13" t="s">
        <v>0</v>
      </c>
      <c r="C76" s="96" t="e">
        <f>DATE(YEAR(C69),MONTH(C69)+1,DAY(C69))</f>
        <v>#NUM!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9" t="s">
        <v>19</v>
      </c>
      <c r="AI76" s="101" t="s">
        <v>12</v>
      </c>
      <c r="AJ76" s="102"/>
      <c r="AK76" s="103" t="s">
        <v>11</v>
      </c>
      <c r="AL76" s="103"/>
      <c r="AM76" s="32"/>
      <c r="AN76" s="87" t="s">
        <v>17</v>
      </c>
      <c r="AO76" s="87" t="s">
        <v>20</v>
      </c>
      <c r="AP76" s="87" t="s">
        <v>21</v>
      </c>
      <c r="AQ76" s="87" t="s">
        <v>18</v>
      </c>
      <c r="AR76" s="87" t="s">
        <v>22</v>
      </c>
      <c r="AS76" s="87" t="s">
        <v>58</v>
      </c>
      <c r="AT76" s="87" t="s">
        <v>59</v>
      </c>
    </row>
    <row r="77" spans="1:46" s="4" customFormat="1" ht="12" customHeight="1">
      <c r="A77" s="2"/>
      <c r="B77" s="14" t="s">
        <v>1</v>
      </c>
      <c r="C77" s="15" t="e">
        <f>+C76</f>
        <v>#NUM!</v>
      </c>
      <c r="D77" s="15" t="e">
        <f>IF(C77="","",IF(MONTH(C77+1)-MONTH(C77)=0,C77+1,""))</f>
        <v>#NUM!</v>
      </c>
      <c r="E77" s="15" t="e">
        <f t="shared" ref="E77:AG77" si="128">IF(D77="","",IF(MONTH(D77+1)-MONTH(D77)=0,D77+1,""))</f>
        <v>#NUM!</v>
      </c>
      <c r="F77" s="21" t="e">
        <f t="shared" si="128"/>
        <v>#NUM!</v>
      </c>
      <c r="G77" s="15" t="e">
        <f t="shared" si="128"/>
        <v>#NUM!</v>
      </c>
      <c r="H77" s="15" t="e">
        <f t="shared" si="128"/>
        <v>#NUM!</v>
      </c>
      <c r="I77" s="15" t="e">
        <f t="shared" si="128"/>
        <v>#NUM!</v>
      </c>
      <c r="J77" s="15" t="e">
        <f t="shared" si="128"/>
        <v>#NUM!</v>
      </c>
      <c r="K77" s="15" t="e">
        <f t="shared" si="128"/>
        <v>#NUM!</v>
      </c>
      <c r="L77" s="15" t="e">
        <f t="shared" si="128"/>
        <v>#NUM!</v>
      </c>
      <c r="M77" s="15" t="e">
        <f t="shared" si="128"/>
        <v>#NUM!</v>
      </c>
      <c r="N77" s="15" t="e">
        <f t="shared" si="128"/>
        <v>#NUM!</v>
      </c>
      <c r="O77" s="15" t="e">
        <f t="shared" si="128"/>
        <v>#NUM!</v>
      </c>
      <c r="P77" s="15" t="e">
        <f t="shared" si="128"/>
        <v>#NUM!</v>
      </c>
      <c r="Q77" s="15" t="e">
        <f t="shared" si="128"/>
        <v>#NUM!</v>
      </c>
      <c r="R77" s="15" t="e">
        <f t="shared" si="128"/>
        <v>#NUM!</v>
      </c>
      <c r="S77" s="15" t="e">
        <f t="shared" si="128"/>
        <v>#NUM!</v>
      </c>
      <c r="T77" s="15" t="e">
        <f t="shared" si="128"/>
        <v>#NUM!</v>
      </c>
      <c r="U77" s="15" t="e">
        <f t="shared" si="128"/>
        <v>#NUM!</v>
      </c>
      <c r="V77" s="15" t="e">
        <f t="shared" si="128"/>
        <v>#NUM!</v>
      </c>
      <c r="W77" s="15" t="e">
        <f t="shared" si="128"/>
        <v>#NUM!</v>
      </c>
      <c r="X77" s="15" t="e">
        <f t="shared" si="128"/>
        <v>#NUM!</v>
      </c>
      <c r="Y77" s="15" t="e">
        <f t="shared" si="128"/>
        <v>#NUM!</v>
      </c>
      <c r="Z77" s="15" t="e">
        <f t="shared" si="128"/>
        <v>#NUM!</v>
      </c>
      <c r="AA77" s="15" t="e">
        <f t="shared" si="128"/>
        <v>#NUM!</v>
      </c>
      <c r="AB77" s="15" t="e">
        <f t="shared" si="128"/>
        <v>#NUM!</v>
      </c>
      <c r="AC77" s="15" t="e">
        <f t="shared" si="128"/>
        <v>#NUM!</v>
      </c>
      <c r="AD77" s="15" t="e">
        <f t="shared" si="128"/>
        <v>#NUM!</v>
      </c>
      <c r="AE77" s="15" t="e">
        <f t="shared" si="128"/>
        <v>#NUM!</v>
      </c>
      <c r="AF77" s="15" t="e">
        <f t="shared" si="128"/>
        <v>#NUM!</v>
      </c>
      <c r="AG77" s="15" t="e">
        <f t="shared" si="128"/>
        <v>#NUM!</v>
      </c>
      <c r="AH77" s="100"/>
      <c r="AI77" s="101"/>
      <c r="AJ77" s="102"/>
      <c r="AK77" s="103"/>
      <c r="AL77" s="103"/>
      <c r="AM77" s="32"/>
      <c r="AN77" s="87"/>
      <c r="AO77" s="87"/>
      <c r="AP77" s="87"/>
      <c r="AQ77" s="87"/>
      <c r="AR77" s="87"/>
      <c r="AS77" s="87"/>
      <c r="AT77" s="87"/>
    </row>
    <row r="78" spans="1:46" s="4" customFormat="1" ht="12" customHeight="1">
      <c r="A78" s="2"/>
      <c r="B78" s="14" t="s">
        <v>2</v>
      </c>
      <c r="C78" s="52" t="e">
        <f>+C77</f>
        <v>#NUM!</v>
      </c>
      <c r="D78" s="52" t="e">
        <f t="shared" ref="D78:AG78" si="129">+D77</f>
        <v>#NUM!</v>
      </c>
      <c r="E78" s="52" t="e">
        <f t="shared" si="129"/>
        <v>#NUM!</v>
      </c>
      <c r="F78" s="58" t="e">
        <f t="shared" si="129"/>
        <v>#NUM!</v>
      </c>
      <c r="G78" s="52" t="e">
        <f t="shared" si="129"/>
        <v>#NUM!</v>
      </c>
      <c r="H78" s="52" t="e">
        <f t="shared" si="129"/>
        <v>#NUM!</v>
      </c>
      <c r="I78" s="52" t="e">
        <f t="shared" si="129"/>
        <v>#NUM!</v>
      </c>
      <c r="J78" s="52" t="e">
        <f t="shared" si="129"/>
        <v>#NUM!</v>
      </c>
      <c r="K78" s="52" t="e">
        <f t="shared" si="129"/>
        <v>#NUM!</v>
      </c>
      <c r="L78" s="52" t="e">
        <f t="shared" si="129"/>
        <v>#NUM!</v>
      </c>
      <c r="M78" s="52" t="e">
        <f t="shared" si="129"/>
        <v>#NUM!</v>
      </c>
      <c r="N78" s="52" t="e">
        <f t="shared" si="129"/>
        <v>#NUM!</v>
      </c>
      <c r="O78" s="52" t="e">
        <f t="shared" si="129"/>
        <v>#NUM!</v>
      </c>
      <c r="P78" s="52" t="e">
        <f t="shared" si="129"/>
        <v>#NUM!</v>
      </c>
      <c r="Q78" s="52" t="e">
        <f t="shared" si="129"/>
        <v>#NUM!</v>
      </c>
      <c r="R78" s="52" t="e">
        <f t="shared" si="129"/>
        <v>#NUM!</v>
      </c>
      <c r="S78" s="52" t="e">
        <f t="shared" si="129"/>
        <v>#NUM!</v>
      </c>
      <c r="T78" s="52" t="e">
        <f t="shared" si="129"/>
        <v>#NUM!</v>
      </c>
      <c r="U78" s="52" t="e">
        <f t="shared" si="129"/>
        <v>#NUM!</v>
      </c>
      <c r="V78" s="52" t="e">
        <f t="shared" si="129"/>
        <v>#NUM!</v>
      </c>
      <c r="W78" s="52" t="e">
        <f t="shared" si="129"/>
        <v>#NUM!</v>
      </c>
      <c r="X78" s="52" t="e">
        <f t="shared" si="129"/>
        <v>#NUM!</v>
      </c>
      <c r="Y78" s="52" t="e">
        <f t="shared" si="129"/>
        <v>#NUM!</v>
      </c>
      <c r="Z78" s="52" t="e">
        <f t="shared" si="129"/>
        <v>#NUM!</v>
      </c>
      <c r="AA78" s="52" t="e">
        <f t="shared" si="129"/>
        <v>#NUM!</v>
      </c>
      <c r="AB78" s="52" t="e">
        <f t="shared" si="129"/>
        <v>#NUM!</v>
      </c>
      <c r="AC78" s="52" t="e">
        <f t="shared" si="129"/>
        <v>#NUM!</v>
      </c>
      <c r="AD78" s="52" t="e">
        <f t="shared" si="129"/>
        <v>#NUM!</v>
      </c>
      <c r="AE78" s="52" t="e">
        <f t="shared" si="129"/>
        <v>#NUM!</v>
      </c>
      <c r="AF78" s="52" t="e">
        <f t="shared" si="129"/>
        <v>#NUM!</v>
      </c>
      <c r="AG78" s="52" t="e">
        <f t="shared" si="129"/>
        <v>#NUM!</v>
      </c>
      <c r="AH78" s="104"/>
      <c r="AI78" s="107" t="s">
        <v>43</v>
      </c>
      <c r="AJ78" s="108" t="s">
        <v>13</v>
      </c>
      <c r="AK78" s="109" t="s">
        <v>43</v>
      </c>
      <c r="AL78" s="110" t="s">
        <v>14</v>
      </c>
      <c r="AM78" s="32"/>
      <c r="AN78" s="87"/>
      <c r="AO78" s="87"/>
      <c r="AP78" s="87"/>
      <c r="AQ78" s="87"/>
      <c r="AR78" s="87"/>
      <c r="AS78" s="87"/>
      <c r="AT78" s="87"/>
    </row>
    <row r="79" spans="1:46" s="4" customFormat="1" ht="68.099999999999994" customHeight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/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04"/>
      <c r="AI79" s="107"/>
      <c r="AJ79" s="108"/>
      <c r="AK79" s="109"/>
      <c r="AL79" s="110"/>
      <c r="AM79" s="32"/>
      <c r="AN79" s="87"/>
      <c r="AO79" s="87"/>
      <c r="AP79" s="87"/>
      <c r="AQ79" s="87"/>
      <c r="AR79" s="87"/>
      <c r="AS79" s="87"/>
      <c r="AT79" s="87"/>
    </row>
    <row r="80" spans="1:46" s="4" customFormat="1" ht="27.95" customHeight="1">
      <c r="A80" s="3"/>
      <c r="B80" s="40" t="s">
        <v>71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05"/>
      <c r="AI80" s="57">
        <f t="shared" ref="AI80" si="130">AS80</f>
        <v>0</v>
      </c>
      <c r="AJ80" s="46" t="str">
        <f t="shared" ref="AJ80" si="131">IFERROR(AI80/AO80,"")</f>
        <v/>
      </c>
      <c r="AK80" s="56">
        <f t="shared" ref="AK80" si="132">AT80</f>
        <v>0</v>
      </c>
      <c r="AL80" s="48" t="str">
        <f t="shared" ref="AL80" si="133">IFERROR(AK80/AP80,"")</f>
        <v/>
      </c>
      <c r="AM80" s="32"/>
      <c r="AN80" s="87">
        <f t="shared" ref="AN80" si="134">COUNT(C77:AG77)</f>
        <v>0</v>
      </c>
      <c r="AO80" s="87">
        <f t="shared" ref="AO80" si="135">AN80-AH78</f>
        <v>0</v>
      </c>
      <c r="AP80" s="87">
        <f>SUM(AO$6:AO81)</f>
        <v>0</v>
      </c>
      <c r="AQ80" s="87">
        <f t="shared" ref="AQ80" si="136">COUNTIF(C81:AG81,"○")</f>
        <v>0</v>
      </c>
      <c r="AR80" s="87">
        <f>SUM(AQ$6:AQ81)</f>
        <v>0</v>
      </c>
      <c r="AS80" s="87">
        <f t="shared" ref="AS80" si="137">COUNTIF(C80:AG80,"○")</f>
        <v>0</v>
      </c>
      <c r="AT80" s="87">
        <f>SUM(AS$6:AS81)</f>
        <v>0</v>
      </c>
    </row>
    <row r="81" spans="1:46" s="4" customFormat="1" ht="27.95" customHeight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06"/>
      <c r="AI81" s="57">
        <f t="shared" ref="AI81" si="138">AQ80</f>
        <v>0</v>
      </c>
      <c r="AJ81" s="46" t="str">
        <f t="shared" ref="AJ81" si="139">IFERROR(AI81/AO80,"")</f>
        <v/>
      </c>
      <c r="AK81" s="56">
        <f t="shared" ref="AK81" si="140">AR80</f>
        <v>0</v>
      </c>
      <c r="AL81" s="48" t="str">
        <f t="shared" ref="AL81" si="141">IFERROR(AK81/AP80,"")</f>
        <v/>
      </c>
      <c r="AM81" s="32"/>
      <c r="AN81" s="87"/>
      <c r="AO81" s="87"/>
      <c r="AP81" s="87"/>
      <c r="AQ81" s="87"/>
      <c r="AR81" s="87"/>
      <c r="AS81" s="87"/>
      <c r="AT81" s="87"/>
    </row>
    <row r="82" spans="1:46" s="4" customFormat="1" ht="14.25" customHeight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customHeight="1">
      <c r="A83" s="2"/>
      <c r="B83" s="13" t="s">
        <v>0</v>
      </c>
      <c r="C83" s="96" t="e">
        <f>DATE(YEAR(C76),MONTH(C76)+1,DAY(C76))</f>
        <v>#NUM!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9" t="s">
        <v>19</v>
      </c>
      <c r="AI83" s="101" t="s">
        <v>12</v>
      </c>
      <c r="AJ83" s="102"/>
      <c r="AK83" s="103" t="s">
        <v>11</v>
      </c>
      <c r="AL83" s="103"/>
      <c r="AM83" s="32"/>
      <c r="AN83" s="87" t="s">
        <v>17</v>
      </c>
      <c r="AO83" s="87" t="s">
        <v>20</v>
      </c>
      <c r="AP83" s="87" t="s">
        <v>21</v>
      </c>
      <c r="AQ83" s="87" t="s">
        <v>18</v>
      </c>
      <c r="AR83" s="87" t="s">
        <v>22</v>
      </c>
      <c r="AS83" s="87" t="s">
        <v>58</v>
      </c>
      <c r="AT83" s="87" t="s">
        <v>59</v>
      </c>
    </row>
    <row r="84" spans="1:46" s="4" customFormat="1" ht="12" customHeight="1">
      <c r="A84" s="2"/>
      <c r="B84" s="14" t="s">
        <v>1</v>
      </c>
      <c r="C84" s="15" t="e">
        <f>+C83</f>
        <v>#NUM!</v>
      </c>
      <c r="D84" s="15" t="e">
        <f>IF(C84="","",IF(MONTH(C84+1)-MONTH(C84)=0,C84+1,""))</f>
        <v>#NUM!</v>
      </c>
      <c r="E84" s="15" t="e">
        <f t="shared" ref="E84:AG84" si="142">IF(D84="","",IF(MONTH(D84+1)-MONTH(D84)=0,D84+1,""))</f>
        <v>#NUM!</v>
      </c>
      <c r="F84" s="21" t="e">
        <f t="shared" si="142"/>
        <v>#NUM!</v>
      </c>
      <c r="G84" s="15" t="e">
        <f t="shared" si="142"/>
        <v>#NUM!</v>
      </c>
      <c r="H84" s="15" t="e">
        <f t="shared" si="142"/>
        <v>#NUM!</v>
      </c>
      <c r="I84" s="15" t="e">
        <f t="shared" si="142"/>
        <v>#NUM!</v>
      </c>
      <c r="J84" s="15" t="e">
        <f t="shared" si="142"/>
        <v>#NUM!</v>
      </c>
      <c r="K84" s="15" t="e">
        <f t="shared" si="142"/>
        <v>#NUM!</v>
      </c>
      <c r="L84" s="15" t="e">
        <f t="shared" si="142"/>
        <v>#NUM!</v>
      </c>
      <c r="M84" s="15" t="e">
        <f t="shared" si="142"/>
        <v>#NUM!</v>
      </c>
      <c r="N84" s="15" t="e">
        <f t="shared" si="142"/>
        <v>#NUM!</v>
      </c>
      <c r="O84" s="15" t="e">
        <f t="shared" si="142"/>
        <v>#NUM!</v>
      </c>
      <c r="P84" s="15" t="e">
        <f t="shared" si="142"/>
        <v>#NUM!</v>
      </c>
      <c r="Q84" s="15" t="e">
        <f t="shared" si="142"/>
        <v>#NUM!</v>
      </c>
      <c r="R84" s="15" t="e">
        <f t="shared" si="142"/>
        <v>#NUM!</v>
      </c>
      <c r="S84" s="15" t="e">
        <f t="shared" si="142"/>
        <v>#NUM!</v>
      </c>
      <c r="T84" s="15" t="e">
        <f t="shared" si="142"/>
        <v>#NUM!</v>
      </c>
      <c r="U84" s="15" t="e">
        <f t="shared" si="142"/>
        <v>#NUM!</v>
      </c>
      <c r="V84" s="15" t="e">
        <f t="shared" si="142"/>
        <v>#NUM!</v>
      </c>
      <c r="W84" s="15" t="e">
        <f t="shared" si="142"/>
        <v>#NUM!</v>
      </c>
      <c r="X84" s="15" t="e">
        <f t="shared" si="142"/>
        <v>#NUM!</v>
      </c>
      <c r="Y84" s="15" t="e">
        <f t="shared" si="142"/>
        <v>#NUM!</v>
      </c>
      <c r="Z84" s="15" t="e">
        <f t="shared" si="142"/>
        <v>#NUM!</v>
      </c>
      <c r="AA84" s="15" t="e">
        <f t="shared" si="142"/>
        <v>#NUM!</v>
      </c>
      <c r="AB84" s="15" t="e">
        <f t="shared" si="142"/>
        <v>#NUM!</v>
      </c>
      <c r="AC84" s="15" t="e">
        <f t="shared" si="142"/>
        <v>#NUM!</v>
      </c>
      <c r="AD84" s="15" t="e">
        <f t="shared" si="142"/>
        <v>#NUM!</v>
      </c>
      <c r="AE84" s="15" t="e">
        <f t="shared" si="142"/>
        <v>#NUM!</v>
      </c>
      <c r="AF84" s="15" t="e">
        <f t="shared" si="142"/>
        <v>#NUM!</v>
      </c>
      <c r="AG84" s="15" t="e">
        <f t="shared" si="142"/>
        <v>#NUM!</v>
      </c>
      <c r="AH84" s="100"/>
      <c r="AI84" s="101"/>
      <c r="AJ84" s="102"/>
      <c r="AK84" s="103"/>
      <c r="AL84" s="103"/>
      <c r="AM84" s="32"/>
      <c r="AN84" s="87"/>
      <c r="AO84" s="87"/>
      <c r="AP84" s="87"/>
      <c r="AQ84" s="87"/>
      <c r="AR84" s="87"/>
      <c r="AS84" s="87"/>
      <c r="AT84" s="87"/>
    </row>
    <row r="85" spans="1:46" s="4" customFormat="1" ht="12" customHeight="1">
      <c r="A85" s="2"/>
      <c r="B85" s="14" t="s">
        <v>2</v>
      </c>
      <c r="C85" s="52" t="e">
        <f>+C84</f>
        <v>#NUM!</v>
      </c>
      <c r="D85" s="52" t="e">
        <f t="shared" ref="D85:AG85" si="143">+D84</f>
        <v>#NUM!</v>
      </c>
      <c r="E85" s="52" t="e">
        <f t="shared" si="143"/>
        <v>#NUM!</v>
      </c>
      <c r="F85" s="58" t="e">
        <f t="shared" si="143"/>
        <v>#NUM!</v>
      </c>
      <c r="G85" s="52" t="e">
        <f t="shared" si="143"/>
        <v>#NUM!</v>
      </c>
      <c r="H85" s="52" t="e">
        <f t="shared" si="143"/>
        <v>#NUM!</v>
      </c>
      <c r="I85" s="52" t="e">
        <f t="shared" si="143"/>
        <v>#NUM!</v>
      </c>
      <c r="J85" s="52" t="e">
        <f t="shared" si="143"/>
        <v>#NUM!</v>
      </c>
      <c r="K85" s="52" t="e">
        <f t="shared" si="143"/>
        <v>#NUM!</v>
      </c>
      <c r="L85" s="52" t="e">
        <f t="shared" si="143"/>
        <v>#NUM!</v>
      </c>
      <c r="M85" s="52" t="e">
        <f t="shared" si="143"/>
        <v>#NUM!</v>
      </c>
      <c r="N85" s="52" t="e">
        <f t="shared" si="143"/>
        <v>#NUM!</v>
      </c>
      <c r="O85" s="52" t="e">
        <f t="shared" si="143"/>
        <v>#NUM!</v>
      </c>
      <c r="P85" s="52" t="e">
        <f t="shared" si="143"/>
        <v>#NUM!</v>
      </c>
      <c r="Q85" s="52" t="e">
        <f t="shared" si="143"/>
        <v>#NUM!</v>
      </c>
      <c r="R85" s="52" t="e">
        <f t="shared" si="143"/>
        <v>#NUM!</v>
      </c>
      <c r="S85" s="52" t="e">
        <f t="shared" si="143"/>
        <v>#NUM!</v>
      </c>
      <c r="T85" s="52" t="e">
        <f t="shared" si="143"/>
        <v>#NUM!</v>
      </c>
      <c r="U85" s="52" t="e">
        <f t="shared" si="143"/>
        <v>#NUM!</v>
      </c>
      <c r="V85" s="52" t="e">
        <f t="shared" si="143"/>
        <v>#NUM!</v>
      </c>
      <c r="W85" s="52" t="e">
        <f t="shared" si="143"/>
        <v>#NUM!</v>
      </c>
      <c r="X85" s="52" t="e">
        <f t="shared" si="143"/>
        <v>#NUM!</v>
      </c>
      <c r="Y85" s="52" t="e">
        <f t="shared" si="143"/>
        <v>#NUM!</v>
      </c>
      <c r="Z85" s="52" t="e">
        <f t="shared" si="143"/>
        <v>#NUM!</v>
      </c>
      <c r="AA85" s="52" t="e">
        <f t="shared" si="143"/>
        <v>#NUM!</v>
      </c>
      <c r="AB85" s="52" t="e">
        <f t="shared" si="143"/>
        <v>#NUM!</v>
      </c>
      <c r="AC85" s="52" t="e">
        <f t="shared" si="143"/>
        <v>#NUM!</v>
      </c>
      <c r="AD85" s="52" t="e">
        <f t="shared" si="143"/>
        <v>#NUM!</v>
      </c>
      <c r="AE85" s="52" t="e">
        <f t="shared" si="143"/>
        <v>#NUM!</v>
      </c>
      <c r="AF85" s="52" t="e">
        <f t="shared" si="143"/>
        <v>#NUM!</v>
      </c>
      <c r="AG85" s="52" t="e">
        <f t="shared" si="143"/>
        <v>#NUM!</v>
      </c>
      <c r="AH85" s="104"/>
      <c r="AI85" s="107" t="s">
        <v>43</v>
      </c>
      <c r="AJ85" s="108" t="s">
        <v>13</v>
      </c>
      <c r="AK85" s="109" t="s">
        <v>43</v>
      </c>
      <c r="AL85" s="110" t="s">
        <v>14</v>
      </c>
      <c r="AM85" s="32"/>
      <c r="AN85" s="87"/>
      <c r="AO85" s="87"/>
      <c r="AP85" s="87"/>
      <c r="AQ85" s="87"/>
      <c r="AR85" s="87"/>
      <c r="AS85" s="87"/>
      <c r="AT85" s="87"/>
    </row>
    <row r="86" spans="1:46" s="4" customFormat="1" ht="68.099999999999994" customHeight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/>
      </c>
      <c r="AF86" s="69" t="str">
        <f>IFERROR(VLOOKUP(AF84,定義!A:C,3,FALSE),"")</f>
        <v/>
      </c>
      <c r="AG86" s="69" t="str">
        <f>IFERROR(VLOOKUP(AG84,定義!A:C,3,FALSE),"")</f>
        <v/>
      </c>
      <c r="AH86" s="104"/>
      <c r="AI86" s="107"/>
      <c r="AJ86" s="108"/>
      <c r="AK86" s="109"/>
      <c r="AL86" s="110"/>
      <c r="AM86" s="32"/>
      <c r="AN86" s="87"/>
      <c r="AO86" s="87"/>
      <c r="AP86" s="87"/>
      <c r="AQ86" s="87"/>
      <c r="AR86" s="87"/>
      <c r="AS86" s="87"/>
      <c r="AT86" s="87"/>
    </row>
    <row r="87" spans="1:46" s="4" customFormat="1" ht="27.95" customHeight="1">
      <c r="A87" s="3"/>
      <c r="B87" s="40" t="s">
        <v>71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05"/>
      <c r="AI87" s="57">
        <f t="shared" ref="AI87" si="144">AS87</f>
        <v>0</v>
      </c>
      <c r="AJ87" s="46" t="str">
        <f t="shared" ref="AJ87" si="145">IFERROR(AI87/AO87,"")</f>
        <v/>
      </c>
      <c r="AK87" s="56">
        <f t="shared" ref="AK87" si="146">AT87</f>
        <v>0</v>
      </c>
      <c r="AL87" s="48" t="str">
        <f t="shared" ref="AL87" si="147">IFERROR(AK87/AP87,"")</f>
        <v/>
      </c>
      <c r="AM87" s="32"/>
      <c r="AN87" s="87">
        <f t="shared" ref="AN87" si="148">COUNT(C84:AG84)</f>
        <v>0</v>
      </c>
      <c r="AO87" s="87">
        <f t="shared" ref="AO87" si="149">AN87-AH85</f>
        <v>0</v>
      </c>
      <c r="AP87" s="87">
        <f>SUM(AO$6:AO88)</f>
        <v>0</v>
      </c>
      <c r="AQ87" s="87">
        <f t="shared" ref="AQ87" si="150">COUNTIF(C88:AG88,"○")</f>
        <v>0</v>
      </c>
      <c r="AR87" s="87">
        <f>SUM(AQ$6:AQ88)</f>
        <v>0</v>
      </c>
      <c r="AS87" s="87">
        <f t="shared" ref="AS87" si="151">COUNTIF(C87:AG87,"○")</f>
        <v>0</v>
      </c>
      <c r="AT87" s="87">
        <f>SUM(AS$6:AS88)</f>
        <v>0</v>
      </c>
    </row>
    <row r="88" spans="1:46" s="4" customFormat="1" ht="27.95" customHeight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06"/>
      <c r="AI88" s="57">
        <f t="shared" ref="AI88" si="152">AQ87</f>
        <v>0</v>
      </c>
      <c r="AJ88" s="46" t="str">
        <f t="shared" ref="AJ88" si="153">IFERROR(AI88/AO87,"")</f>
        <v/>
      </c>
      <c r="AK88" s="56">
        <f t="shared" ref="AK88" si="154">AR87</f>
        <v>0</v>
      </c>
      <c r="AL88" s="48" t="str">
        <f t="shared" ref="AL88" si="155">IFERROR(AK88/AP87,"")</f>
        <v/>
      </c>
      <c r="AM88" s="32"/>
      <c r="AN88" s="87"/>
      <c r="AO88" s="87"/>
      <c r="AP88" s="87"/>
      <c r="AQ88" s="87"/>
      <c r="AR88" s="87"/>
      <c r="AS88" s="87"/>
      <c r="AT88" s="87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6" t="e">
        <f>DATE(YEAR(C83),MONTH(C83)+1,DAY(C83))</f>
        <v>#NUM!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9" t="s">
        <v>19</v>
      </c>
      <c r="AI90" s="101" t="s">
        <v>12</v>
      </c>
      <c r="AJ90" s="102"/>
      <c r="AK90" s="103" t="s">
        <v>11</v>
      </c>
      <c r="AL90" s="103"/>
      <c r="AM90" s="32"/>
      <c r="AN90" s="87" t="s">
        <v>17</v>
      </c>
      <c r="AO90" s="87" t="s">
        <v>20</v>
      </c>
      <c r="AP90" s="87" t="s">
        <v>21</v>
      </c>
      <c r="AQ90" s="87" t="s">
        <v>18</v>
      </c>
      <c r="AR90" s="87" t="s">
        <v>22</v>
      </c>
      <c r="AS90" s="87" t="s">
        <v>58</v>
      </c>
      <c r="AT90" s="87" t="s">
        <v>59</v>
      </c>
    </row>
    <row r="91" spans="1:46" s="4" customFormat="1" ht="12" hidden="1" customHeight="1" outlineLevel="1">
      <c r="A91" s="2"/>
      <c r="B91" s="14" t="s">
        <v>1</v>
      </c>
      <c r="C91" s="15" t="e">
        <f>+C90</f>
        <v>#NUM!</v>
      </c>
      <c r="D91" s="15" t="e">
        <f>IF(C91="","",IF(MONTH(C91+1)-MONTH(C91)=0,C91+1,""))</f>
        <v>#NUM!</v>
      </c>
      <c r="E91" s="15" t="e">
        <f t="shared" ref="E91:AG91" si="156">IF(D91="","",IF(MONTH(D91+1)-MONTH(D91)=0,D91+1,""))</f>
        <v>#NUM!</v>
      </c>
      <c r="F91" s="21" t="e">
        <f t="shared" si="156"/>
        <v>#NUM!</v>
      </c>
      <c r="G91" s="15" t="e">
        <f t="shared" si="156"/>
        <v>#NUM!</v>
      </c>
      <c r="H91" s="15" t="e">
        <f t="shared" si="156"/>
        <v>#NUM!</v>
      </c>
      <c r="I91" s="15" t="e">
        <f t="shared" si="156"/>
        <v>#NUM!</v>
      </c>
      <c r="J91" s="15" t="e">
        <f t="shared" si="156"/>
        <v>#NUM!</v>
      </c>
      <c r="K91" s="15" t="e">
        <f t="shared" si="156"/>
        <v>#NUM!</v>
      </c>
      <c r="L91" s="15" t="e">
        <f t="shared" si="156"/>
        <v>#NUM!</v>
      </c>
      <c r="M91" s="15" t="e">
        <f t="shared" si="156"/>
        <v>#NUM!</v>
      </c>
      <c r="N91" s="15" t="e">
        <f t="shared" si="156"/>
        <v>#NUM!</v>
      </c>
      <c r="O91" s="15" t="e">
        <f t="shared" si="156"/>
        <v>#NUM!</v>
      </c>
      <c r="P91" s="15" t="e">
        <f t="shared" si="156"/>
        <v>#NUM!</v>
      </c>
      <c r="Q91" s="15" t="e">
        <f t="shared" si="156"/>
        <v>#NUM!</v>
      </c>
      <c r="R91" s="15" t="e">
        <f t="shared" si="156"/>
        <v>#NUM!</v>
      </c>
      <c r="S91" s="15" t="e">
        <f t="shared" si="156"/>
        <v>#NUM!</v>
      </c>
      <c r="T91" s="15" t="e">
        <f t="shared" si="156"/>
        <v>#NUM!</v>
      </c>
      <c r="U91" s="15" t="e">
        <f t="shared" si="156"/>
        <v>#NUM!</v>
      </c>
      <c r="V91" s="15" t="e">
        <f t="shared" si="156"/>
        <v>#NUM!</v>
      </c>
      <c r="W91" s="15" t="e">
        <f t="shared" si="156"/>
        <v>#NUM!</v>
      </c>
      <c r="X91" s="15" t="e">
        <f t="shared" si="156"/>
        <v>#NUM!</v>
      </c>
      <c r="Y91" s="15" t="e">
        <f t="shared" si="156"/>
        <v>#NUM!</v>
      </c>
      <c r="Z91" s="15" t="e">
        <f t="shared" si="156"/>
        <v>#NUM!</v>
      </c>
      <c r="AA91" s="15" t="e">
        <f t="shared" si="156"/>
        <v>#NUM!</v>
      </c>
      <c r="AB91" s="15" t="e">
        <f t="shared" si="156"/>
        <v>#NUM!</v>
      </c>
      <c r="AC91" s="15" t="e">
        <f t="shared" si="156"/>
        <v>#NUM!</v>
      </c>
      <c r="AD91" s="15" t="e">
        <f t="shared" si="156"/>
        <v>#NUM!</v>
      </c>
      <c r="AE91" s="15" t="e">
        <f t="shared" si="156"/>
        <v>#NUM!</v>
      </c>
      <c r="AF91" s="15" t="e">
        <f t="shared" si="156"/>
        <v>#NUM!</v>
      </c>
      <c r="AG91" s="15" t="e">
        <f t="shared" si="156"/>
        <v>#NUM!</v>
      </c>
      <c r="AH91" s="100"/>
      <c r="AI91" s="101"/>
      <c r="AJ91" s="102"/>
      <c r="AK91" s="103"/>
      <c r="AL91" s="103"/>
      <c r="AM91" s="32"/>
      <c r="AN91" s="87"/>
      <c r="AO91" s="87"/>
      <c r="AP91" s="87"/>
      <c r="AQ91" s="87"/>
      <c r="AR91" s="87"/>
      <c r="AS91" s="87"/>
      <c r="AT91" s="87"/>
    </row>
    <row r="92" spans="1:46" s="4" customFormat="1" ht="12" hidden="1" customHeight="1" outlineLevel="1">
      <c r="A92" s="2"/>
      <c r="B92" s="14" t="s">
        <v>2</v>
      </c>
      <c r="C92" s="52" t="e">
        <f>+C91</f>
        <v>#NUM!</v>
      </c>
      <c r="D92" s="52" t="e">
        <f t="shared" ref="D92:AG92" si="157">+D91</f>
        <v>#NUM!</v>
      </c>
      <c r="E92" s="52" t="e">
        <f t="shared" si="157"/>
        <v>#NUM!</v>
      </c>
      <c r="F92" s="58" t="e">
        <f t="shared" si="157"/>
        <v>#NUM!</v>
      </c>
      <c r="G92" s="52" t="e">
        <f t="shared" si="157"/>
        <v>#NUM!</v>
      </c>
      <c r="H92" s="52" t="e">
        <f t="shared" si="157"/>
        <v>#NUM!</v>
      </c>
      <c r="I92" s="52" t="e">
        <f t="shared" si="157"/>
        <v>#NUM!</v>
      </c>
      <c r="J92" s="52" t="e">
        <f t="shared" si="157"/>
        <v>#NUM!</v>
      </c>
      <c r="K92" s="52" t="e">
        <f t="shared" si="157"/>
        <v>#NUM!</v>
      </c>
      <c r="L92" s="52" t="e">
        <f t="shared" si="157"/>
        <v>#NUM!</v>
      </c>
      <c r="M92" s="52" t="e">
        <f t="shared" si="157"/>
        <v>#NUM!</v>
      </c>
      <c r="N92" s="52" t="e">
        <f t="shared" si="157"/>
        <v>#NUM!</v>
      </c>
      <c r="O92" s="52" t="e">
        <f t="shared" si="157"/>
        <v>#NUM!</v>
      </c>
      <c r="P92" s="52" t="e">
        <f t="shared" si="157"/>
        <v>#NUM!</v>
      </c>
      <c r="Q92" s="52" t="e">
        <f t="shared" si="157"/>
        <v>#NUM!</v>
      </c>
      <c r="R92" s="52" t="e">
        <f t="shared" si="157"/>
        <v>#NUM!</v>
      </c>
      <c r="S92" s="52" t="e">
        <f t="shared" si="157"/>
        <v>#NUM!</v>
      </c>
      <c r="T92" s="52" t="e">
        <f t="shared" si="157"/>
        <v>#NUM!</v>
      </c>
      <c r="U92" s="52" t="e">
        <f t="shared" si="157"/>
        <v>#NUM!</v>
      </c>
      <c r="V92" s="52" t="e">
        <f t="shared" si="157"/>
        <v>#NUM!</v>
      </c>
      <c r="W92" s="52" t="e">
        <f t="shared" si="157"/>
        <v>#NUM!</v>
      </c>
      <c r="X92" s="52" t="e">
        <f t="shared" si="157"/>
        <v>#NUM!</v>
      </c>
      <c r="Y92" s="52" t="e">
        <f t="shared" si="157"/>
        <v>#NUM!</v>
      </c>
      <c r="Z92" s="52" t="e">
        <f t="shared" si="157"/>
        <v>#NUM!</v>
      </c>
      <c r="AA92" s="52" t="e">
        <f t="shared" si="157"/>
        <v>#NUM!</v>
      </c>
      <c r="AB92" s="52" t="e">
        <f t="shared" si="157"/>
        <v>#NUM!</v>
      </c>
      <c r="AC92" s="52" t="e">
        <f t="shared" si="157"/>
        <v>#NUM!</v>
      </c>
      <c r="AD92" s="52" t="e">
        <f t="shared" si="157"/>
        <v>#NUM!</v>
      </c>
      <c r="AE92" s="52" t="e">
        <f t="shared" si="157"/>
        <v>#NUM!</v>
      </c>
      <c r="AF92" s="52" t="e">
        <f t="shared" si="157"/>
        <v>#NUM!</v>
      </c>
      <c r="AG92" s="52" t="e">
        <f t="shared" si="157"/>
        <v>#NUM!</v>
      </c>
      <c r="AH92" s="104"/>
      <c r="AI92" s="107" t="s">
        <v>43</v>
      </c>
      <c r="AJ92" s="108" t="s">
        <v>13</v>
      </c>
      <c r="AK92" s="109" t="s">
        <v>43</v>
      </c>
      <c r="AL92" s="110" t="s">
        <v>14</v>
      </c>
      <c r="AM92" s="32"/>
      <c r="AN92" s="87"/>
      <c r="AO92" s="87"/>
      <c r="AP92" s="87"/>
      <c r="AQ92" s="87"/>
      <c r="AR92" s="87"/>
      <c r="AS92" s="87"/>
      <c r="AT92" s="87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/>
      </c>
      <c r="F93" s="71" t="str">
        <f>IFERROR(VLOOKUP(F91,定義!A:C,3,FALSE),"")</f>
        <v/>
      </c>
      <c r="G93" s="69" t="str">
        <f>IFERROR(VLOOKUP(G91,定義!A:C,3,FALSE),"")</f>
        <v/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04"/>
      <c r="AI93" s="107"/>
      <c r="AJ93" s="108"/>
      <c r="AK93" s="109"/>
      <c r="AL93" s="110"/>
      <c r="AM93" s="32"/>
      <c r="AN93" s="87"/>
      <c r="AO93" s="87"/>
      <c r="AP93" s="87"/>
      <c r="AQ93" s="87"/>
      <c r="AR93" s="87"/>
      <c r="AS93" s="87"/>
      <c r="AT93" s="87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05"/>
      <c r="AI94" s="57">
        <f t="shared" ref="AI94" si="158">AS94</f>
        <v>0</v>
      </c>
      <c r="AJ94" s="46" t="str">
        <f t="shared" ref="AJ94" si="159">IFERROR(AI94/AO94,"")</f>
        <v/>
      </c>
      <c r="AK94" s="56">
        <f t="shared" ref="AK94" si="160">AT94</f>
        <v>0</v>
      </c>
      <c r="AL94" s="48" t="str">
        <f t="shared" ref="AL94" si="161">IFERROR(AK94/AP94,"")</f>
        <v/>
      </c>
      <c r="AM94" s="32"/>
      <c r="AN94" s="87">
        <f t="shared" ref="AN94" si="162">COUNT(C91:AG91)</f>
        <v>0</v>
      </c>
      <c r="AO94" s="87">
        <f t="shared" ref="AO94" si="163">AN94-AH92</f>
        <v>0</v>
      </c>
      <c r="AP94" s="87">
        <f>SUM(AO$6:AO95)</f>
        <v>0</v>
      </c>
      <c r="AQ94" s="87">
        <f t="shared" ref="AQ94" si="164">COUNTIF(C95:AG95,"○")</f>
        <v>0</v>
      </c>
      <c r="AR94" s="87">
        <f>SUM(AQ$6:AQ95)</f>
        <v>0</v>
      </c>
      <c r="AS94" s="87">
        <f t="shared" ref="AS94" si="165">COUNTIF(C94:AG94,"○")</f>
        <v>0</v>
      </c>
      <c r="AT94" s="87">
        <f>SUM(AS$6:AS95)</f>
        <v>0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06"/>
      <c r="AI95" s="57">
        <f t="shared" ref="AI95" si="166">AQ94</f>
        <v>0</v>
      </c>
      <c r="AJ95" s="46" t="str">
        <f t="shared" ref="AJ95" si="167">IFERROR(AI95/AO94,"")</f>
        <v/>
      </c>
      <c r="AK95" s="56">
        <f t="shared" ref="AK95" si="168">AR94</f>
        <v>0</v>
      </c>
      <c r="AL95" s="48" t="str">
        <f t="shared" ref="AL95" si="169">IFERROR(AK95/AP94,"")</f>
        <v/>
      </c>
      <c r="AM95" s="32"/>
      <c r="AN95" s="87"/>
      <c r="AO95" s="87"/>
      <c r="AP95" s="87"/>
      <c r="AQ95" s="87"/>
      <c r="AR95" s="87"/>
      <c r="AS95" s="87"/>
      <c r="AT95" s="87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6" t="e">
        <f>DATE(YEAR(C90),MONTH(C90)+1,DAY(C90))</f>
        <v>#NUM!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9" t="s">
        <v>19</v>
      </c>
      <c r="AI97" s="101" t="s">
        <v>12</v>
      </c>
      <c r="AJ97" s="102"/>
      <c r="AK97" s="103" t="s">
        <v>11</v>
      </c>
      <c r="AL97" s="103"/>
      <c r="AM97" s="32"/>
      <c r="AN97" s="87" t="s">
        <v>17</v>
      </c>
      <c r="AO97" s="87" t="s">
        <v>20</v>
      </c>
      <c r="AP97" s="87" t="s">
        <v>21</v>
      </c>
      <c r="AQ97" s="87" t="s">
        <v>18</v>
      </c>
      <c r="AR97" s="87" t="s">
        <v>22</v>
      </c>
      <c r="AS97" s="87" t="s">
        <v>58</v>
      </c>
      <c r="AT97" s="87" t="s">
        <v>59</v>
      </c>
    </row>
    <row r="98" spans="1:46" s="4" customFormat="1" ht="12" hidden="1" customHeight="1" outlineLevel="1">
      <c r="A98" s="2"/>
      <c r="B98" s="14" t="s">
        <v>1</v>
      </c>
      <c r="C98" s="15" t="e">
        <f>+C97</f>
        <v>#NUM!</v>
      </c>
      <c r="D98" s="15" t="e">
        <f>IF(C98="","",IF(MONTH(C98+1)-MONTH(C98)=0,C98+1,""))</f>
        <v>#NUM!</v>
      </c>
      <c r="E98" s="15" t="e">
        <f t="shared" ref="E98:AG98" si="170">IF(D98="","",IF(MONTH(D98+1)-MONTH(D98)=0,D98+1,""))</f>
        <v>#NUM!</v>
      </c>
      <c r="F98" s="21" t="e">
        <f t="shared" si="170"/>
        <v>#NUM!</v>
      </c>
      <c r="G98" s="15" t="e">
        <f t="shared" si="170"/>
        <v>#NUM!</v>
      </c>
      <c r="H98" s="15" t="e">
        <f t="shared" si="170"/>
        <v>#NUM!</v>
      </c>
      <c r="I98" s="15" t="e">
        <f t="shared" si="170"/>
        <v>#NUM!</v>
      </c>
      <c r="J98" s="15" t="e">
        <f t="shared" si="170"/>
        <v>#NUM!</v>
      </c>
      <c r="K98" s="15" t="e">
        <f t="shared" si="170"/>
        <v>#NUM!</v>
      </c>
      <c r="L98" s="15" t="e">
        <f t="shared" si="170"/>
        <v>#NUM!</v>
      </c>
      <c r="M98" s="15" t="e">
        <f t="shared" si="170"/>
        <v>#NUM!</v>
      </c>
      <c r="N98" s="15" t="e">
        <f t="shared" si="170"/>
        <v>#NUM!</v>
      </c>
      <c r="O98" s="15" t="e">
        <f t="shared" si="170"/>
        <v>#NUM!</v>
      </c>
      <c r="P98" s="15" t="e">
        <f t="shared" si="170"/>
        <v>#NUM!</v>
      </c>
      <c r="Q98" s="15" t="e">
        <f t="shared" si="170"/>
        <v>#NUM!</v>
      </c>
      <c r="R98" s="15" t="e">
        <f t="shared" si="170"/>
        <v>#NUM!</v>
      </c>
      <c r="S98" s="15" t="e">
        <f t="shared" si="170"/>
        <v>#NUM!</v>
      </c>
      <c r="T98" s="15" t="e">
        <f t="shared" si="170"/>
        <v>#NUM!</v>
      </c>
      <c r="U98" s="15" t="e">
        <f t="shared" si="170"/>
        <v>#NUM!</v>
      </c>
      <c r="V98" s="15" t="e">
        <f t="shared" si="170"/>
        <v>#NUM!</v>
      </c>
      <c r="W98" s="15" t="e">
        <f t="shared" si="170"/>
        <v>#NUM!</v>
      </c>
      <c r="X98" s="15" t="e">
        <f t="shared" si="170"/>
        <v>#NUM!</v>
      </c>
      <c r="Y98" s="15" t="e">
        <f t="shared" si="170"/>
        <v>#NUM!</v>
      </c>
      <c r="Z98" s="15" t="e">
        <f t="shared" si="170"/>
        <v>#NUM!</v>
      </c>
      <c r="AA98" s="15" t="e">
        <f t="shared" si="170"/>
        <v>#NUM!</v>
      </c>
      <c r="AB98" s="15" t="e">
        <f t="shared" si="170"/>
        <v>#NUM!</v>
      </c>
      <c r="AC98" s="15" t="e">
        <f t="shared" si="170"/>
        <v>#NUM!</v>
      </c>
      <c r="AD98" s="15" t="e">
        <f t="shared" si="170"/>
        <v>#NUM!</v>
      </c>
      <c r="AE98" s="15" t="e">
        <f t="shared" si="170"/>
        <v>#NUM!</v>
      </c>
      <c r="AF98" s="15" t="e">
        <f t="shared" si="170"/>
        <v>#NUM!</v>
      </c>
      <c r="AG98" s="15" t="e">
        <f t="shared" si="170"/>
        <v>#NUM!</v>
      </c>
      <c r="AH98" s="100"/>
      <c r="AI98" s="101"/>
      <c r="AJ98" s="102"/>
      <c r="AK98" s="103"/>
      <c r="AL98" s="103"/>
      <c r="AM98" s="32"/>
      <c r="AN98" s="87"/>
      <c r="AO98" s="87"/>
      <c r="AP98" s="87"/>
      <c r="AQ98" s="87"/>
      <c r="AR98" s="87"/>
      <c r="AS98" s="87"/>
      <c r="AT98" s="87"/>
    </row>
    <row r="99" spans="1:46" s="4" customFormat="1" ht="12" hidden="1" customHeight="1" outlineLevel="1">
      <c r="A99" s="2"/>
      <c r="B99" s="14" t="s">
        <v>2</v>
      </c>
      <c r="C99" s="52" t="e">
        <f>+C98</f>
        <v>#NUM!</v>
      </c>
      <c r="D99" s="52" t="e">
        <f t="shared" ref="D99:AG99" si="171">+D98</f>
        <v>#NUM!</v>
      </c>
      <c r="E99" s="52" t="e">
        <f t="shared" si="171"/>
        <v>#NUM!</v>
      </c>
      <c r="F99" s="58" t="e">
        <f t="shared" si="171"/>
        <v>#NUM!</v>
      </c>
      <c r="G99" s="52" t="e">
        <f t="shared" si="171"/>
        <v>#NUM!</v>
      </c>
      <c r="H99" s="52" t="e">
        <f t="shared" si="171"/>
        <v>#NUM!</v>
      </c>
      <c r="I99" s="52" t="e">
        <f t="shared" si="171"/>
        <v>#NUM!</v>
      </c>
      <c r="J99" s="52" t="e">
        <f t="shared" si="171"/>
        <v>#NUM!</v>
      </c>
      <c r="K99" s="52" t="e">
        <f t="shared" si="171"/>
        <v>#NUM!</v>
      </c>
      <c r="L99" s="52" t="e">
        <f t="shared" si="171"/>
        <v>#NUM!</v>
      </c>
      <c r="M99" s="52" t="e">
        <f t="shared" si="171"/>
        <v>#NUM!</v>
      </c>
      <c r="N99" s="52" t="e">
        <f t="shared" si="171"/>
        <v>#NUM!</v>
      </c>
      <c r="O99" s="52" t="e">
        <f t="shared" si="171"/>
        <v>#NUM!</v>
      </c>
      <c r="P99" s="52" t="e">
        <f t="shared" si="171"/>
        <v>#NUM!</v>
      </c>
      <c r="Q99" s="52" t="e">
        <f t="shared" si="171"/>
        <v>#NUM!</v>
      </c>
      <c r="R99" s="52" t="e">
        <f t="shared" si="171"/>
        <v>#NUM!</v>
      </c>
      <c r="S99" s="52" t="e">
        <f t="shared" si="171"/>
        <v>#NUM!</v>
      </c>
      <c r="T99" s="52" t="e">
        <f t="shared" si="171"/>
        <v>#NUM!</v>
      </c>
      <c r="U99" s="52" t="e">
        <f t="shared" si="171"/>
        <v>#NUM!</v>
      </c>
      <c r="V99" s="52" t="e">
        <f t="shared" si="171"/>
        <v>#NUM!</v>
      </c>
      <c r="W99" s="52" t="e">
        <f t="shared" si="171"/>
        <v>#NUM!</v>
      </c>
      <c r="X99" s="52" t="e">
        <f t="shared" si="171"/>
        <v>#NUM!</v>
      </c>
      <c r="Y99" s="52" t="e">
        <f t="shared" si="171"/>
        <v>#NUM!</v>
      </c>
      <c r="Z99" s="52" t="e">
        <f t="shared" si="171"/>
        <v>#NUM!</v>
      </c>
      <c r="AA99" s="52" t="e">
        <f t="shared" si="171"/>
        <v>#NUM!</v>
      </c>
      <c r="AB99" s="52" t="e">
        <f t="shared" si="171"/>
        <v>#NUM!</v>
      </c>
      <c r="AC99" s="52" t="e">
        <f t="shared" si="171"/>
        <v>#NUM!</v>
      </c>
      <c r="AD99" s="52" t="e">
        <f t="shared" si="171"/>
        <v>#NUM!</v>
      </c>
      <c r="AE99" s="52" t="e">
        <f t="shared" si="171"/>
        <v>#NUM!</v>
      </c>
      <c r="AF99" s="52" t="e">
        <f t="shared" si="171"/>
        <v>#NUM!</v>
      </c>
      <c r="AG99" s="52" t="e">
        <f t="shared" si="171"/>
        <v>#NUM!</v>
      </c>
      <c r="AH99" s="104"/>
      <c r="AI99" s="107" t="s">
        <v>43</v>
      </c>
      <c r="AJ99" s="108" t="s">
        <v>13</v>
      </c>
      <c r="AK99" s="109" t="s">
        <v>43</v>
      </c>
      <c r="AL99" s="110" t="s">
        <v>14</v>
      </c>
      <c r="AM99" s="32"/>
      <c r="AN99" s="87"/>
      <c r="AO99" s="87"/>
      <c r="AP99" s="87"/>
      <c r="AQ99" s="87"/>
      <c r="AR99" s="87"/>
      <c r="AS99" s="87"/>
      <c r="AT99" s="87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04"/>
      <c r="AI100" s="107"/>
      <c r="AJ100" s="108"/>
      <c r="AK100" s="109"/>
      <c r="AL100" s="110"/>
      <c r="AM100" s="32"/>
      <c r="AN100" s="87"/>
      <c r="AO100" s="87"/>
      <c r="AP100" s="87"/>
      <c r="AQ100" s="87"/>
      <c r="AR100" s="87"/>
      <c r="AS100" s="87"/>
      <c r="AT100" s="87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05"/>
      <c r="AI101" s="57">
        <f t="shared" ref="AI101" si="172">AS101</f>
        <v>0</v>
      </c>
      <c r="AJ101" s="46" t="str">
        <f t="shared" ref="AJ101" si="173">IFERROR(AI101/AO101,"")</f>
        <v/>
      </c>
      <c r="AK101" s="56">
        <f t="shared" ref="AK101" si="174">AT101</f>
        <v>0</v>
      </c>
      <c r="AL101" s="48" t="str">
        <f t="shared" ref="AL101" si="175">IFERROR(AK101/AP101,"")</f>
        <v/>
      </c>
      <c r="AM101" s="32"/>
      <c r="AN101" s="87">
        <f t="shared" ref="AN101" si="176">COUNT(C98:AG98)</f>
        <v>0</v>
      </c>
      <c r="AO101" s="87">
        <f t="shared" ref="AO101" si="177">AN101-AH99</f>
        <v>0</v>
      </c>
      <c r="AP101" s="87">
        <f>SUM(AO$6:AO102)</f>
        <v>0</v>
      </c>
      <c r="AQ101" s="87">
        <f t="shared" ref="AQ101" si="178">COUNTIF(C102:AG102,"○")</f>
        <v>0</v>
      </c>
      <c r="AR101" s="87">
        <f>SUM(AQ$6:AQ102)</f>
        <v>0</v>
      </c>
      <c r="AS101" s="87">
        <f t="shared" ref="AS101" si="179">COUNTIF(C101:AG101,"○")</f>
        <v>0</v>
      </c>
      <c r="AT101" s="87">
        <f>SUM(AS$6:AS102)</f>
        <v>0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06"/>
      <c r="AI102" s="57">
        <f t="shared" ref="AI102" si="180">AQ101</f>
        <v>0</v>
      </c>
      <c r="AJ102" s="46" t="str">
        <f t="shared" ref="AJ102" si="181">IFERROR(AI102/AO101,"")</f>
        <v/>
      </c>
      <c r="AK102" s="56">
        <f t="shared" ref="AK102" si="182">AR101</f>
        <v>0</v>
      </c>
      <c r="AL102" s="48" t="str">
        <f t="shared" ref="AL102" si="183">IFERROR(AK102/AP101,"")</f>
        <v/>
      </c>
      <c r="AM102" s="32"/>
      <c r="AN102" s="87"/>
      <c r="AO102" s="87"/>
      <c r="AP102" s="87"/>
      <c r="AQ102" s="87"/>
      <c r="AR102" s="87"/>
      <c r="AS102" s="87"/>
      <c r="AT102" s="87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6" t="e">
        <f>DATE(YEAR(C97),MONTH(C97)+1,DAY(C97))</f>
        <v>#NUM!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9" t="s">
        <v>19</v>
      </c>
      <c r="AI104" s="101" t="s">
        <v>12</v>
      </c>
      <c r="AJ104" s="102"/>
      <c r="AK104" s="103" t="s">
        <v>11</v>
      </c>
      <c r="AL104" s="103"/>
      <c r="AM104" s="32"/>
      <c r="AN104" s="87" t="s">
        <v>17</v>
      </c>
      <c r="AO104" s="87" t="s">
        <v>20</v>
      </c>
      <c r="AP104" s="87" t="s">
        <v>21</v>
      </c>
      <c r="AQ104" s="87" t="s">
        <v>18</v>
      </c>
      <c r="AR104" s="87" t="s">
        <v>22</v>
      </c>
      <c r="AS104" s="87" t="s">
        <v>58</v>
      </c>
      <c r="AT104" s="87" t="s">
        <v>59</v>
      </c>
    </row>
    <row r="105" spans="1:46" s="4" customFormat="1" ht="12" hidden="1" customHeight="1" outlineLevel="1">
      <c r="A105" s="2"/>
      <c r="B105" s="14" t="s">
        <v>1</v>
      </c>
      <c r="C105" s="15" t="e">
        <f>+C104</f>
        <v>#NUM!</v>
      </c>
      <c r="D105" s="15" t="e">
        <f>IF(C105="","",IF(MONTH(C105+1)-MONTH(C105)=0,C105+1,""))</f>
        <v>#NUM!</v>
      </c>
      <c r="E105" s="15" t="e">
        <f t="shared" ref="E105:AG105" si="184">IF(D105="","",IF(MONTH(D105+1)-MONTH(D105)=0,D105+1,""))</f>
        <v>#NUM!</v>
      </c>
      <c r="F105" s="21" t="e">
        <f t="shared" si="184"/>
        <v>#NUM!</v>
      </c>
      <c r="G105" s="15" t="e">
        <f t="shared" si="184"/>
        <v>#NUM!</v>
      </c>
      <c r="H105" s="15" t="e">
        <f t="shared" si="184"/>
        <v>#NUM!</v>
      </c>
      <c r="I105" s="15" t="e">
        <f t="shared" si="184"/>
        <v>#NUM!</v>
      </c>
      <c r="J105" s="15" t="e">
        <f t="shared" si="184"/>
        <v>#NUM!</v>
      </c>
      <c r="K105" s="15" t="e">
        <f t="shared" si="184"/>
        <v>#NUM!</v>
      </c>
      <c r="L105" s="15" t="e">
        <f t="shared" si="184"/>
        <v>#NUM!</v>
      </c>
      <c r="M105" s="15" t="e">
        <f t="shared" si="184"/>
        <v>#NUM!</v>
      </c>
      <c r="N105" s="15" t="e">
        <f t="shared" si="184"/>
        <v>#NUM!</v>
      </c>
      <c r="O105" s="15" t="e">
        <f t="shared" si="184"/>
        <v>#NUM!</v>
      </c>
      <c r="P105" s="15" t="e">
        <f t="shared" si="184"/>
        <v>#NUM!</v>
      </c>
      <c r="Q105" s="15" t="e">
        <f t="shared" si="184"/>
        <v>#NUM!</v>
      </c>
      <c r="R105" s="15" t="e">
        <f t="shared" si="184"/>
        <v>#NUM!</v>
      </c>
      <c r="S105" s="15" t="e">
        <f t="shared" si="184"/>
        <v>#NUM!</v>
      </c>
      <c r="T105" s="15" t="e">
        <f t="shared" si="184"/>
        <v>#NUM!</v>
      </c>
      <c r="U105" s="15" t="e">
        <f t="shared" si="184"/>
        <v>#NUM!</v>
      </c>
      <c r="V105" s="15" t="e">
        <f t="shared" si="184"/>
        <v>#NUM!</v>
      </c>
      <c r="W105" s="15" t="e">
        <f t="shared" si="184"/>
        <v>#NUM!</v>
      </c>
      <c r="X105" s="15" t="e">
        <f t="shared" si="184"/>
        <v>#NUM!</v>
      </c>
      <c r="Y105" s="15" t="e">
        <f t="shared" si="184"/>
        <v>#NUM!</v>
      </c>
      <c r="Z105" s="15" t="e">
        <f t="shared" si="184"/>
        <v>#NUM!</v>
      </c>
      <c r="AA105" s="15" t="e">
        <f t="shared" si="184"/>
        <v>#NUM!</v>
      </c>
      <c r="AB105" s="15" t="e">
        <f t="shared" si="184"/>
        <v>#NUM!</v>
      </c>
      <c r="AC105" s="15" t="e">
        <f t="shared" si="184"/>
        <v>#NUM!</v>
      </c>
      <c r="AD105" s="15" t="e">
        <f t="shared" si="184"/>
        <v>#NUM!</v>
      </c>
      <c r="AE105" s="15" t="e">
        <f t="shared" si="184"/>
        <v>#NUM!</v>
      </c>
      <c r="AF105" s="15" t="e">
        <f t="shared" si="184"/>
        <v>#NUM!</v>
      </c>
      <c r="AG105" s="15" t="e">
        <f t="shared" si="184"/>
        <v>#NUM!</v>
      </c>
      <c r="AH105" s="100"/>
      <c r="AI105" s="101"/>
      <c r="AJ105" s="102"/>
      <c r="AK105" s="103"/>
      <c r="AL105" s="103"/>
      <c r="AM105" s="32"/>
      <c r="AN105" s="87"/>
      <c r="AO105" s="87"/>
      <c r="AP105" s="87"/>
      <c r="AQ105" s="87"/>
      <c r="AR105" s="87"/>
      <c r="AS105" s="87"/>
      <c r="AT105" s="87"/>
    </row>
    <row r="106" spans="1:46" s="4" customFormat="1" ht="12" hidden="1" customHeight="1" outlineLevel="1">
      <c r="A106" s="2"/>
      <c r="B106" s="14" t="s">
        <v>2</v>
      </c>
      <c r="C106" s="52" t="e">
        <f>+C105</f>
        <v>#NUM!</v>
      </c>
      <c r="D106" s="52" t="e">
        <f t="shared" ref="D106:AG106" si="185">+D105</f>
        <v>#NUM!</v>
      </c>
      <c r="E106" s="52" t="e">
        <f t="shared" si="185"/>
        <v>#NUM!</v>
      </c>
      <c r="F106" s="58" t="e">
        <f t="shared" si="185"/>
        <v>#NUM!</v>
      </c>
      <c r="G106" s="52" t="e">
        <f t="shared" si="185"/>
        <v>#NUM!</v>
      </c>
      <c r="H106" s="52" t="e">
        <f t="shared" si="185"/>
        <v>#NUM!</v>
      </c>
      <c r="I106" s="52" t="e">
        <f t="shared" si="185"/>
        <v>#NUM!</v>
      </c>
      <c r="J106" s="52" t="e">
        <f t="shared" si="185"/>
        <v>#NUM!</v>
      </c>
      <c r="K106" s="52" t="e">
        <f t="shared" si="185"/>
        <v>#NUM!</v>
      </c>
      <c r="L106" s="52" t="e">
        <f t="shared" si="185"/>
        <v>#NUM!</v>
      </c>
      <c r="M106" s="52" t="e">
        <f t="shared" si="185"/>
        <v>#NUM!</v>
      </c>
      <c r="N106" s="52" t="e">
        <f t="shared" si="185"/>
        <v>#NUM!</v>
      </c>
      <c r="O106" s="52" t="e">
        <f t="shared" si="185"/>
        <v>#NUM!</v>
      </c>
      <c r="P106" s="52" t="e">
        <f t="shared" si="185"/>
        <v>#NUM!</v>
      </c>
      <c r="Q106" s="52" t="e">
        <f t="shared" si="185"/>
        <v>#NUM!</v>
      </c>
      <c r="R106" s="52" t="e">
        <f t="shared" si="185"/>
        <v>#NUM!</v>
      </c>
      <c r="S106" s="52" t="e">
        <f t="shared" si="185"/>
        <v>#NUM!</v>
      </c>
      <c r="T106" s="52" t="e">
        <f t="shared" si="185"/>
        <v>#NUM!</v>
      </c>
      <c r="U106" s="52" t="e">
        <f t="shared" si="185"/>
        <v>#NUM!</v>
      </c>
      <c r="V106" s="52" t="e">
        <f t="shared" si="185"/>
        <v>#NUM!</v>
      </c>
      <c r="W106" s="52" t="e">
        <f t="shared" si="185"/>
        <v>#NUM!</v>
      </c>
      <c r="X106" s="52" t="e">
        <f t="shared" si="185"/>
        <v>#NUM!</v>
      </c>
      <c r="Y106" s="52" t="e">
        <f t="shared" si="185"/>
        <v>#NUM!</v>
      </c>
      <c r="Z106" s="52" t="e">
        <f t="shared" si="185"/>
        <v>#NUM!</v>
      </c>
      <c r="AA106" s="52" t="e">
        <f t="shared" si="185"/>
        <v>#NUM!</v>
      </c>
      <c r="AB106" s="52" t="e">
        <f t="shared" si="185"/>
        <v>#NUM!</v>
      </c>
      <c r="AC106" s="52" t="e">
        <f t="shared" si="185"/>
        <v>#NUM!</v>
      </c>
      <c r="AD106" s="52" t="e">
        <f t="shared" si="185"/>
        <v>#NUM!</v>
      </c>
      <c r="AE106" s="52" t="e">
        <f t="shared" si="185"/>
        <v>#NUM!</v>
      </c>
      <c r="AF106" s="52" t="e">
        <f t="shared" si="185"/>
        <v>#NUM!</v>
      </c>
      <c r="AG106" s="52" t="e">
        <f t="shared" si="185"/>
        <v>#NUM!</v>
      </c>
      <c r="AH106" s="104"/>
      <c r="AI106" s="107" t="s">
        <v>43</v>
      </c>
      <c r="AJ106" s="108" t="s">
        <v>13</v>
      </c>
      <c r="AK106" s="109" t="s">
        <v>43</v>
      </c>
      <c r="AL106" s="110" t="s">
        <v>14</v>
      </c>
      <c r="AM106" s="32"/>
      <c r="AN106" s="87"/>
      <c r="AO106" s="87"/>
      <c r="AP106" s="87"/>
      <c r="AQ106" s="87"/>
      <c r="AR106" s="87"/>
      <c r="AS106" s="87"/>
      <c r="AT106" s="87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/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04"/>
      <c r="AI107" s="107"/>
      <c r="AJ107" s="108"/>
      <c r="AK107" s="109"/>
      <c r="AL107" s="110"/>
      <c r="AM107" s="32"/>
      <c r="AN107" s="87"/>
      <c r="AO107" s="87"/>
      <c r="AP107" s="87"/>
      <c r="AQ107" s="87"/>
      <c r="AR107" s="87"/>
      <c r="AS107" s="87"/>
      <c r="AT107" s="87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5"/>
      <c r="AI108" s="57">
        <f t="shared" ref="AI108" si="186">AS108</f>
        <v>0</v>
      </c>
      <c r="AJ108" s="46" t="str">
        <f t="shared" ref="AJ108" si="187">IFERROR(AI108/AO108,"")</f>
        <v/>
      </c>
      <c r="AK108" s="56">
        <f t="shared" ref="AK108" si="188">AT108</f>
        <v>0</v>
      </c>
      <c r="AL108" s="48" t="str">
        <f t="shared" ref="AL108" si="189">IFERROR(AK108/AP108,"")</f>
        <v/>
      </c>
      <c r="AM108" s="32"/>
      <c r="AN108" s="87">
        <f t="shared" ref="AN108" si="190">COUNT(C105:AG105)</f>
        <v>0</v>
      </c>
      <c r="AO108" s="87">
        <f t="shared" ref="AO108" si="191">AN108-AH106</f>
        <v>0</v>
      </c>
      <c r="AP108" s="87">
        <f>SUM(AO$6:AO109)</f>
        <v>0</v>
      </c>
      <c r="AQ108" s="87">
        <f t="shared" ref="AQ108" si="192">COUNTIF(C109:AG109,"○")</f>
        <v>0</v>
      </c>
      <c r="AR108" s="87">
        <f>SUM(AQ$6:AQ109)</f>
        <v>0</v>
      </c>
      <c r="AS108" s="87">
        <f t="shared" ref="AS108" si="193">COUNTIF(C108:AG108,"○")</f>
        <v>0</v>
      </c>
      <c r="AT108" s="87">
        <f>SUM(AS$6:AS109)</f>
        <v>0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06"/>
      <c r="AI109" s="57">
        <f t="shared" ref="AI109" si="194">AQ108</f>
        <v>0</v>
      </c>
      <c r="AJ109" s="46" t="str">
        <f t="shared" ref="AJ109" si="195">IFERROR(AI109/AO108,"")</f>
        <v/>
      </c>
      <c r="AK109" s="56">
        <f t="shared" ref="AK109" si="196">AR108</f>
        <v>0</v>
      </c>
      <c r="AL109" s="48" t="str">
        <f t="shared" ref="AL109" si="197">IFERROR(AK109/AP108,"")</f>
        <v/>
      </c>
      <c r="AM109" s="32"/>
      <c r="AN109" s="87"/>
      <c r="AO109" s="87"/>
      <c r="AP109" s="87"/>
      <c r="AQ109" s="87"/>
      <c r="AR109" s="87"/>
      <c r="AS109" s="87"/>
      <c r="AT109" s="87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6" t="e">
        <f>DATE(YEAR(C104),MONTH(C104)+1,DAY(C104))</f>
        <v>#NUM!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9" t="s">
        <v>19</v>
      </c>
      <c r="AI111" s="101" t="s">
        <v>12</v>
      </c>
      <c r="AJ111" s="102"/>
      <c r="AK111" s="103" t="s">
        <v>11</v>
      </c>
      <c r="AL111" s="103"/>
      <c r="AM111" s="32"/>
      <c r="AN111" s="87" t="s">
        <v>17</v>
      </c>
      <c r="AO111" s="87" t="s">
        <v>20</v>
      </c>
      <c r="AP111" s="87" t="s">
        <v>21</v>
      </c>
      <c r="AQ111" s="87" t="s">
        <v>18</v>
      </c>
      <c r="AR111" s="87" t="s">
        <v>22</v>
      </c>
      <c r="AS111" s="87" t="s">
        <v>58</v>
      </c>
      <c r="AT111" s="87" t="s">
        <v>59</v>
      </c>
    </row>
    <row r="112" spans="1:46" ht="12" hidden="1" customHeight="1" outlineLevel="1">
      <c r="B112" s="14" t="s">
        <v>1</v>
      </c>
      <c r="C112" s="15" t="e">
        <f>+C111</f>
        <v>#NUM!</v>
      </c>
      <c r="D112" s="15" t="e">
        <f>IF(C112="","",IF(MONTH(C112+1)-MONTH(C112)=0,C112+1,""))</f>
        <v>#NUM!</v>
      </c>
      <c r="E112" s="15" t="e">
        <f t="shared" ref="E112:AG112" si="198">IF(D112="","",IF(MONTH(D112+1)-MONTH(D112)=0,D112+1,""))</f>
        <v>#NUM!</v>
      </c>
      <c r="F112" s="21" t="e">
        <f t="shared" si="198"/>
        <v>#NUM!</v>
      </c>
      <c r="G112" s="15" t="e">
        <f t="shared" si="198"/>
        <v>#NUM!</v>
      </c>
      <c r="H112" s="15" t="e">
        <f t="shared" si="198"/>
        <v>#NUM!</v>
      </c>
      <c r="I112" s="15" t="e">
        <f t="shared" si="198"/>
        <v>#NUM!</v>
      </c>
      <c r="J112" s="15" t="e">
        <f t="shared" si="198"/>
        <v>#NUM!</v>
      </c>
      <c r="K112" s="15" t="e">
        <f t="shared" si="198"/>
        <v>#NUM!</v>
      </c>
      <c r="L112" s="15" t="e">
        <f t="shared" si="198"/>
        <v>#NUM!</v>
      </c>
      <c r="M112" s="15" t="e">
        <f t="shared" si="198"/>
        <v>#NUM!</v>
      </c>
      <c r="N112" s="15" t="e">
        <f t="shared" si="198"/>
        <v>#NUM!</v>
      </c>
      <c r="O112" s="15" t="e">
        <f t="shared" si="198"/>
        <v>#NUM!</v>
      </c>
      <c r="P112" s="15" t="e">
        <f t="shared" si="198"/>
        <v>#NUM!</v>
      </c>
      <c r="Q112" s="15" t="e">
        <f t="shared" si="198"/>
        <v>#NUM!</v>
      </c>
      <c r="R112" s="15" t="e">
        <f t="shared" si="198"/>
        <v>#NUM!</v>
      </c>
      <c r="S112" s="15" t="e">
        <f t="shared" si="198"/>
        <v>#NUM!</v>
      </c>
      <c r="T112" s="15" t="e">
        <f t="shared" si="198"/>
        <v>#NUM!</v>
      </c>
      <c r="U112" s="15" t="e">
        <f t="shared" si="198"/>
        <v>#NUM!</v>
      </c>
      <c r="V112" s="15" t="e">
        <f t="shared" si="198"/>
        <v>#NUM!</v>
      </c>
      <c r="W112" s="15" t="e">
        <f t="shared" si="198"/>
        <v>#NUM!</v>
      </c>
      <c r="X112" s="15" t="e">
        <f t="shared" si="198"/>
        <v>#NUM!</v>
      </c>
      <c r="Y112" s="15" t="e">
        <f t="shared" si="198"/>
        <v>#NUM!</v>
      </c>
      <c r="Z112" s="15" t="e">
        <f t="shared" si="198"/>
        <v>#NUM!</v>
      </c>
      <c r="AA112" s="15" t="e">
        <f t="shared" si="198"/>
        <v>#NUM!</v>
      </c>
      <c r="AB112" s="15" t="e">
        <f t="shared" si="198"/>
        <v>#NUM!</v>
      </c>
      <c r="AC112" s="15" t="e">
        <f t="shared" si="198"/>
        <v>#NUM!</v>
      </c>
      <c r="AD112" s="15" t="e">
        <f t="shared" si="198"/>
        <v>#NUM!</v>
      </c>
      <c r="AE112" s="15" t="e">
        <f t="shared" si="198"/>
        <v>#NUM!</v>
      </c>
      <c r="AF112" s="15" t="e">
        <f t="shared" si="198"/>
        <v>#NUM!</v>
      </c>
      <c r="AG112" s="15" t="e">
        <f t="shared" si="198"/>
        <v>#NUM!</v>
      </c>
      <c r="AH112" s="100"/>
      <c r="AI112" s="101"/>
      <c r="AJ112" s="102"/>
      <c r="AK112" s="103"/>
      <c r="AL112" s="103"/>
      <c r="AM112" s="32"/>
      <c r="AN112" s="87"/>
      <c r="AO112" s="87"/>
      <c r="AP112" s="87"/>
      <c r="AQ112" s="87"/>
      <c r="AR112" s="87"/>
      <c r="AS112" s="87"/>
      <c r="AT112" s="87"/>
    </row>
    <row r="113" spans="1:46" ht="12" hidden="1" customHeight="1" outlineLevel="1">
      <c r="B113" s="14" t="s">
        <v>2</v>
      </c>
      <c r="C113" s="52" t="e">
        <f>+C112</f>
        <v>#NUM!</v>
      </c>
      <c r="D113" s="52" t="e">
        <f t="shared" ref="D113:AG113" si="199">+D112</f>
        <v>#NUM!</v>
      </c>
      <c r="E113" s="52" t="e">
        <f t="shared" si="199"/>
        <v>#NUM!</v>
      </c>
      <c r="F113" s="58" t="e">
        <f t="shared" si="199"/>
        <v>#NUM!</v>
      </c>
      <c r="G113" s="52" t="e">
        <f t="shared" si="199"/>
        <v>#NUM!</v>
      </c>
      <c r="H113" s="52" t="e">
        <f t="shared" si="199"/>
        <v>#NUM!</v>
      </c>
      <c r="I113" s="52" t="e">
        <f t="shared" si="199"/>
        <v>#NUM!</v>
      </c>
      <c r="J113" s="52" t="e">
        <f t="shared" si="199"/>
        <v>#NUM!</v>
      </c>
      <c r="K113" s="52" t="e">
        <f t="shared" si="199"/>
        <v>#NUM!</v>
      </c>
      <c r="L113" s="52" t="e">
        <f t="shared" si="199"/>
        <v>#NUM!</v>
      </c>
      <c r="M113" s="52" t="e">
        <f t="shared" si="199"/>
        <v>#NUM!</v>
      </c>
      <c r="N113" s="52" t="e">
        <f t="shared" si="199"/>
        <v>#NUM!</v>
      </c>
      <c r="O113" s="52" t="e">
        <f t="shared" si="199"/>
        <v>#NUM!</v>
      </c>
      <c r="P113" s="52" t="e">
        <f t="shared" si="199"/>
        <v>#NUM!</v>
      </c>
      <c r="Q113" s="52" t="e">
        <f t="shared" si="199"/>
        <v>#NUM!</v>
      </c>
      <c r="R113" s="52" t="e">
        <f t="shared" si="199"/>
        <v>#NUM!</v>
      </c>
      <c r="S113" s="52" t="e">
        <f t="shared" si="199"/>
        <v>#NUM!</v>
      </c>
      <c r="T113" s="52" t="e">
        <f t="shared" si="199"/>
        <v>#NUM!</v>
      </c>
      <c r="U113" s="52" t="e">
        <f t="shared" si="199"/>
        <v>#NUM!</v>
      </c>
      <c r="V113" s="52" t="e">
        <f t="shared" si="199"/>
        <v>#NUM!</v>
      </c>
      <c r="W113" s="52" t="e">
        <f t="shared" si="199"/>
        <v>#NUM!</v>
      </c>
      <c r="X113" s="52" t="e">
        <f t="shared" si="199"/>
        <v>#NUM!</v>
      </c>
      <c r="Y113" s="52" t="e">
        <f t="shared" si="199"/>
        <v>#NUM!</v>
      </c>
      <c r="Z113" s="52" t="e">
        <f t="shared" si="199"/>
        <v>#NUM!</v>
      </c>
      <c r="AA113" s="52" t="e">
        <f t="shared" si="199"/>
        <v>#NUM!</v>
      </c>
      <c r="AB113" s="52" t="e">
        <f t="shared" si="199"/>
        <v>#NUM!</v>
      </c>
      <c r="AC113" s="52" t="e">
        <f t="shared" si="199"/>
        <v>#NUM!</v>
      </c>
      <c r="AD113" s="52" t="e">
        <f t="shared" si="199"/>
        <v>#NUM!</v>
      </c>
      <c r="AE113" s="52" t="e">
        <f t="shared" si="199"/>
        <v>#NUM!</v>
      </c>
      <c r="AF113" s="52" t="e">
        <f t="shared" si="199"/>
        <v>#NUM!</v>
      </c>
      <c r="AG113" s="52" t="e">
        <f t="shared" si="199"/>
        <v>#NUM!</v>
      </c>
      <c r="AH113" s="104"/>
      <c r="AI113" s="107" t="s">
        <v>43</v>
      </c>
      <c r="AJ113" s="108" t="s">
        <v>13</v>
      </c>
      <c r="AK113" s="109" t="s">
        <v>43</v>
      </c>
      <c r="AL113" s="110" t="s">
        <v>14</v>
      </c>
      <c r="AM113" s="32"/>
      <c r="AN113" s="87"/>
      <c r="AO113" s="87"/>
      <c r="AP113" s="87"/>
      <c r="AQ113" s="87"/>
      <c r="AR113" s="87"/>
      <c r="AS113" s="87"/>
      <c r="AT113" s="87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/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04"/>
      <c r="AI114" s="107"/>
      <c r="AJ114" s="108"/>
      <c r="AK114" s="109"/>
      <c r="AL114" s="110"/>
      <c r="AM114" s="32"/>
      <c r="AN114" s="87"/>
      <c r="AO114" s="87"/>
      <c r="AP114" s="87"/>
      <c r="AQ114" s="87"/>
      <c r="AR114" s="87"/>
      <c r="AS114" s="87"/>
      <c r="AT114" s="87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5"/>
      <c r="AI115" s="57">
        <f t="shared" ref="AI115" si="200">AS115</f>
        <v>0</v>
      </c>
      <c r="AJ115" s="46" t="str">
        <f t="shared" ref="AJ115" si="201">IFERROR(AI115/AO115,"")</f>
        <v/>
      </c>
      <c r="AK115" s="56">
        <f t="shared" ref="AK115" si="202">AT115</f>
        <v>0</v>
      </c>
      <c r="AL115" s="48" t="str">
        <f t="shared" ref="AL115" si="203">IFERROR(AK115/AP115,"")</f>
        <v/>
      </c>
      <c r="AM115" s="32"/>
      <c r="AN115" s="87">
        <f t="shared" ref="AN115" si="204">COUNT(C112:AG112)</f>
        <v>0</v>
      </c>
      <c r="AO115" s="87">
        <f t="shared" ref="AO115" si="205">AN115-AH113</f>
        <v>0</v>
      </c>
      <c r="AP115" s="87">
        <f>SUM(AO$6:AO116)</f>
        <v>0</v>
      </c>
      <c r="AQ115" s="87">
        <f t="shared" ref="AQ115" si="206">COUNTIF(C116:AG116,"○")</f>
        <v>0</v>
      </c>
      <c r="AR115" s="87">
        <f>SUM(AQ$6:AQ116)</f>
        <v>0</v>
      </c>
      <c r="AS115" s="87">
        <f t="shared" ref="AS115" si="207">COUNTIF(C115:AG115,"○")</f>
        <v>0</v>
      </c>
      <c r="AT115" s="87">
        <f>SUM(AS$6:AS116)</f>
        <v>0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06"/>
      <c r="AI116" s="57">
        <f t="shared" ref="AI116" si="208">AQ115</f>
        <v>0</v>
      </c>
      <c r="AJ116" s="46" t="str">
        <f t="shared" ref="AJ116" si="209">IFERROR(AI116/AO115,"")</f>
        <v/>
      </c>
      <c r="AK116" s="56">
        <f t="shared" ref="AK116" si="210">AR115</f>
        <v>0</v>
      </c>
      <c r="AL116" s="48" t="str">
        <f t="shared" ref="AL116" si="211">IFERROR(AK116/AP115,"")</f>
        <v/>
      </c>
      <c r="AM116" s="32"/>
      <c r="AN116" s="87"/>
      <c r="AO116" s="87"/>
      <c r="AP116" s="87"/>
      <c r="AQ116" s="87"/>
      <c r="AR116" s="87"/>
      <c r="AS116" s="87"/>
      <c r="AT116" s="87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6" t="e">
        <f>DATE(YEAR(C111),MONTH(C111)+1,DAY(C111))</f>
        <v>#NUM!</v>
      </c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9" t="s">
        <v>19</v>
      </c>
      <c r="AI118" s="101" t="s">
        <v>12</v>
      </c>
      <c r="AJ118" s="102"/>
      <c r="AK118" s="103" t="s">
        <v>11</v>
      </c>
      <c r="AL118" s="103"/>
      <c r="AM118" s="32"/>
      <c r="AN118" s="87" t="s">
        <v>17</v>
      </c>
      <c r="AO118" s="87" t="s">
        <v>20</v>
      </c>
      <c r="AP118" s="87" t="s">
        <v>21</v>
      </c>
      <c r="AQ118" s="87" t="s">
        <v>18</v>
      </c>
      <c r="AR118" s="87" t="s">
        <v>22</v>
      </c>
      <c r="AS118" s="87" t="s">
        <v>58</v>
      </c>
      <c r="AT118" s="87" t="s">
        <v>59</v>
      </c>
    </row>
    <row r="119" spans="1:46" s="1" customFormat="1" ht="12" hidden="1" customHeight="1" outlineLevel="1">
      <c r="A119" s="2"/>
      <c r="B119" s="14" t="s">
        <v>1</v>
      </c>
      <c r="C119" s="15" t="e">
        <f>+C118</f>
        <v>#NUM!</v>
      </c>
      <c r="D119" s="15" t="e">
        <f>IF(C119="","",IF(MONTH(C119+1)-MONTH(C119)=0,C119+1,""))</f>
        <v>#NUM!</v>
      </c>
      <c r="E119" s="15" t="e">
        <f t="shared" ref="E119:AG119" si="212">IF(D119="","",IF(MONTH(D119+1)-MONTH(D119)=0,D119+1,""))</f>
        <v>#NUM!</v>
      </c>
      <c r="F119" s="21" t="e">
        <f t="shared" si="212"/>
        <v>#NUM!</v>
      </c>
      <c r="G119" s="15" t="e">
        <f t="shared" si="212"/>
        <v>#NUM!</v>
      </c>
      <c r="H119" s="15" t="e">
        <f t="shared" si="212"/>
        <v>#NUM!</v>
      </c>
      <c r="I119" s="15" t="e">
        <f t="shared" si="212"/>
        <v>#NUM!</v>
      </c>
      <c r="J119" s="15" t="e">
        <f t="shared" si="212"/>
        <v>#NUM!</v>
      </c>
      <c r="K119" s="15" t="e">
        <f t="shared" si="212"/>
        <v>#NUM!</v>
      </c>
      <c r="L119" s="15" t="e">
        <f t="shared" si="212"/>
        <v>#NUM!</v>
      </c>
      <c r="M119" s="15" t="e">
        <f t="shared" si="212"/>
        <v>#NUM!</v>
      </c>
      <c r="N119" s="15" t="e">
        <f t="shared" si="212"/>
        <v>#NUM!</v>
      </c>
      <c r="O119" s="15" t="e">
        <f t="shared" si="212"/>
        <v>#NUM!</v>
      </c>
      <c r="P119" s="15" t="e">
        <f t="shared" si="212"/>
        <v>#NUM!</v>
      </c>
      <c r="Q119" s="15" t="e">
        <f t="shared" si="212"/>
        <v>#NUM!</v>
      </c>
      <c r="R119" s="15" t="e">
        <f t="shared" si="212"/>
        <v>#NUM!</v>
      </c>
      <c r="S119" s="15" t="e">
        <f t="shared" si="212"/>
        <v>#NUM!</v>
      </c>
      <c r="T119" s="15" t="e">
        <f t="shared" si="212"/>
        <v>#NUM!</v>
      </c>
      <c r="U119" s="15" t="e">
        <f t="shared" si="212"/>
        <v>#NUM!</v>
      </c>
      <c r="V119" s="15" t="e">
        <f t="shared" si="212"/>
        <v>#NUM!</v>
      </c>
      <c r="W119" s="15" t="e">
        <f t="shared" si="212"/>
        <v>#NUM!</v>
      </c>
      <c r="X119" s="15" t="e">
        <f t="shared" si="212"/>
        <v>#NUM!</v>
      </c>
      <c r="Y119" s="15" t="e">
        <f t="shared" si="212"/>
        <v>#NUM!</v>
      </c>
      <c r="Z119" s="15" t="e">
        <f t="shared" si="212"/>
        <v>#NUM!</v>
      </c>
      <c r="AA119" s="15" t="e">
        <f t="shared" si="212"/>
        <v>#NUM!</v>
      </c>
      <c r="AB119" s="15" t="e">
        <f t="shared" si="212"/>
        <v>#NUM!</v>
      </c>
      <c r="AC119" s="15" t="e">
        <f t="shared" si="212"/>
        <v>#NUM!</v>
      </c>
      <c r="AD119" s="15" t="e">
        <f t="shared" si="212"/>
        <v>#NUM!</v>
      </c>
      <c r="AE119" s="15" t="e">
        <f t="shared" si="212"/>
        <v>#NUM!</v>
      </c>
      <c r="AF119" s="15" t="e">
        <f t="shared" si="212"/>
        <v>#NUM!</v>
      </c>
      <c r="AG119" s="15" t="e">
        <f t="shared" si="212"/>
        <v>#NUM!</v>
      </c>
      <c r="AH119" s="100"/>
      <c r="AI119" s="101"/>
      <c r="AJ119" s="102"/>
      <c r="AK119" s="103"/>
      <c r="AL119" s="103"/>
      <c r="AM119" s="32"/>
      <c r="AN119" s="87"/>
      <c r="AO119" s="87"/>
      <c r="AP119" s="87"/>
      <c r="AQ119" s="87"/>
      <c r="AR119" s="87"/>
      <c r="AS119" s="87"/>
      <c r="AT119" s="87"/>
    </row>
    <row r="120" spans="1:46" s="1" customFormat="1" ht="12" hidden="1" customHeight="1" outlineLevel="1">
      <c r="A120" s="2"/>
      <c r="B120" s="14" t="s">
        <v>2</v>
      </c>
      <c r="C120" s="52" t="e">
        <f>+C119</f>
        <v>#NUM!</v>
      </c>
      <c r="D120" s="52" t="e">
        <f t="shared" ref="D120:AG120" si="213">+D119</f>
        <v>#NUM!</v>
      </c>
      <c r="E120" s="52" t="e">
        <f t="shared" si="213"/>
        <v>#NUM!</v>
      </c>
      <c r="F120" s="58" t="e">
        <f t="shared" si="213"/>
        <v>#NUM!</v>
      </c>
      <c r="G120" s="52" t="e">
        <f t="shared" si="213"/>
        <v>#NUM!</v>
      </c>
      <c r="H120" s="52" t="e">
        <f t="shared" si="213"/>
        <v>#NUM!</v>
      </c>
      <c r="I120" s="52" t="e">
        <f t="shared" si="213"/>
        <v>#NUM!</v>
      </c>
      <c r="J120" s="52" t="e">
        <f t="shared" si="213"/>
        <v>#NUM!</v>
      </c>
      <c r="K120" s="52" t="e">
        <f t="shared" si="213"/>
        <v>#NUM!</v>
      </c>
      <c r="L120" s="52" t="e">
        <f t="shared" si="213"/>
        <v>#NUM!</v>
      </c>
      <c r="M120" s="52" t="e">
        <f t="shared" si="213"/>
        <v>#NUM!</v>
      </c>
      <c r="N120" s="52" t="e">
        <f t="shared" si="213"/>
        <v>#NUM!</v>
      </c>
      <c r="O120" s="52" t="e">
        <f t="shared" si="213"/>
        <v>#NUM!</v>
      </c>
      <c r="P120" s="52" t="e">
        <f t="shared" si="213"/>
        <v>#NUM!</v>
      </c>
      <c r="Q120" s="52" t="e">
        <f t="shared" si="213"/>
        <v>#NUM!</v>
      </c>
      <c r="R120" s="52" t="e">
        <f t="shared" si="213"/>
        <v>#NUM!</v>
      </c>
      <c r="S120" s="52" t="e">
        <f t="shared" si="213"/>
        <v>#NUM!</v>
      </c>
      <c r="T120" s="52" t="e">
        <f t="shared" si="213"/>
        <v>#NUM!</v>
      </c>
      <c r="U120" s="52" t="e">
        <f t="shared" si="213"/>
        <v>#NUM!</v>
      </c>
      <c r="V120" s="52" t="e">
        <f t="shared" si="213"/>
        <v>#NUM!</v>
      </c>
      <c r="W120" s="52" t="e">
        <f t="shared" si="213"/>
        <v>#NUM!</v>
      </c>
      <c r="X120" s="52" t="e">
        <f t="shared" si="213"/>
        <v>#NUM!</v>
      </c>
      <c r="Y120" s="52" t="e">
        <f t="shared" si="213"/>
        <v>#NUM!</v>
      </c>
      <c r="Z120" s="52" t="e">
        <f t="shared" si="213"/>
        <v>#NUM!</v>
      </c>
      <c r="AA120" s="52" t="e">
        <f t="shared" si="213"/>
        <v>#NUM!</v>
      </c>
      <c r="AB120" s="52" t="e">
        <f t="shared" si="213"/>
        <v>#NUM!</v>
      </c>
      <c r="AC120" s="52" t="e">
        <f t="shared" si="213"/>
        <v>#NUM!</v>
      </c>
      <c r="AD120" s="52" t="e">
        <f t="shared" si="213"/>
        <v>#NUM!</v>
      </c>
      <c r="AE120" s="52" t="e">
        <f t="shared" si="213"/>
        <v>#NUM!</v>
      </c>
      <c r="AF120" s="52" t="e">
        <f t="shared" si="213"/>
        <v>#NUM!</v>
      </c>
      <c r="AG120" s="52" t="e">
        <f t="shared" si="213"/>
        <v>#NUM!</v>
      </c>
      <c r="AH120" s="104"/>
      <c r="AI120" s="107" t="s">
        <v>43</v>
      </c>
      <c r="AJ120" s="108" t="s">
        <v>13</v>
      </c>
      <c r="AK120" s="109" t="s">
        <v>43</v>
      </c>
      <c r="AL120" s="110" t="s">
        <v>14</v>
      </c>
      <c r="AM120" s="32"/>
      <c r="AN120" s="87"/>
      <c r="AO120" s="87"/>
      <c r="AP120" s="87"/>
      <c r="AQ120" s="87"/>
      <c r="AR120" s="87"/>
      <c r="AS120" s="87"/>
      <c r="AT120" s="87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/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/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04"/>
      <c r="AI121" s="107"/>
      <c r="AJ121" s="108"/>
      <c r="AK121" s="109"/>
      <c r="AL121" s="110"/>
      <c r="AM121" s="32"/>
      <c r="AN121" s="87"/>
      <c r="AO121" s="87"/>
      <c r="AP121" s="87"/>
      <c r="AQ121" s="87"/>
      <c r="AR121" s="87"/>
      <c r="AS121" s="87"/>
      <c r="AT121" s="87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5"/>
      <c r="AI122" s="57">
        <f t="shared" ref="AI122" si="214">AS122</f>
        <v>0</v>
      </c>
      <c r="AJ122" s="46" t="str">
        <f t="shared" ref="AJ122" si="215">IFERROR(AI122/AO122,"")</f>
        <v/>
      </c>
      <c r="AK122" s="56">
        <f t="shared" ref="AK122" si="216">AT122</f>
        <v>0</v>
      </c>
      <c r="AL122" s="48" t="str">
        <f t="shared" ref="AL122" si="217">IFERROR(AK122/AP122,"")</f>
        <v/>
      </c>
      <c r="AM122" s="32"/>
      <c r="AN122" s="87">
        <f t="shared" ref="AN122" si="218">COUNT(C119:AG119)</f>
        <v>0</v>
      </c>
      <c r="AO122" s="87">
        <f t="shared" ref="AO122" si="219">AN122-AH120</f>
        <v>0</v>
      </c>
      <c r="AP122" s="87">
        <f>SUM(AO$6:AO123)</f>
        <v>0</v>
      </c>
      <c r="AQ122" s="87">
        <f t="shared" ref="AQ122" si="220">COUNTIF(C123:AG123,"○")</f>
        <v>0</v>
      </c>
      <c r="AR122" s="87">
        <f>SUM(AQ$6:AQ123)</f>
        <v>0</v>
      </c>
      <c r="AS122" s="87">
        <f t="shared" ref="AS122" si="221">COUNTIF(C122:AG122,"○")</f>
        <v>0</v>
      </c>
      <c r="AT122" s="87">
        <f>SUM(AS$6:AS123)</f>
        <v>0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06"/>
      <c r="AI123" s="57">
        <f t="shared" ref="AI123" si="222">AQ122</f>
        <v>0</v>
      </c>
      <c r="AJ123" s="46" t="str">
        <f t="shared" ref="AJ123" si="223">IFERROR(AI123/AO122,"")</f>
        <v/>
      </c>
      <c r="AK123" s="56">
        <f t="shared" ref="AK123" si="224">AR122</f>
        <v>0</v>
      </c>
      <c r="AL123" s="48" t="str">
        <f t="shared" ref="AL123" si="225">IFERROR(AK123/AP122,"")</f>
        <v/>
      </c>
      <c r="AM123" s="32"/>
      <c r="AN123" s="87"/>
      <c r="AO123" s="87"/>
      <c r="AP123" s="87"/>
      <c r="AQ123" s="87"/>
      <c r="AR123" s="87"/>
      <c r="AS123" s="87"/>
      <c r="AT123" s="87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6" t="e">
        <f>DATE(YEAR(C118),MONTH(C118)+1,DAY(C118))</f>
        <v>#NUM!</v>
      </c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8"/>
      <c r="AH125" s="99" t="s">
        <v>19</v>
      </c>
      <c r="AI125" s="101" t="s">
        <v>12</v>
      </c>
      <c r="AJ125" s="102"/>
      <c r="AK125" s="103" t="s">
        <v>11</v>
      </c>
      <c r="AL125" s="103"/>
      <c r="AM125" s="32"/>
      <c r="AN125" s="87" t="s">
        <v>17</v>
      </c>
      <c r="AO125" s="87" t="s">
        <v>20</v>
      </c>
      <c r="AP125" s="87" t="s">
        <v>21</v>
      </c>
      <c r="AQ125" s="87" t="s">
        <v>18</v>
      </c>
      <c r="AR125" s="87" t="s">
        <v>22</v>
      </c>
      <c r="AS125" s="87" t="s">
        <v>58</v>
      </c>
      <c r="AT125" s="87" t="s">
        <v>59</v>
      </c>
    </row>
    <row r="126" spans="1:46" ht="12" hidden="1" customHeight="1" outlineLevel="1">
      <c r="B126" s="14" t="s">
        <v>1</v>
      </c>
      <c r="C126" s="15" t="e">
        <f>+C125</f>
        <v>#NUM!</v>
      </c>
      <c r="D126" s="15" t="e">
        <f>IF(C126="","",IF(MONTH(C126+1)-MONTH(C126)=0,C126+1,""))</f>
        <v>#NUM!</v>
      </c>
      <c r="E126" s="15" t="e">
        <f t="shared" ref="E126:AG126" si="226">IF(D126="","",IF(MONTH(D126+1)-MONTH(D126)=0,D126+1,""))</f>
        <v>#NUM!</v>
      </c>
      <c r="F126" s="21" t="e">
        <f t="shared" si="226"/>
        <v>#NUM!</v>
      </c>
      <c r="G126" s="15" t="e">
        <f t="shared" si="226"/>
        <v>#NUM!</v>
      </c>
      <c r="H126" s="15" t="e">
        <f t="shared" si="226"/>
        <v>#NUM!</v>
      </c>
      <c r="I126" s="15" t="e">
        <f t="shared" si="226"/>
        <v>#NUM!</v>
      </c>
      <c r="J126" s="15" t="e">
        <f t="shared" si="226"/>
        <v>#NUM!</v>
      </c>
      <c r="K126" s="15" t="e">
        <f t="shared" si="226"/>
        <v>#NUM!</v>
      </c>
      <c r="L126" s="15" t="e">
        <f t="shared" si="226"/>
        <v>#NUM!</v>
      </c>
      <c r="M126" s="15" t="e">
        <f t="shared" si="226"/>
        <v>#NUM!</v>
      </c>
      <c r="N126" s="15" t="e">
        <f t="shared" si="226"/>
        <v>#NUM!</v>
      </c>
      <c r="O126" s="15" t="e">
        <f t="shared" si="226"/>
        <v>#NUM!</v>
      </c>
      <c r="P126" s="15" t="e">
        <f t="shared" si="226"/>
        <v>#NUM!</v>
      </c>
      <c r="Q126" s="15" t="e">
        <f t="shared" si="226"/>
        <v>#NUM!</v>
      </c>
      <c r="R126" s="15" t="e">
        <f t="shared" si="226"/>
        <v>#NUM!</v>
      </c>
      <c r="S126" s="15" t="e">
        <f t="shared" si="226"/>
        <v>#NUM!</v>
      </c>
      <c r="T126" s="15" t="e">
        <f t="shared" si="226"/>
        <v>#NUM!</v>
      </c>
      <c r="U126" s="15" t="e">
        <f t="shared" si="226"/>
        <v>#NUM!</v>
      </c>
      <c r="V126" s="15" t="e">
        <f t="shared" si="226"/>
        <v>#NUM!</v>
      </c>
      <c r="W126" s="15" t="e">
        <f t="shared" si="226"/>
        <v>#NUM!</v>
      </c>
      <c r="X126" s="15" t="e">
        <f t="shared" si="226"/>
        <v>#NUM!</v>
      </c>
      <c r="Y126" s="15" t="e">
        <f t="shared" si="226"/>
        <v>#NUM!</v>
      </c>
      <c r="Z126" s="15" t="e">
        <f t="shared" si="226"/>
        <v>#NUM!</v>
      </c>
      <c r="AA126" s="15" t="e">
        <f t="shared" si="226"/>
        <v>#NUM!</v>
      </c>
      <c r="AB126" s="15" t="e">
        <f t="shared" si="226"/>
        <v>#NUM!</v>
      </c>
      <c r="AC126" s="15" t="e">
        <f t="shared" si="226"/>
        <v>#NUM!</v>
      </c>
      <c r="AD126" s="15" t="e">
        <f t="shared" si="226"/>
        <v>#NUM!</v>
      </c>
      <c r="AE126" s="15" t="e">
        <f t="shared" si="226"/>
        <v>#NUM!</v>
      </c>
      <c r="AF126" s="15" t="e">
        <f t="shared" si="226"/>
        <v>#NUM!</v>
      </c>
      <c r="AG126" s="15" t="e">
        <f t="shared" si="226"/>
        <v>#NUM!</v>
      </c>
      <c r="AH126" s="100"/>
      <c r="AI126" s="101"/>
      <c r="AJ126" s="102"/>
      <c r="AK126" s="103"/>
      <c r="AL126" s="103"/>
      <c r="AM126" s="32"/>
      <c r="AN126" s="87"/>
      <c r="AO126" s="87"/>
      <c r="AP126" s="87"/>
      <c r="AQ126" s="87"/>
      <c r="AR126" s="87"/>
      <c r="AS126" s="87"/>
      <c r="AT126" s="87"/>
    </row>
    <row r="127" spans="1:46" ht="12" hidden="1" customHeight="1" outlineLevel="1">
      <c r="B127" s="14" t="s">
        <v>2</v>
      </c>
      <c r="C127" s="52" t="e">
        <f>+C126</f>
        <v>#NUM!</v>
      </c>
      <c r="D127" s="52" t="e">
        <f t="shared" ref="D127:AG127" si="227">+D126</f>
        <v>#NUM!</v>
      </c>
      <c r="E127" s="52" t="e">
        <f t="shared" si="227"/>
        <v>#NUM!</v>
      </c>
      <c r="F127" s="58" t="e">
        <f t="shared" si="227"/>
        <v>#NUM!</v>
      </c>
      <c r="G127" s="52" t="e">
        <f t="shared" si="227"/>
        <v>#NUM!</v>
      </c>
      <c r="H127" s="52" t="e">
        <f t="shared" si="227"/>
        <v>#NUM!</v>
      </c>
      <c r="I127" s="52" t="e">
        <f t="shared" si="227"/>
        <v>#NUM!</v>
      </c>
      <c r="J127" s="52" t="e">
        <f t="shared" si="227"/>
        <v>#NUM!</v>
      </c>
      <c r="K127" s="52" t="e">
        <f t="shared" si="227"/>
        <v>#NUM!</v>
      </c>
      <c r="L127" s="52" t="e">
        <f t="shared" si="227"/>
        <v>#NUM!</v>
      </c>
      <c r="M127" s="52" t="e">
        <f t="shared" si="227"/>
        <v>#NUM!</v>
      </c>
      <c r="N127" s="52" t="e">
        <f t="shared" si="227"/>
        <v>#NUM!</v>
      </c>
      <c r="O127" s="52" t="e">
        <f t="shared" si="227"/>
        <v>#NUM!</v>
      </c>
      <c r="P127" s="52" t="e">
        <f t="shared" si="227"/>
        <v>#NUM!</v>
      </c>
      <c r="Q127" s="52" t="e">
        <f t="shared" si="227"/>
        <v>#NUM!</v>
      </c>
      <c r="R127" s="52" t="e">
        <f t="shared" si="227"/>
        <v>#NUM!</v>
      </c>
      <c r="S127" s="52" t="e">
        <f t="shared" si="227"/>
        <v>#NUM!</v>
      </c>
      <c r="T127" s="52" t="e">
        <f t="shared" si="227"/>
        <v>#NUM!</v>
      </c>
      <c r="U127" s="52" t="e">
        <f t="shared" si="227"/>
        <v>#NUM!</v>
      </c>
      <c r="V127" s="52" t="e">
        <f t="shared" si="227"/>
        <v>#NUM!</v>
      </c>
      <c r="W127" s="52" t="e">
        <f t="shared" si="227"/>
        <v>#NUM!</v>
      </c>
      <c r="X127" s="52" t="e">
        <f t="shared" si="227"/>
        <v>#NUM!</v>
      </c>
      <c r="Y127" s="52" t="e">
        <f t="shared" si="227"/>
        <v>#NUM!</v>
      </c>
      <c r="Z127" s="52" t="e">
        <f t="shared" si="227"/>
        <v>#NUM!</v>
      </c>
      <c r="AA127" s="52" t="e">
        <f t="shared" si="227"/>
        <v>#NUM!</v>
      </c>
      <c r="AB127" s="52" t="e">
        <f t="shared" si="227"/>
        <v>#NUM!</v>
      </c>
      <c r="AC127" s="52" t="e">
        <f t="shared" si="227"/>
        <v>#NUM!</v>
      </c>
      <c r="AD127" s="52" t="e">
        <f t="shared" si="227"/>
        <v>#NUM!</v>
      </c>
      <c r="AE127" s="52" t="e">
        <f t="shared" si="227"/>
        <v>#NUM!</v>
      </c>
      <c r="AF127" s="52" t="e">
        <f t="shared" si="227"/>
        <v>#NUM!</v>
      </c>
      <c r="AG127" s="52" t="e">
        <f t="shared" si="227"/>
        <v>#NUM!</v>
      </c>
      <c r="AH127" s="104"/>
      <c r="AI127" s="107" t="s">
        <v>43</v>
      </c>
      <c r="AJ127" s="108" t="s">
        <v>13</v>
      </c>
      <c r="AK127" s="109" t="s">
        <v>43</v>
      </c>
      <c r="AL127" s="110" t="s">
        <v>14</v>
      </c>
      <c r="AM127" s="32"/>
      <c r="AN127" s="87"/>
      <c r="AO127" s="87"/>
      <c r="AP127" s="87"/>
      <c r="AQ127" s="87"/>
      <c r="AR127" s="87"/>
      <c r="AS127" s="87"/>
      <c r="AT127" s="87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/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04"/>
      <c r="AI128" s="107"/>
      <c r="AJ128" s="108"/>
      <c r="AK128" s="109"/>
      <c r="AL128" s="110"/>
      <c r="AM128" s="32"/>
      <c r="AN128" s="87"/>
      <c r="AO128" s="87"/>
      <c r="AP128" s="87"/>
      <c r="AQ128" s="87"/>
      <c r="AR128" s="87"/>
      <c r="AS128" s="87"/>
      <c r="AT128" s="87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5"/>
      <c r="AI129" s="57">
        <f t="shared" ref="AI129" si="228">AS129</f>
        <v>0</v>
      </c>
      <c r="AJ129" s="46" t="str">
        <f t="shared" ref="AJ129" si="229">IFERROR(AI129/AO129,"")</f>
        <v/>
      </c>
      <c r="AK129" s="56">
        <f t="shared" ref="AK129" si="230">AT129</f>
        <v>0</v>
      </c>
      <c r="AL129" s="48" t="str">
        <f t="shared" ref="AL129" si="231">IFERROR(AK129/AP129,"")</f>
        <v/>
      </c>
      <c r="AM129" s="32"/>
      <c r="AN129" s="87">
        <f t="shared" ref="AN129" si="232">COUNT(C126:AG126)</f>
        <v>0</v>
      </c>
      <c r="AO129" s="87">
        <f t="shared" ref="AO129" si="233">AN129-AH127</f>
        <v>0</v>
      </c>
      <c r="AP129" s="87">
        <f>SUM(AO$6:AO130)</f>
        <v>0</v>
      </c>
      <c r="AQ129" s="87">
        <f t="shared" ref="AQ129" si="234">COUNTIF(C130:AG130,"○")</f>
        <v>0</v>
      </c>
      <c r="AR129" s="87">
        <f>SUM(AQ$6:AQ130)</f>
        <v>0</v>
      </c>
      <c r="AS129" s="87">
        <f t="shared" ref="AS129" si="235">COUNTIF(C129:AG129,"○")</f>
        <v>0</v>
      </c>
      <c r="AT129" s="87">
        <f>SUM(AS$6:AS130)</f>
        <v>0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06"/>
      <c r="AI130" s="57">
        <f t="shared" ref="AI130" si="236">AQ129</f>
        <v>0</v>
      </c>
      <c r="AJ130" s="46" t="str">
        <f t="shared" ref="AJ130" si="237">IFERROR(AI130/AO129,"")</f>
        <v/>
      </c>
      <c r="AK130" s="56">
        <f t="shared" ref="AK130" si="238">AR129</f>
        <v>0</v>
      </c>
      <c r="AL130" s="48" t="str">
        <f t="shared" ref="AL130" si="239">IFERROR(AK130/AP129,"")</f>
        <v/>
      </c>
      <c r="AM130" s="32"/>
      <c r="AN130" s="87"/>
      <c r="AO130" s="87"/>
      <c r="AP130" s="87"/>
      <c r="AQ130" s="87"/>
      <c r="AR130" s="87"/>
      <c r="AS130" s="87"/>
      <c r="AT130" s="87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6" t="e">
        <f>DATE(YEAR(C125),MONTH(C125)+1,DAY(C125))</f>
        <v>#NUM!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8"/>
      <c r="AH132" s="99" t="s">
        <v>19</v>
      </c>
      <c r="AI132" s="101" t="s">
        <v>12</v>
      </c>
      <c r="AJ132" s="102"/>
      <c r="AK132" s="103" t="s">
        <v>11</v>
      </c>
      <c r="AL132" s="103"/>
      <c r="AM132" s="32"/>
      <c r="AN132" s="87" t="s">
        <v>17</v>
      </c>
      <c r="AO132" s="87" t="s">
        <v>20</v>
      </c>
      <c r="AP132" s="87" t="s">
        <v>21</v>
      </c>
      <c r="AQ132" s="87" t="s">
        <v>18</v>
      </c>
      <c r="AR132" s="87" t="s">
        <v>22</v>
      </c>
      <c r="AS132" s="87" t="s">
        <v>58</v>
      </c>
      <c r="AT132" s="87" t="s">
        <v>59</v>
      </c>
    </row>
    <row r="133" spans="1:46" ht="12" hidden="1" customHeight="1" outlineLevel="1">
      <c r="B133" s="14" t="s">
        <v>1</v>
      </c>
      <c r="C133" s="15" t="e">
        <f>+C132</f>
        <v>#NUM!</v>
      </c>
      <c r="D133" s="15" t="e">
        <f>IF(C133="","",IF(MONTH(C133+1)-MONTH(C133)=0,C133+1,""))</f>
        <v>#NUM!</v>
      </c>
      <c r="E133" s="15" t="e">
        <f t="shared" ref="E133:AG133" si="240">IF(D133="","",IF(MONTH(D133+1)-MONTH(D133)=0,D133+1,""))</f>
        <v>#NUM!</v>
      </c>
      <c r="F133" s="21" t="e">
        <f t="shared" si="240"/>
        <v>#NUM!</v>
      </c>
      <c r="G133" s="15" t="e">
        <f t="shared" si="240"/>
        <v>#NUM!</v>
      </c>
      <c r="H133" s="15" t="e">
        <f t="shared" si="240"/>
        <v>#NUM!</v>
      </c>
      <c r="I133" s="15" t="e">
        <f t="shared" si="240"/>
        <v>#NUM!</v>
      </c>
      <c r="J133" s="15" t="e">
        <f t="shared" si="240"/>
        <v>#NUM!</v>
      </c>
      <c r="K133" s="15" t="e">
        <f t="shared" si="240"/>
        <v>#NUM!</v>
      </c>
      <c r="L133" s="15" t="e">
        <f t="shared" si="240"/>
        <v>#NUM!</v>
      </c>
      <c r="M133" s="15" t="e">
        <f t="shared" si="240"/>
        <v>#NUM!</v>
      </c>
      <c r="N133" s="15" t="e">
        <f t="shared" si="240"/>
        <v>#NUM!</v>
      </c>
      <c r="O133" s="15" t="e">
        <f t="shared" si="240"/>
        <v>#NUM!</v>
      </c>
      <c r="P133" s="15" t="e">
        <f t="shared" si="240"/>
        <v>#NUM!</v>
      </c>
      <c r="Q133" s="15" t="e">
        <f t="shared" si="240"/>
        <v>#NUM!</v>
      </c>
      <c r="R133" s="15" t="e">
        <f t="shared" si="240"/>
        <v>#NUM!</v>
      </c>
      <c r="S133" s="15" t="e">
        <f t="shared" si="240"/>
        <v>#NUM!</v>
      </c>
      <c r="T133" s="15" t="e">
        <f t="shared" si="240"/>
        <v>#NUM!</v>
      </c>
      <c r="U133" s="15" t="e">
        <f t="shared" si="240"/>
        <v>#NUM!</v>
      </c>
      <c r="V133" s="15" t="e">
        <f t="shared" si="240"/>
        <v>#NUM!</v>
      </c>
      <c r="W133" s="15" t="e">
        <f t="shared" si="240"/>
        <v>#NUM!</v>
      </c>
      <c r="X133" s="15" t="e">
        <f t="shared" si="240"/>
        <v>#NUM!</v>
      </c>
      <c r="Y133" s="15" t="e">
        <f t="shared" si="240"/>
        <v>#NUM!</v>
      </c>
      <c r="Z133" s="15" t="e">
        <f t="shared" si="240"/>
        <v>#NUM!</v>
      </c>
      <c r="AA133" s="15" t="e">
        <f t="shared" si="240"/>
        <v>#NUM!</v>
      </c>
      <c r="AB133" s="15" t="e">
        <f t="shared" si="240"/>
        <v>#NUM!</v>
      </c>
      <c r="AC133" s="15" t="e">
        <f t="shared" si="240"/>
        <v>#NUM!</v>
      </c>
      <c r="AD133" s="15" t="e">
        <f t="shared" si="240"/>
        <v>#NUM!</v>
      </c>
      <c r="AE133" s="15" t="e">
        <f t="shared" si="240"/>
        <v>#NUM!</v>
      </c>
      <c r="AF133" s="15" t="e">
        <f t="shared" si="240"/>
        <v>#NUM!</v>
      </c>
      <c r="AG133" s="15" t="e">
        <f t="shared" si="240"/>
        <v>#NUM!</v>
      </c>
      <c r="AH133" s="100"/>
      <c r="AI133" s="101"/>
      <c r="AJ133" s="102"/>
      <c r="AK133" s="103"/>
      <c r="AL133" s="103"/>
      <c r="AM133" s="32"/>
      <c r="AN133" s="87"/>
      <c r="AO133" s="87"/>
      <c r="AP133" s="87"/>
      <c r="AQ133" s="87"/>
      <c r="AR133" s="87"/>
      <c r="AS133" s="87"/>
      <c r="AT133" s="87"/>
    </row>
    <row r="134" spans="1:46" ht="12" hidden="1" customHeight="1" outlineLevel="1">
      <c r="B134" s="14" t="s">
        <v>2</v>
      </c>
      <c r="C134" s="52" t="e">
        <f>+C133</f>
        <v>#NUM!</v>
      </c>
      <c r="D134" s="52" t="e">
        <f t="shared" ref="D134:AG134" si="241">+D133</f>
        <v>#NUM!</v>
      </c>
      <c r="E134" s="52" t="e">
        <f t="shared" si="241"/>
        <v>#NUM!</v>
      </c>
      <c r="F134" s="58" t="e">
        <f t="shared" si="241"/>
        <v>#NUM!</v>
      </c>
      <c r="G134" s="52" t="e">
        <f t="shared" si="241"/>
        <v>#NUM!</v>
      </c>
      <c r="H134" s="52" t="e">
        <f t="shared" si="241"/>
        <v>#NUM!</v>
      </c>
      <c r="I134" s="52" t="e">
        <f t="shared" si="241"/>
        <v>#NUM!</v>
      </c>
      <c r="J134" s="52" t="e">
        <f t="shared" si="241"/>
        <v>#NUM!</v>
      </c>
      <c r="K134" s="52" t="e">
        <f t="shared" si="241"/>
        <v>#NUM!</v>
      </c>
      <c r="L134" s="52" t="e">
        <f t="shared" si="241"/>
        <v>#NUM!</v>
      </c>
      <c r="M134" s="52" t="e">
        <f t="shared" si="241"/>
        <v>#NUM!</v>
      </c>
      <c r="N134" s="52" t="e">
        <f t="shared" si="241"/>
        <v>#NUM!</v>
      </c>
      <c r="O134" s="52" t="e">
        <f t="shared" si="241"/>
        <v>#NUM!</v>
      </c>
      <c r="P134" s="52" t="e">
        <f t="shared" si="241"/>
        <v>#NUM!</v>
      </c>
      <c r="Q134" s="52" t="e">
        <f t="shared" si="241"/>
        <v>#NUM!</v>
      </c>
      <c r="R134" s="52" t="e">
        <f t="shared" si="241"/>
        <v>#NUM!</v>
      </c>
      <c r="S134" s="52" t="e">
        <f t="shared" si="241"/>
        <v>#NUM!</v>
      </c>
      <c r="T134" s="52" t="e">
        <f t="shared" si="241"/>
        <v>#NUM!</v>
      </c>
      <c r="U134" s="52" t="e">
        <f t="shared" si="241"/>
        <v>#NUM!</v>
      </c>
      <c r="V134" s="52" t="e">
        <f t="shared" si="241"/>
        <v>#NUM!</v>
      </c>
      <c r="W134" s="52" t="e">
        <f t="shared" si="241"/>
        <v>#NUM!</v>
      </c>
      <c r="X134" s="52" t="e">
        <f t="shared" si="241"/>
        <v>#NUM!</v>
      </c>
      <c r="Y134" s="52" t="e">
        <f t="shared" si="241"/>
        <v>#NUM!</v>
      </c>
      <c r="Z134" s="52" t="e">
        <f t="shared" si="241"/>
        <v>#NUM!</v>
      </c>
      <c r="AA134" s="52" t="e">
        <f t="shared" si="241"/>
        <v>#NUM!</v>
      </c>
      <c r="AB134" s="52" t="e">
        <f t="shared" si="241"/>
        <v>#NUM!</v>
      </c>
      <c r="AC134" s="52" t="e">
        <f t="shared" si="241"/>
        <v>#NUM!</v>
      </c>
      <c r="AD134" s="52" t="e">
        <f t="shared" si="241"/>
        <v>#NUM!</v>
      </c>
      <c r="AE134" s="52" t="e">
        <f t="shared" si="241"/>
        <v>#NUM!</v>
      </c>
      <c r="AF134" s="52" t="e">
        <f t="shared" si="241"/>
        <v>#NUM!</v>
      </c>
      <c r="AG134" s="52" t="e">
        <f t="shared" si="241"/>
        <v>#NUM!</v>
      </c>
      <c r="AH134" s="104"/>
      <c r="AI134" s="107" t="s">
        <v>43</v>
      </c>
      <c r="AJ134" s="108" t="s">
        <v>13</v>
      </c>
      <c r="AK134" s="109" t="s">
        <v>43</v>
      </c>
      <c r="AL134" s="110" t="s">
        <v>14</v>
      </c>
      <c r="AM134" s="32"/>
      <c r="AN134" s="87"/>
      <c r="AO134" s="87"/>
      <c r="AP134" s="87"/>
      <c r="AQ134" s="87"/>
      <c r="AR134" s="87"/>
      <c r="AS134" s="87"/>
      <c r="AT134" s="87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/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/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04"/>
      <c r="AI135" s="107"/>
      <c r="AJ135" s="108"/>
      <c r="AK135" s="109"/>
      <c r="AL135" s="110"/>
      <c r="AM135" s="32"/>
      <c r="AN135" s="87"/>
      <c r="AO135" s="87"/>
      <c r="AP135" s="87"/>
      <c r="AQ135" s="87"/>
      <c r="AR135" s="87"/>
      <c r="AS135" s="87"/>
      <c r="AT135" s="87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05"/>
      <c r="AI136" s="57">
        <f t="shared" ref="AI136" si="242">AS136</f>
        <v>0</v>
      </c>
      <c r="AJ136" s="46" t="str">
        <f t="shared" ref="AJ136" si="243">IFERROR(AI136/AO136,"")</f>
        <v/>
      </c>
      <c r="AK136" s="56">
        <f t="shared" ref="AK136" si="244">AT136</f>
        <v>0</v>
      </c>
      <c r="AL136" s="48" t="str">
        <f t="shared" ref="AL136" si="245">IFERROR(AK136/AP136,"")</f>
        <v/>
      </c>
      <c r="AM136" s="32"/>
      <c r="AN136" s="87">
        <f t="shared" ref="AN136" si="246">COUNT(C133:AG133)</f>
        <v>0</v>
      </c>
      <c r="AO136" s="87">
        <f t="shared" ref="AO136" si="247">AN136-AH134</f>
        <v>0</v>
      </c>
      <c r="AP136" s="87">
        <f>SUM(AO$6:AO137)</f>
        <v>0</v>
      </c>
      <c r="AQ136" s="87">
        <f t="shared" ref="AQ136" si="248">COUNTIF(C137:AG137,"○")</f>
        <v>0</v>
      </c>
      <c r="AR136" s="87">
        <f>SUM(AQ$6:AQ137)</f>
        <v>0</v>
      </c>
      <c r="AS136" s="87">
        <f t="shared" ref="AS136" si="249">COUNTIF(C136:AG136,"○")</f>
        <v>0</v>
      </c>
      <c r="AT136" s="87">
        <f>SUM(AS$6:AS137)</f>
        <v>0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06"/>
      <c r="AI137" s="57">
        <f t="shared" ref="AI137" si="250">AQ136</f>
        <v>0</v>
      </c>
      <c r="AJ137" s="46" t="str">
        <f t="shared" ref="AJ137" si="251">IFERROR(AI137/AO136,"")</f>
        <v/>
      </c>
      <c r="AK137" s="56">
        <f t="shared" ref="AK137" si="252">AR136</f>
        <v>0</v>
      </c>
      <c r="AL137" s="48" t="str">
        <f t="shared" ref="AL137" si="253">IFERROR(AK137/AP136,"")</f>
        <v/>
      </c>
      <c r="AM137" s="32"/>
      <c r="AN137" s="87"/>
      <c r="AO137" s="87"/>
      <c r="AP137" s="87"/>
      <c r="AQ137" s="87"/>
      <c r="AR137" s="87"/>
      <c r="AS137" s="87"/>
      <c r="AT137" s="87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6" t="e">
        <f>DATE(YEAR(C132),MONTH(C132)+1,DAY(C132))</f>
        <v>#NUM!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8"/>
      <c r="AH139" s="99" t="s">
        <v>19</v>
      </c>
      <c r="AI139" s="101" t="s">
        <v>12</v>
      </c>
      <c r="AJ139" s="102"/>
      <c r="AK139" s="103" t="s">
        <v>11</v>
      </c>
      <c r="AL139" s="103"/>
      <c r="AM139" s="32"/>
      <c r="AN139" s="87" t="s">
        <v>17</v>
      </c>
      <c r="AO139" s="87" t="s">
        <v>20</v>
      </c>
      <c r="AP139" s="87" t="s">
        <v>21</v>
      </c>
      <c r="AQ139" s="87" t="s">
        <v>18</v>
      </c>
      <c r="AR139" s="87" t="s">
        <v>22</v>
      </c>
      <c r="AS139" s="87" t="s">
        <v>58</v>
      </c>
      <c r="AT139" s="87" t="s">
        <v>59</v>
      </c>
    </row>
    <row r="140" spans="1:46" ht="12" hidden="1" customHeight="1" outlineLevel="1">
      <c r="B140" s="14" t="s">
        <v>1</v>
      </c>
      <c r="C140" s="15" t="e">
        <f>+C139</f>
        <v>#NUM!</v>
      </c>
      <c r="D140" s="15" t="e">
        <f>IF(C140="","",IF(MONTH(C140+1)-MONTH(C140)=0,C140+1,""))</f>
        <v>#NUM!</v>
      </c>
      <c r="E140" s="15" t="e">
        <f t="shared" ref="E140:AG140" si="254">IF(D140="","",IF(MONTH(D140+1)-MONTH(D140)=0,D140+1,""))</f>
        <v>#NUM!</v>
      </c>
      <c r="F140" s="21" t="e">
        <f t="shared" si="254"/>
        <v>#NUM!</v>
      </c>
      <c r="G140" s="15" t="e">
        <f t="shared" si="254"/>
        <v>#NUM!</v>
      </c>
      <c r="H140" s="15" t="e">
        <f t="shared" si="254"/>
        <v>#NUM!</v>
      </c>
      <c r="I140" s="15" t="e">
        <f t="shared" si="254"/>
        <v>#NUM!</v>
      </c>
      <c r="J140" s="15" t="e">
        <f t="shared" si="254"/>
        <v>#NUM!</v>
      </c>
      <c r="K140" s="15" t="e">
        <f t="shared" si="254"/>
        <v>#NUM!</v>
      </c>
      <c r="L140" s="15" t="e">
        <f t="shared" si="254"/>
        <v>#NUM!</v>
      </c>
      <c r="M140" s="15" t="e">
        <f t="shared" si="254"/>
        <v>#NUM!</v>
      </c>
      <c r="N140" s="15" t="e">
        <f t="shared" si="254"/>
        <v>#NUM!</v>
      </c>
      <c r="O140" s="15" t="e">
        <f t="shared" si="254"/>
        <v>#NUM!</v>
      </c>
      <c r="P140" s="15" t="e">
        <f t="shared" si="254"/>
        <v>#NUM!</v>
      </c>
      <c r="Q140" s="15" t="e">
        <f t="shared" si="254"/>
        <v>#NUM!</v>
      </c>
      <c r="R140" s="15" t="e">
        <f t="shared" si="254"/>
        <v>#NUM!</v>
      </c>
      <c r="S140" s="15" t="e">
        <f t="shared" si="254"/>
        <v>#NUM!</v>
      </c>
      <c r="T140" s="15" t="e">
        <f t="shared" si="254"/>
        <v>#NUM!</v>
      </c>
      <c r="U140" s="15" t="e">
        <f t="shared" si="254"/>
        <v>#NUM!</v>
      </c>
      <c r="V140" s="15" t="e">
        <f t="shared" si="254"/>
        <v>#NUM!</v>
      </c>
      <c r="W140" s="15" t="e">
        <f t="shared" si="254"/>
        <v>#NUM!</v>
      </c>
      <c r="X140" s="15" t="e">
        <f t="shared" si="254"/>
        <v>#NUM!</v>
      </c>
      <c r="Y140" s="15" t="e">
        <f t="shared" si="254"/>
        <v>#NUM!</v>
      </c>
      <c r="Z140" s="15" t="e">
        <f t="shared" si="254"/>
        <v>#NUM!</v>
      </c>
      <c r="AA140" s="15" t="e">
        <f t="shared" si="254"/>
        <v>#NUM!</v>
      </c>
      <c r="AB140" s="15" t="e">
        <f t="shared" si="254"/>
        <v>#NUM!</v>
      </c>
      <c r="AC140" s="15" t="e">
        <f t="shared" si="254"/>
        <v>#NUM!</v>
      </c>
      <c r="AD140" s="15" t="e">
        <f t="shared" si="254"/>
        <v>#NUM!</v>
      </c>
      <c r="AE140" s="15" t="e">
        <f t="shared" si="254"/>
        <v>#NUM!</v>
      </c>
      <c r="AF140" s="15" t="e">
        <f t="shared" si="254"/>
        <v>#NUM!</v>
      </c>
      <c r="AG140" s="15" t="e">
        <f t="shared" si="254"/>
        <v>#NUM!</v>
      </c>
      <c r="AH140" s="100"/>
      <c r="AI140" s="101"/>
      <c r="AJ140" s="102"/>
      <c r="AK140" s="103"/>
      <c r="AL140" s="103"/>
      <c r="AM140" s="32"/>
      <c r="AN140" s="87"/>
      <c r="AO140" s="87"/>
      <c r="AP140" s="87"/>
      <c r="AQ140" s="87"/>
      <c r="AR140" s="87"/>
      <c r="AS140" s="87"/>
      <c r="AT140" s="87"/>
    </row>
    <row r="141" spans="1:46" ht="12" hidden="1" customHeight="1" outlineLevel="1">
      <c r="B141" s="14" t="s">
        <v>2</v>
      </c>
      <c r="C141" s="52" t="e">
        <f>+C140</f>
        <v>#NUM!</v>
      </c>
      <c r="D141" s="52" t="e">
        <f t="shared" ref="D141:AG141" si="255">+D140</f>
        <v>#NUM!</v>
      </c>
      <c r="E141" s="52" t="e">
        <f t="shared" si="255"/>
        <v>#NUM!</v>
      </c>
      <c r="F141" s="58" t="e">
        <f t="shared" si="255"/>
        <v>#NUM!</v>
      </c>
      <c r="G141" s="52" t="e">
        <f t="shared" si="255"/>
        <v>#NUM!</v>
      </c>
      <c r="H141" s="52" t="e">
        <f t="shared" si="255"/>
        <v>#NUM!</v>
      </c>
      <c r="I141" s="52" t="e">
        <f t="shared" si="255"/>
        <v>#NUM!</v>
      </c>
      <c r="J141" s="52" t="e">
        <f t="shared" si="255"/>
        <v>#NUM!</v>
      </c>
      <c r="K141" s="52" t="e">
        <f t="shared" si="255"/>
        <v>#NUM!</v>
      </c>
      <c r="L141" s="52" t="e">
        <f t="shared" si="255"/>
        <v>#NUM!</v>
      </c>
      <c r="M141" s="52" t="e">
        <f t="shared" si="255"/>
        <v>#NUM!</v>
      </c>
      <c r="N141" s="52" t="e">
        <f t="shared" si="255"/>
        <v>#NUM!</v>
      </c>
      <c r="O141" s="52" t="e">
        <f t="shared" si="255"/>
        <v>#NUM!</v>
      </c>
      <c r="P141" s="52" t="e">
        <f t="shared" si="255"/>
        <v>#NUM!</v>
      </c>
      <c r="Q141" s="52" t="e">
        <f t="shared" si="255"/>
        <v>#NUM!</v>
      </c>
      <c r="R141" s="52" t="e">
        <f t="shared" si="255"/>
        <v>#NUM!</v>
      </c>
      <c r="S141" s="52" t="e">
        <f t="shared" si="255"/>
        <v>#NUM!</v>
      </c>
      <c r="T141" s="52" t="e">
        <f t="shared" si="255"/>
        <v>#NUM!</v>
      </c>
      <c r="U141" s="52" t="e">
        <f t="shared" si="255"/>
        <v>#NUM!</v>
      </c>
      <c r="V141" s="52" t="e">
        <f t="shared" si="255"/>
        <v>#NUM!</v>
      </c>
      <c r="W141" s="52" t="e">
        <f t="shared" si="255"/>
        <v>#NUM!</v>
      </c>
      <c r="X141" s="52" t="e">
        <f t="shared" si="255"/>
        <v>#NUM!</v>
      </c>
      <c r="Y141" s="52" t="e">
        <f t="shared" si="255"/>
        <v>#NUM!</v>
      </c>
      <c r="Z141" s="52" t="e">
        <f t="shared" si="255"/>
        <v>#NUM!</v>
      </c>
      <c r="AA141" s="52" t="e">
        <f t="shared" si="255"/>
        <v>#NUM!</v>
      </c>
      <c r="AB141" s="52" t="e">
        <f t="shared" si="255"/>
        <v>#NUM!</v>
      </c>
      <c r="AC141" s="52" t="e">
        <f t="shared" si="255"/>
        <v>#NUM!</v>
      </c>
      <c r="AD141" s="52" t="e">
        <f t="shared" si="255"/>
        <v>#NUM!</v>
      </c>
      <c r="AE141" s="52" t="e">
        <f t="shared" si="255"/>
        <v>#NUM!</v>
      </c>
      <c r="AF141" s="52" t="e">
        <f t="shared" si="255"/>
        <v>#NUM!</v>
      </c>
      <c r="AG141" s="52" t="e">
        <f t="shared" si="255"/>
        <v>#NUM!</v>
      </c>
      <c r="AH141" s="104"/>
      <c r="AI141" s="107" t="s">
        <v>43</v>
      </c>
      <c r="AJ141" s="108" t="s">
        <v>13</v>
      </c>
      <c r="AK141" s="109" t="s">
        <v>43</v>
      </c>
      <c r="AL141" s="110" t="s">
        <v>14</v>
      </c>
      <c r="AM141" s="32"/>
      <c r="AN141" s="87"/>
      <c r="AO141" s="87"/>
      <c r="AP141" s="87"/>
      <c r="AQ141" s="87"/>
      <c r="AR141" s="87"/>
      <c r="AS141" s="87"/>
      <c r="AT141" s="87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04"/>
      <c r="AI142" s="107"/>
      <c r="AJ142" s="108"/>
      <c r="AK142" s="109"/>
      <c r="AL142" s="110"/>
      <c r="AM142" s="32"/>
      <c r="AN142" s="87"/>
      <c r="AO142" s="87"/>
      <c r="AP142" s="87"/>
      <c r="AQ142" s="87"/>
      <c r="AR142" s="87"/>
      <c r="AS142" s="87"/>
      <c r="AT142" s="87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05"/>
      <c r="AI143" s="57">
        <f t="shared" ref="AI143" si="256">AS143</f>
        <v>0</v>
      </c>
      <c r="AJ143" s="46" t="str">
        <f t="shared" ref="AJ143" si="257">IFERROR(AI143/AO143,"")</f>
        <v/>
      </c>
      <c r="AK143" s="56">
        <f t="shared" ref="AK143" si="258">AT143</f>
        <v>0</v>
      </c>
      <c r="AL143" s="48" t="str">
        <f t="shared" ref="AL143" si="259">IFERROR(AK143/AP143,"")</f>
        <v/>
      </c>
      <c r="AM143" s="32"/>
      <c r="AN143" s="87">
        <f t="shared" ref="AN143" si="260">COUNT(C140:AG140)</f>
        <v>0</v>
      </c>
      <c r="AO143" s="87">
        <f t="shared" ref="AO143" si="261">AN143-AH141</f>
        <v>0</v>
      </c>
      <c r="AP143" s="87">
        <f>SUM(AO$6:AO144)</f>
        <v>0</v>
      </c>
      <c r="AQ143" s="87">
        <f t="shared" ref="AQ143" si="262">COUNTIF(C144:AG144,"○")</f>
        <v>0</v>
      </c>
      <c r="AR143" s="87">
        <f>SUM(AQ$6:AQ144)</f>
        <v>0</v>
      </c>
      <c r="AS143" s="87">
        <f t="shared" ref="AS143" si="263">COUNTIF(C143:AG143,"○")</f>
        <v>0</v>
      </c>
      <c r="AT143" s="87">
        <f>SUM(AS$6:AS144)</f>
        <v>0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06"/>
      <c r="AI144" s="57">
        <f t="shared" ref="AI144" si="264">AQ143</f>
        <v>0</v>
      </c>
      <c r="AJ144" s="46" t="str">
        <f t="shared" ref="AJ144" si="265">IFERROR(AI144/AO143,"")</f>
        <v/>
      </c>
      <c r="AK144" s="56">
        <f t="shared" ref="AK144" si="266">AR143</f>
        <v>0</v>
      </c>
      <c r="AL144" s="48" t="str">
        <f t="shared" ref="AL144" si="267">IFERROR(AK144/AP143,"")</f>
        <v/>
      </c>
      <c r="AM144" s="32"/>
      <c r="AN144" s="87"/>
      <c r="AO144" s="87"/>
      <c r="AP144" s="87"/>
      <c r="AQ144" s="87"/>
      <c r="AR144" s="87"/>
      <c r="AS144" s="87"/>
      <c r="AT144" s="87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6" t="e">
        <f>DATE(YEAR(C139),MONTH(C139)+1,DAY(C139))</f>
        <v>#NUM!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8"/>
      <c r="AH146" s="99" t="s">
        <v>19</v>
      </c>
      <c r="AI146" s="101" t="s">
        <v>12</v>
      </c>
      <c r="AJ146" s="102"/>
      <c r="AK146" s="103" t="s">
        <v>11</v>
      </c>
      <c r="AL146" s="103"/>
      <c r="AM146" s="32"/>
      <c r="AN146" s="87" t="s">
        <v>17</v>
      </c>
      <c r="AO146" s="87" t="s">
        <v>20</v>
      </c>
      <c r="AP146" s="87" t="s">
        <v>21</v>
      </c>
      <c r="AQ146" s="87" t="s">
        <v>18</v>
      </c>
      <c r="AR146" s="87" t="s">
        <v>22</v>
      </c>
      <c r="AS146" s="87" t="s">
        <v>58</v>
      </c>
      <c r="AT146" s="87" t="s">
        <v>59</v>
      </c>
    </row>
    <row r="147" spans="1:46" ht="12" hidden="1" customHeight="1" outlineLevel="1">
      <c r="B147" s="14" t="s">
        <v>1</v>
      </c>
      <c r="C147" s="15" t="e">
        <f>+C146</f>
        <v>#NUM!</v>
      </c>
      <c r="D147" s="15" t="e">
        <f>IF(C147="","",IF(MONTH(C147+1)-MONTH(C147)=0,C147+1,""))</f>
        <v>#NUM!</v>
      </c>
      <c r="E147" s="15" t="e">
        <f t="shared" ref="E147:AG147" si="268">IF(D147="","",IF(MONTH(D147+1)-MONTH(D147)=0,D147+1,""))</f>
        <v>#NUM!</v>
      </c>
      <c r="F147" s="21" t="e">
        <f t="shared" si="268"/>
        <v>#NUM!</v>
      </c>
      <c r="G147" s="15" t="e">
        <f t="shared" si="268"/>
        <v>#NUM!</v>
      </c>
      <c r="H147" s="15" t="e">
        <f t="shared" si="268"/>
        <v>#NUM!</v>
      </c>
      <c r="I147" s="15" t="e">
        <f t="shared" si="268"/>
        <v>#NUM!</v>
      </c>
      <c r="J147" s="15" t="e">
        <f t="shared" si="268"/>
        <v>#NUM!</v>
      </c>
      <c r="K147" s="15" t="e">
        <f t="shared" si="268"/>
        <v>#NUM!</v>
      </c>
      <c r="L147" s="15" t="e">
        <f t="shared" si="268"/>
        <v>#NUM!</v>
      </c>
      <c r="M147" s="15" t="e">
        <f t="shared" si="268"/>
        <v>#NUM!</v>
      </c>
      <c r="N147" s="15" t="e">
        <f t="shared" si="268"/>
        <v>#NUM!</v>
      </c>
      <c r="O147" s="15" t="e">
        <f t="shared" si="268"/>
        <v>#NUM!</v>
      </c>
      <c r="P147" s="15" t="e">
        <f t="shared" si="268"/>
        <v>#NUM!</v>
      </c>
      <c r="Q147" s="15" t="e">
        <f t="shared" si="268"/>
        <v>#NUM!</v>
      </c>
      <c r="R147" s="15" t="e">
        <f t="shared" si="268"/>
        <v>#NUM!</v>
      </c>
      <c r="S147" s="15" t="e">
        <f t="shared" si="268"/>
        <v>#NUM!</v>
      </c>
      <c r="T147" s="15" t="e">
        <f t="shared" si="268"/>
        <v>#NUM!</v>
      </c>
      <c r="U147" s="15" t="e">
        <f t="shared" si="268"/>
        <v>#NUM!</v>
      </c>
      <c r="V147" s="15" t="e">
        <f t="shared" si="268"/>
        <v>#NUM!</v>
      </c>
      <c r="W147" s="15" t="e">
        <f t="shared" si="268"/>
        <v>#NUM!</v>
      </c>
      <c r="X147" s="15" t="e">
        <f t="shared" si="268"/>
        <v>#NUM!</v>
      </c>
      <c r="Y147" s="15" t="e">
        <f t="shared" si="268"/>
        <v>#NUM!</v>
      </c>
      <c r="Z147" s="15" t="e">
        <f t="shared" si="268"/>
        <v>#NUM!</v>
      </c>
      <c r="AA147" s="15" t="e">
        <f t="shared" si="268"/>
        <v>#NUM!</v>
      </c>
      <c r="AB147" s="15" t="e">
        <f t="shared" si="268"/>
        <v>#NUM!</v>
      </c>
      <c r="AC147" s="15" t="e">
        <f t="shared" si="268"/>
        <v>#NUM!</v>
      </c>
      <c r="AD147" s="15" t="e">
        <f t="shared" si="268"/>
        <v>#NUM!</v>
      </c>
      <c r="AE147" s="15" t="e">
        <f t="shared" si="268"/>
        <v>#NUM!</v>
      </c>
      <c r="AF147" s="15" t="e">
        <f t="shared" si="268"/>
        <v>#NUM!</v>
      </c>
      <c r="AG147" s="15" t="e">
        <f t="shared" si="268"/>
        <v>#NUM!</v>
      </c>
      <c r="AH147" s="100"/>
      <c r="AI147" s="101"/>
      <c r="AJ147" s="102"/>
      <c r="AK147" s="103"/>
      <c r="AL147" s="103"/>
      <c r="AM147" s="32"/>
      <c r="AN147" s="87"/>
      <c r="AO147" s="87"/>
      <c r="AP147" s="87"/>
      <c r="AQ147" s="87"/>
      <c r="AR147" s="87"/>
      <c r="AS147" s="87"/>
      <c r="AT147" s="87"/>
    </row>
    <row r="148" spans="1:46" ht="12" hidden="1" customHeight="1" outlineLevel="1">
      <c r="B148" s="14" t="s">
        <v>2</v>
      </c>
      <c r="C148" s="52" t="e">
        <f>+C147</f>
        <v>#NUM!</v>
      </c>
      <c r="D148" s="52" t="e">
        <f t="shared" ref="D148:AG148" si="269">+D147</f>
        <v>#NUM!</v>
      </c>
      <c r="E148" s="52" t="e">
        <f t="shared" si="269"/>
        <v>#NUM!</v>
      </c>
      <c r="F148" s="58" t="e">
        <f t="shared" si="269"/>
        <v>#NUM!</v>
      </c>
      <c r="G148" s="52" t="e">
        <f t="shared" si="269"/>
        <v>#NUM!</v>
      </c>
      <c r="H148" s="52" t="e">
        <f t="shared" si="269"/>
        <v>#NUM!</v>
      </c>
      <c r="I148" s="52" t="e">
        <f t="shared" si="269"/>
        <v>#NUM!</v>
      </c>
      <c r="J148" s="52" t="e">
        <f t="shared" si="269"/>
        <v>#NUM!</v>
      </c>
      <c r="K148" s="52" t="e">
        <f t="shared" si="269"/>
        <v>#NUM!</v>
      </c>
      <c r="L148" s="52" t="e">
        <f t="shared" si="269"/>
        <v>#NUM!</v>
      </c>
      <c r="M148" s="52" t="e">
        <f t="shared" si="269"/>
        <v>#NUM!</v>
      </c>
      <c r="N148" s="52" t="e">
        <f t="shared" si="269"/>
        <v>#NUM!</v>
      </c>
      <c r="O148" s="52" t="e">
        <f t="shared" si="269"/>
        <v>#NUM!</v>
      </c>
      <c r="P148" s="52" t="e">
        <f t="shared" si="269"/>
        <v>#NUM!</v>
      </c>
      <c r="Q148" s="52" t="e">
        <f t="shared" si="269"/>
        <v>#NUM!</v>
      </c>
      <c r="R148" s="52" t="e">
        <f t="shared" si="269"/>
        <v>#NUM!</v>
      </c>
      <c r="S148" s="52" t="e">
        <f t="shared" si="269"/>
        <v>#NUM!</v>
      </c>
      <c r="T148" s="52" t="e">
        <f t="shared" si="269"/>
        <v>#NUM!</v>
      </c>
      <c r="U148" s="52" t="e">
        <f t="shared" si="269"/>
        <v>#NUM!</v>
      </c>
      <c r="V148" s="52" t="e">
        <f t="shared" si="269"/>
        <v>#NUM!</v>
      </c>
      <c r="W148" s="52" t="e">
        <f t="shared" si="269"/>
        <v>#NUM!</v>
      </c>
      <c r="X148" s="52" t="e">
        <f t="shared" si="269"/>
        <v>#NUM!</v>
      </c>
      <c r="Y148" s="52" t="e">
        <f t="shared" si="269"/>
        <v>#NUM!</v>
      </c>
      <c r="Z148" s="52" t="e">
        <f t="shared" si="269"/>
        <v>#NUM!</v>
      </c>
      <c r="AA148" s="52" t="e">
        <f t="shared" si="269"/>
        <v>#NUM!</v>
      </c>
      <c r="AB148" s="52" t="e">
        <f t="shared" si="269"/>
        <v>#NUM!</v>
      </c>
      <c r="AC148" s="52" t="e">
        <f t="shared" si="269"/>
        <v>#NUM!</v>
      </c>
      <c r="AD148" s="52" t="e">
        <f t="shared" si="269"/>
        <v>#NUM!</v>
      </c>
      <c r="AE148" s="52" t="e">
        <f t="shared" si="269"/>
        <v>#NUM!</v>
      </c>
      <c r="AF148" s="52" t="e">
        <f t="shared" si="269"/>
        <v>#NUM!</v>
      </c>
      <c r="AG148" s="52" t="e">
        <f t="shared" si="269"/>
        <v>#NUM!</v>
      </c>
      <c r="AH148" s="104"/>
      <c r="AI148" s="107" t="s">
        <v>43</v>
      </c>
      <c r="AJ148" s="108" t="s">
        <v>13</v>
      </c>
      <c r="AK148" s="109" t="s">
        <v>43</v>
      </c>
      <c r="AL148" s="110" t="s">
        <v>14</v>
      </c>
      <c r="AM148" s="32"/>
      <c r="AN148" s="87"/>
      <c r="AO148" s="87"/>
      <c r="AP148" s="87"/>
      <c r="AQ148" s="87"/>
      <c r="AR148" s="87"/>
      <c r="AS148" s="87"/>
      <c r="AT148" s="87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/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/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04"/>
      <c r="AI149" s="107"/>
      <c r="AJ149" s="108"/>
      <c r="AK149" s="109"/>
      <c r="AL149" s="110"/>
      <c r="AM149" s="32"/>
      <c r="AN149" s="87"/>
      <c r="AO149" s="87"/>
      <c r="AP149" s="87"/>
      <c r="AQ149" s="87"/>
      <c r="AR149" s="87"/>
      <c r="AS149" s="87"/>
      <c r="AT149" s="87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05"/>
      <c r="AI150" s="57">
        <f t="shared" ref="AI150" si="270">AS150</f>
        <v>0</v>
      </c>
      <c r="AJ150" s="46" t="str">
        <f t="shared" ref="AJ150" si="271">IFERROR(AI150/AO150,"")</f>
        <v/>
      </c>
      <c r="AK150" s="56">
        <f t="shared" ref="AK150" si="272">AT150</f>
        <v>0</v>
      </c>
      <c r="AL150" s="48" t="str">
        <f t="shared" ref="AL150" si="273">IFERROR(AK150/AP150,"")</f>
        <v/>
      </c>
      <c r="AM150" s="32"/>
      <c r="AN150" s="87">
        <f t="shared" ref="AN150" si="274">COUNT(C147:AG147)</f>
        <v>0</v>
      </c>
      <c r="AO150" s="87">
        <f t="shared" ref="AO150" si="275">AN150-AH148</f>
        <v>0</v>
      </c>
      <c r="AP150" s="87">
        <f>SUM(AO$6:AO151)</f>
        <v>0</v>
      </c>
      <c r="AQ150" s="87">
        <f t="shared" ref="AQ150" si="276">COUNTIF(C151:AG151,"○")</f>
        <v>0</v>
      </c>
      <c r="AR150" s="87">
        <f>SUM(AQ$6:AQ151)</f>
        <v>0</v>
      </c>
      <c r="AS150" s="87">
        <f t="shared" ref="AS150" si="277">COUNTIF(C150:AG150,"○")</f>
        <v>0</v>
      </c>
      <c r="AT150" s="87">
        <f>SUM(AS$6:AS151)</f>
        <v>0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06"/>
      <c r="AI151" s="57">
        <f t="shared" ref="AI151" si="278">AQ150</f>
        <v>0</v>
      </c>
      <c r="AJ151" s="46" t="str">
        <f t="shared" ref="AJ151" si="279">IFERROR(AI151/AO150,"")</f>
        <v/>
      </c>
      <c r="AK151" s="56">
        <f t="shared" ref="AK151" si="280">AR150</f>
        <v>0</v>
      </c>
      <c r="AL151" s="48" t="str">
        <f t="shared" ref="AL151" si="281">IFERROR(AK151/AP150,"")</f>
        <v/>
      </c>
      <c r="AM151" s="32"/>
      <c r="AN151" s="87"/>
      <c r="AO151" s="87"/>
      <c r="AP151" s="87"/>
      <c r="AQ151" s="87"/>
      <c r="AR151" s="87"/>
      <c r="AS151" s="87"/>
      <c r="AT151" s="87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6" t="e">
        <f>DATE(YEAR(C146),MONTH(C146)+1,DAY(C146))</f>
        <v>#NUM!</v>
      </c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8"/>
      <c r="AH153" s="99" t="s">
        <v>19</v>
      </c>
      <c r="AI153" s="101" t="s">
        <v>12</v>
      </c>
      <c r="AJ153" s="102"/>
      <c r="AK153" s="103" t="s">
        <v>11</v>
      </c>
      <c r="AL153" s="103"/>
      <c r="AM153" s="32"/>
      <c r="AN153" s="87" t="s">
        <v>17</v>
      </c>
      <c r="AO153" s="87" t="s">
        <v>20</v>
      </c>
      <c r="AP153" s="87" t="s">
        <v>21</v>
      </c>
      <c r="AQ153" s="87" t="s">
        <v>18</v>
      </c>
      <c r="AR153" s="87" t="s">
        <v>22</v>
      </c>
      <c r="AS153" s="87" t="s">
        <v>58</v>
      </c>
      <c r="AT153" s="87" t="s">
        <v>59</v>
      </c>
    </row>
    <row r="154" spans="1:46" ht="12" hidden="1" customHeight="1" outlineLevel="1">
      <c r="B154" s="14" t="s">
        <v>1</v>
      </c>
      <c r="C154" s="15" t="e">
        <f>+C153</f>
        <v>#NUM!</v>
      </c>
      <c r="D154" s="15" t="e">
        <f>IF(C154="","",IF(MONTH(C154+1)-MONTH(C154)=0,C154+1,""))</f>
        <v>#NUM!</v>
      </c>
      <c r="E154" s="15" t="e">
        <f t="shared" ref="E154:AG154" si="282">IF(D154="","",IF(MONTH(D154+1)-MONTH(D154)=0,D154+1,""))</f>
        <v>#NUM!</v>
      </c>
      <c r="F154" s="21" t="e">
        <f t="shared" si="282"/>
        <v>#NUM!</v>
      </c>
      <c r="G154" s="15" t="e">
        <f t="shared" si="282"/>
        <v>#NUM!</v>
      </c>
      <c r="H154" s="15" t="e">
        <f t="shared" si="282"/>
        <v>#NUM!</v>
      </c>
      <c r="I154" s="15" t="e">
        <f t="shared" si="282"/>
        <v>#NUM!</v>
      </c>
      <c r="J154" s="15" t="e">
        <f t="shared" si="282"/>
        <v>#NUM!</v>
      </c>
      <c r="K154" s="15" t="e">
        <f t="shared" si="282"/>
        <v>#NUM!</v>
      </c>
      <c r="L154" s="15" t="e">
        <f t="shared" si="282"/>
        <v>#NUM!</v>
      </c>
      <c r="M154" s="15" t="e">
        <f t="shared" si="282"/>
        <v>#NUM!</v>
      </c>
      <c r="N154" s="15" t="e">
        <f t="shared" si="282"/>
        <v>#NUM!</v>
      </c>
      <c r="O154" s="15" t="e">
        <f t="shared" si="282"/>
        <v>#NUM!</v>
      </c>
      <c r="P154" s="15" t="e">
        <f t="shared" si="282"/>
        <v>#NUM!</v>
      </c>
      <c r="Q154" s="15" t="e">
        <f t="shared" si="282"/>
        <v>#NUM!</v>
      </c>
      <c r="R154" s="15" t="e">
        <f t="shared" si="282"/>
        <v>#NUM!</v>
      </c>
      <c r="S154" s="15" t="e">
        <f t="shared" si="282"/>
        <v>#NUM!</v>
      </c>
      <c r="T154" s="15" t="e">
        <f t="shared" si="282"/>
        <v>#NUM!</v>
      </c>
      <c r="U154" s="15" t="e">
        <f t="shared" si="282"/>
        <v>#NUM!</v>
      </c>
      <c r="V154" s="15" t="e">
        <f t="shared" si="282"/>
        <v>#NUM!</v>
      </c>
      <c r="W154" s="15" t="e">
        <f t="shared" si="282"/>
        <v>#NUM!</v>
      </c>
      <c r="X154" s="15" t="e">
        <f t="shared" si="282"/>
        <v>#NUM!</v>
      </c>
      <c r="Y154" s="15" t="e">
        <f t="shared" si="282"/>
        <v>#NUM!</v>
      </c>
      <c r="Z154" s="15" t="e">
        <f t="shared" si="282"/>
        <v>#NUM!</v>
      </c>
      <c r="AA154" s="15" t="e">
        <f t="shared" si="282"/>
        <v>#NUM!</v>
      </c>
      <c r="AB154" s="15" t="e">
        <f t="shared" si="282"/>
        <v>#NUM!</v>
      </c>
      <c r="AC154" s="15" t="e">
        <f t="shared" si="282"/>
        <v>#NUM!</v>
      </c>
      <c r="AD154" s="15" t="e">
        <f t="shared" si="282"/>
        <v>#NUM!</v>
      </c>
      <c r="AE154" s="15" t="e">
        <f t="shared" si="282"/>
        <v>#NUM!</v>
      </c>
      <c r="AF154" s="15" t="e">
        <f t="shared" si="282"/>
        <v>#NUM!</v>
      </c>
      <c r="AG154" s="15" t="e">
        <f t="shared" si="282"/>
        <v>#NUM!</v>
      </c>
      <c r="AH154" s="100"/>
      <c r="AI154" s="101"/>
      <c r="AJ154" s="102"/>
      <c r="AK154" s="103"/>
      <c r="AL154" s="103"/>
      <c r="AM154" s="32"/>
      <c r="AN154" s="87"/>
      <c r="AO154" s="87"/>
      <c r="AP154" s="87"/>
      <c r="AQ154" s="87"/>
      <c r="AR154" s="87"/>
      <c r="AS154" s="87"/>
      <c r="AT154" s="87"/>
    </row>
    <row r="155" spans="1:46" ht="12" hidden="1" customHeight="1" outlineLevel="1">
      <c r="B155" s="14" t="s">
        <v>2</v>
      </c>
      <c r="C155" s="52" t="e">
        <f>+C154</f>
        <v>#NUM!</v>
      </c>
      <c r="D155" s="52" t="e">
        <f t="shared" ref="D155:AG155" si="283">+D154</f>
        <v>#NUM!</v>
      </c>
      <c r="E155" s="52" t="e">
        <f t="shared" si="283"/>
        <v>#NUM!</v>
      </c>
      <c r="F155" s="58" t="e">
        <f t="shared" si="283"/>
        <v>#NUM!</v>
      </c>
      <c r="G155" s="52" t="e">
        <f t="shared" si="283"/>
        <v>#NUM!</v>
      </c>
      <c r="H155" s="52" t="e">
        <f t="shared" si="283"/>
        <v>#NUM!</v>
      </c>
      <c r="I155" s="52" t="e">
        <f t="shared" si="283"/>
        <v>#NUM!</v>
      </c>
      <c r="J155" s="52" t="e">
        <f t="shared" si="283"/>
        <v>#NUM!</v>
      </c>
      <c r="K155" s="52" t="e">
        <f t="shared" si="283"/>
        <v>#NUM!</v>
      </c>
      <c r="L155" s="52" t="e">
        <f t="shared" si="283"/>
        <v>#NUM!</v>
      </c>
      <c r="M155" s="52" t="e">
        <f t="shared" si="283"/>
        <v>#NUM!</v>
      </c>
      <c r="N155" s="52" t="e">
        <f t="shared" si="283"/>
        <v>#NUM!</v>
      </c>
      <c r="O155" s="52" t="e">
        <f t="shared" si="283"/>
        <v>#NUM!</v>
      </c>
      <c r="P155" s="52" t="e">
        <f t="shared" si="283"/>
        <v>#NUM!</v>
      </c>
      <c r="Q155" s="52" t="e">
        <f t="shared" si="283"/>
        <v>#NUM!</v>
      </c>
      <c r="R155" s="52" t="e">
        <f t="shared" si="283"/>
        <v>#NUM!</v>
      </c>
      <c r="S155" s="52" t="e">
        <f t="shared" si="283"/>
        <v>#NUM!</v>
      </c>
      <c r="T155" s="52" t="e">
        <f t="shared" si="283"/>
        <v>#NUM!</v>
      </c>
      <c r="U155" s="52" t="e">
        <f t="shared" si="283"/>
        <v>#NUM!</v>
      </c>
      <c r="V155" s="52" t="e">
        <f t="shared" si="283"/>
        <v>#NUM!</v>
      </c>
      <c r="W155" s="52" t="e">
        <f t="shared" si="283"/>
        <v>#NUM!</v>
      </c>
      <c r="X155" s="52" t="e">
        <f t="shared" si="283"/>
        <v>#NUM!</v>
      </c>
      <c r="Y155" s="52" t="e">
        <f t="shared" si="283"/>
        <v>#NUM!</v>
      </c>
      <c r="Z155" s="52" t="e">
        <f t="shared" si="283"/>
        <v>#NUM!</v>
      </c>
      <c r="AA155" s="52" t="e">
        <f t="shared" si="283"/>
        <v>#NUM!</v>
      </c>
      <c r="AB155" s="52" t="e">
        <f t="shared" si="283"/>
        <v>#NUM!</v>
      </c>
      <c r="AC155" s="52" t="e">
        <f t="shared" si="283"/>
        <v>#NUM!</v>
      </c>
      <c r="AD155" s="52" t="e">
        <f t="shared" si="283"/>
        <v>#NUM!</v>
      </c>
      <c r="AE155" s="52" t="e">
        <f t="shared" si="283"/>
        <v>#NUM!</v>
      </c>
      <c r="AF155" s="52" t="e">
        <f t="shared" si="283"/>
        <v>#NUM!</v>
      </c>
      <c r="AG155" s="52" t="e">
        <f t="shared" si="283"/>
        <v>#NUM!</v>
      </c>
      <c r="AH155" s="104"/>
      <c r="AI155" s="107" t="s">
        <v>43</v>
      </c>
      <c r="AJ155" s="108" t="s">
        <v>13</v>
      </c>
      <c r="AK155" s="109" t="s">
        <v>43</v>
      </c>
      <c r="AL155" s="110" t="s">
        <v>14</v>
      </c>
      <c r="AM155" s="32"/>
      <c r="AN155" s="87"/>
      <c r="AO155" s="87"/>
      <c r="AP155" s="87"/>
      <c r="AQ155" s="87"/>
      <c r="AR155" s="87"/>
      <c r="AS155" s="87"/>
      <c r="AT155" s="87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/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/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04"/>
      <c r="AI156" s="107"/>
      <c r="AJ156" s="108"/>
      <c r="AK156" s="109"/>
      <c r="AL156" s="110"/>
      <c r="AM156" s="32"/>
      <c r="AN156" s="87"/>
      <c r="AO156" s="87"/>
      <c r="AP156" s="87"/>
      <c r="AQ156" s="87"/>
      <c r="AR156" s="87"/>
      <c r="AS156" s="87"/>
      <c r="AT156" s="87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05"/>
      <c r="AI157" s="57">
        <f t="shared" ref="AI157" si="284">AS157</f>
        <v>0</v>
      </c>
      <c r="AJ157" s="46" t="str">
        <f t="shared" ref="AJ157" si="285">IFERROR(AI157/AO157,"")</f>
        <v/>
      </c>
      <c r="AK157" s="56">
        <f t="shared" ref="AK157" si="286">AT157</f>
        <v>0</v>
      </c>
      <c r="AL157" s="48" t="str">
        <f t="shared" ref="AL157" si="287">IFERROR(AK157/AP157,"")</f>
        <v/>
      </c>
      <c r="AM157" s="32"/>
      <c r="AN157" s="87">
        <f t="shared" ref="AN157" si="288">COUNT(C154:AG154)</f>
        <v>0</v>
      </c>
      <c r="AO157" s="87">
        <f t="shared" ref="AO157" si="289">AN157-AH155</f>
        <v>0</v>
      </c>
      <c r="AP157" s="87">
        <f>SUM(AO$6:AO158)</f>
        <v>0</v>
      </c>
      <c r="AQ157" s="87">
        <f t="shared" ref="AQ157" si="290">COUNTIF(C158:AG158,"○")</f>
        <v>0</v>
      </c>
      <c r="AR157" s="87">
        <f>SUM(AQ$6:AQ158)</f>
        <v>0</v>
      </c>
      <c r="AS157" s="87">
        <f t="shared" ref="AS157" si="291">COUNTIF(C157:AG157,"○")</f>
        <v>0</v>
      </c>
      <c r="AT157" s="87">
        <f>SUM(AS$6:AS158)</f>
        <v>0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06"/>
      <c r="AI158" s="57">
        <f t="shared" ref="AI158" si="292">AQ157</f>
        <v>0</v>
      </c>
      <c r="AJ158" s="46" t="str">
        <f t="shared" ref="AJ158" si="293">IFERROR(AI158/AO157,"")</f>
        <v/>
      </c>
      <c r="AK158" s="56">
        <f t="shared" ref="AK158" si="294">AR157</f>
        <v>0</v>
      </c>
      <c r="AL158" s="48" t="str">
        <f t="shared" ref="AL158" si="295">IFERROR(AK158/AP157,"")</f>
        <v/>
      </c>
      <c r="AM158" s="32"/>
      <c r="AN158" s="87"/>
      <c r="AO158" s="87"/>
      <c r="AP158" s="87"/>
      <c r="AQ158" s="87"/>
      <c r="AR158" s="87"/>
      <c r="AS158" s="87"/>
      <c r="AT158" s="87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6" t="e">
        <f>DATE(YEAR(C153),MONTH(C153)+1,DAY(C153))</f>
        <v>#NUM!</v>
      </c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8"/>
      <c r="AH160" s="99" t="s">
        <v>19</v>
      </c>
      <c r="AI160" s="101" t="s">
        <v>12</v>
      </c>
      <c r="AJ160" s="102"/>
      <c r="AK160" s="103" t="s">
        <v>11</v>
      </c>
      <c r="AL160" s="103"/>
      <c r="AM160" s="32"/>
      <c r="AN160" s="87" t="s">
        <v>17</v>
      </c>
      <c r="AO160" s="87" t="s">
        <v>20</v>
      </c>
      <c r="AP160" s="87" t="s">
        <v>21</v>
      </c>
      <c r="AQ160" s="87" t="s">
        <v>18</v>
      </c>
      <c r="AR160" s="87" t="s">
        <v>22</v>
      </c>
      <c r="AS160" s="87" t="s">
        <v>58</v>
      </c>
      <c r="AT160" s="87" t="s">
        <v>59</v>
      </c>
    </row>
    <row r="161" spans="1:46" ht="12" hidden="1" customHeight="1" outlineLevel="1">
      <c r="B161" s="14" t="s">
        <v>1</v>
      </c>
      <c r="C161" s="15" t="e">
        <f>+C160</f>
        <v>#NUM!</v>
      </c>
      <c r="D161" s="15" t="e">
        <f>IF(C161="","",IF(MONTH(C161+1)-MONTH(C161)=0,C161+1,""))</f>
        <v>#NUM!</v>
      </c>
      <c r="E161" s="15" t="e">
        <f t="shared" ref="E161:AG161" si="296">IF(D161="","",IF(MONTH(D161+1)-MONTH(D161)=0,D161+1,""))</f>
        <v>#NUM!</v>
      </c>
      <c r="F161" s="21" t="e">
        <f t="shared" si="296"/>
        <v>#NUM!</v>
      </c>
      <c r="G161" s="15" t="e">
        <f t="shared" si="296"/>
        <v>#NUM!</v>
      </c>
      <c r="H161" s="15" t="e">
        <f t="shared" si="296"/>
        <v>#NUM!</v>
      </c>
      <c r="I161" s="15" t="e">
        <f t="shared" si="296"/>
        <v>#NUM!</v>
      </c>
      <c r="J161" s="15" t="e">
        <f t="shared" si="296"/>
        <v>#NUM!</v>
      </c>
      <c r="K161" s="15" t="e">
        <f t="shared" si="296"/>
        <v>#NUM!</v>
      </c>
      <c r="L161" s="15" t="e">
        <f t="shared" si="296"/>
        <v>#NUM!</v>
      </c>
      <c r="M161" s="15" t="e">
        <f t="shared" si="296"/>
        <v>#NUM!</v>
      </c>
      <c r="N161" s="15" t="e">
        <f t="shared" si="296"/>
        <v>#NUM!</v>
      </c>
      <c r="O161" s="15" t="e">
        <f t="shared" si="296"/>
        <v>#NUM!</v>
      </c>
      <c r="P161" s="15" t="e">
        <f t="shared" si="296"/>
        <v>#NUM!</v>
      </c>
      <c r="Q161" s="15" t="e">
        <f t="shared" si="296"/>
        <v>#NUM!</v>
      </c>
      <c r="R161" s="15" t="e">
        <f t="shared" si="296"/>
        <v>#NUM!</v>
      </c>
      <c r="S161" s="15" t="e">
        <f t="shared" si="296"/>
        <v>#NUM!</v>
      </c>
      <c r="T161" s="15" t="e">
        <f t="shared" si="296"/>
        <v>#NUM!</v>
      </c>
      <c r="U161" s="15" t="e">
        <f t="shared" si="296"/>
        <v>#NUM!</v>
      </c>
      <c r="V161" s="15" t="e">
        <f t="shared" si="296"/>
        <v>#NUM!</v>
      </c>
      <c r="W161" s="15" t="e">
        <f t="shared" si="296"/>
        <v>#NUM!</v>
      </c>
      <c r="X161" s="15" t="e">
        <f t="shared" si="296"/>
        <v>#NUM!</v>
      </c>
      <c r="Y161" s="15" t="e">
        <f t="shared" si="296"/>
        <v>#NUM!</v>
      </c>
      <c r="Z161" s="15" t="e">
        <f t="shared" si="296"/>
        <v>#NUM!</v>
      </c>
      <c r="AA161" s="15" t="e">
        <f t="shared" si="296"/>
        <v>#NUM!</v>
      </c>
      <c r="AB161" s="15" t="e">
        <f t="shared" si="296"/>
        <v>#NUM!</v>
      </c>
      <c r="AC161" s="15" t="e">
        <f t="shared" si="296"/>
        <v>#NUM!</v>
      </c>
      <c r="AD161" s="15" t="e">
        <f t="shared" si="296"/>
        <v>#NUM!</v>
      </c>
      <c r="AE161" s="15" t="e">
        <f t="shared" si="296"/>
        <v>#NUM!</v>
      </c>
      <c r="AF161" s="15" t="e">
        <f t="shared" si="296"/>
        <v>#NUM!</v>
      </c>
      <c r="AG161" s="15" t="e">
        <f t="shared" si="296"/>
        <v>#NUM!</v>
      </c>
      <c r="AH161" s="100"/>
      <c r="AI161" s="101"/>
      <c r="AJ161" s="102"/>
      <c r="AK161" s="103"/>
      <c r="AL161" s="103"/>
      <c r="AM161" s="32"/>
      <c r="AN161" s="87"/>
      <c r="AO161" s="87"/>
      <c r="AP161" s="87"/>
      <c r="AQ161" s="87"/>
      <c r="AR161" s="87"/>
      <c r="AS161" s="87"/>
      <c r="AT161" s="87"/>
    </row>
    <row r="162" spans="1:46" ht="12" hidden="1" customHeight="1" outlineLevel="1">
      <c r="B162" s="14" t="s">
        <v>2</v>
      </c>
      <c r="C162" s="52" t="e">
        <f>+C161</f>
        <v>#NUM!</v>
      </c>
      <c r="D162" s="52" t="e">
        <f t="shared" ref="D162:AG162" si="297">+D161</f>
        <v>#NUM!</v>
      </c>
      <c r="E162" s="52" t="e">
        <f t="shared" si="297"/>
        <v>#NUM!</v>
      </c>
      <c r="F162" s="58" t="e">
        <f t="shared" si="297"/>
        <v>#NUM!</v>
      </c>
      <c r="G162" s="52" t="e">
        <f t="shared" si="297"/>
        <v>#NUM!</v>
      </c>
      <c r="H162" s="52" t="e">
        <f t="shared" si="297"/>
        <v>#NUM!</v>
      </c>
      <c r="I162" s="52" t="e">
        <f t="shared" si="297"/>
        <v>#NUM!</v>
      </c>
      <c r="J162" s="52" t="e">
        <f t="shared" si="297"/>
        <v>#NUM!</v>
      </c>
      <c r="K162" s="52" t="e">
        <f t="shared" si="297"/>
        <v>#NUM!</v>
      </c>
      <c r="L162" s="52" t="e">
        <f t="shared" si="297"/>
        <v>#NUM!</v>
      </c>
      <c r="M162" s="52" t="e">
        <f t="shared" si="297"/>
        <v>#NUM!</v>
      </c>
      <c r="N162" s="52" t="e">
        <f t="shared" si="297"/>
        <v>#NUM!</v>
      </c>
      <c r="O162" s="52" t="e">
        <f t="shared" si="297"/>
        <v>#NUM!</v>
      </c>
      <c r="P162" s="52" t="e">
        <f t="shared" si="297"/>
        <v>#NUM!</v>
      </c>
      <c r="Q162" s="52" t="e">
        <f t="shared" si="297"/>
        <v>#NUM!</v>
      </c>
      <c r="R162" s="52" t="e">
        <f t="shared" si="297"/>
        <v>#NUM!</v>
      </c>
      <c r="S162" s="52" t="e">
        <f t="shared" si="297"/>
        <v>#NUM!</v>
      </c>
      <c r="T162" s="52" t="e">
        <f t="shared" si="297"/>
        <v>#NUM!</v>
      </c>
      <c r="U162" s="52" t="e">
        <f t="shared" si="297"/>
        <v>#NUM!</v>
      </c>
      <c r="V162" s="52" t="e">
        <f t="shared" si="297"/>
        <v>#NUM!</v>
      </c>
      <c r="W162" s="52" t="e">
        <f t="shared" si="297"/>
        <v>#NUM!</v>
      </c>
      <c r="X162" s="52" t="e">
        <f t="shared" si="297"/>
        <v>#NUM!</v>
      </c>
      <c r="Y162" s="52" t="e">
        <f t="shared" si="297"/>
        <v>#NUM!</v>
      </c>
      <c r="Z162" s="52" t="e">
        <f t="shared" si="297"/>
        <v>#NUM!</v>
      </c>
      <c r="AA162" s="52" t="e">
        <f t="shared" si="297"/>
        <v>#NUM!</v>
      </c>
      <c r="AB162" s="52" t="e">
        <f t="shared" si="297"/>
        <v>#NUM!</v>
      </c>
      <c r="AC162" s="52" t="e">
        <f t="shared" si="297"/>
        <v>#NUM!</v>
      </c>
      <c r="AD162" s="52" t="e">
        <f t="shared" si="297"/>
        <v>#NUM!</v>
      </c>
      <c r="AE162" s="52" t="e">
        <f t="shared" si="297"/>
        <v>#NUM!</v>
      </c>
      <c r="AF162" s="52" t="e">
        <f t="shared" si="297"/>
        <v>#NUM!</v>
      </c>
      <c r="AG162" s="52" t="e">
        <f t="shared" si="297"/>
        <v>#NUM!</v>
      </c>
      <c r="AH162" s="104"/>
      <c r="AI162" s="107" t="s">
        <v>43</v>
      </c>
      <c r="AJ162" s="108" t="s">
        <v>13</v>
      </c>
      <c r="AK162" s="109" t="s">
        <v>43</v>
      </c>
      <c r="AL162" s="110" t="s">
        <v>14</v>
      </c>
      <c r="AM162" s="32"/>
      <c r="AN162" s="87"/>
      <c r="AO162" s="87"/>
      <c r="AP162" s="87"/>
      <c r="AQ162" s="87"/>
      <c r="AR162" s="87"/>
      <c r="AS162" s="87"/>
      <c r="AT162" s="87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/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04"/>
      <c r="AI163" s="107"/>
      <c r="AJ163" s="108"/>
      <c r="AK163" s="109"/>
      <c r="AL163" s="110"/>
      <c r="AM163" s="32"/>
      <c r="AN163" s="87"/>
      <c r="AO163" s="87"/>
      <c r="AP163" s="87"/>
      <c r="AQ163" s="87"/>
      <c r="AR163" s="87"/>
      <c r="AS163" s="87"/>
      <c r="AT163" s="87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05"/>
      <c r="AI164" s="57">
        <f t="shared" ref="AI164" si="298">AS164</f>
        <v>0</v>
      </c>
      <c r="AJ164" s="46" t="str">
        <f t="shared" ref="AJ164" si="299">IFERROR(AI164/AO164,"")</f>
        <v/>
      </c>
      <c r="AK164" s="56">
        <f t="shared" ref="AK164" si="300">AT164</f>
        <v>0</v>
      </c>
      <c r="AL164" s="48" t="str">
        <f t="shared" ref="AL164" si="301">IFERROR(AK164/AP164,"")</f>
        <v/>
      </c>
      <c r="AM164" s="32"/>
      <c r="AN164" s="87">
        <f t="shared" ref="AN164" si="302">COUNT(C161:AG161)</f>
        <v>0</v>
      </c>
      <c r="AO164" s="87">
        <f t="shared" ref="AO164" si="303">AN164-AH162</f>
        <v>0</v>
      </c>
      <c r="AP164" s="87">
        <f>SUM(AO$6:AO165)</f>
        <v>0</v>
      </c>
      <c r="AQ164" s="87">
        <f t="shared" ref="AQ164" si="304">COUNTIF(C165:AG165,"○")</f>
        <v>0</v>
      </c>
      <c r="AR164" s="87">
        <f>SUM(AQ$6:AQ165)</f>
        <v>0</v>
      </c>
      <c r="AS164" s="87">
        <f t="shared" ref="AS164" si="305">COUNTIF(C164:AG164,"○")</f>
        <v>0</v>
      </c>
      <c r="AT164" s="87">
        <f>SUM(AS$6:AS165)</f>
        <v>0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06"/>
      <c r="AI165" s="57">
        <f t="shared" ref="AI165" si="306">AQ164</f>
        <v>0</v>
      </c>
      <c r="AJ165" s="46" t="str">
        <f t="shared" ref="AJ165" si="307">IFERROR(AI165/AO164,"")</f>
        <v/>
      </c>
      <c r="AK165" s="56">
        <f t="shared" ref="AK165" si="308">AR164</f>
        <v>0</v>
      </c>
      <c r="AL165" s="48" t="str">
        <f t="shared" ref="AL165" si="309">IFERROR(AK165/AP164,"")</f>
        <v/>
      </c>
      <c r="AM165" s="32"/>
      <c r="AN165" s="87"/>
      <c r="AO165" s="87"/>
      <c r="AP165" s="87"/>
      <c r="AQ165" s="87"/>
      <c r="AR165" s="87"/>
      <c r="AS165" s="87"/>
      <c r="AT165" s="87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6" t="e">
        <f>DATE(YEAR(C160),MONTH(C160)+1,DAY(C160))</f>
        <v>#NUM!</v>
      </c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8"/>
      <c r="AH167" s="99" t="s">
        <v>19</v>
      </c>
      <c r="AI167" s="101" t="s">
        <v>12</v>
      </c>
      <c r="AJ167" s="102"/>
      <c r="AK167" s="103" t="s">
        <v>11</v>
      </c>
      <c r="AL167" s="103"/>
      <c r="AM167" s="32"/>
      <c r="AN167" s="87" t="s">
        <v>17</v>
      </c>
      <c r="AO167" s="87" t="s">
        <v>20</v>
      </c>
      <c r="AP167" s="87" t="s">
        <v>21</v>
      </c>
      <c r="AQ167" s="87" t="s">
        <v>18</v>
      </c>
      <c r="AR167" s="87" t="s">
        <v>22</v>
      </c>
      <c r="AS167" s="87" t="s">
        <v>58</v>
      </c>
      <c r="AT167" s="87" t="s">
        <v>59</v>
      </c>
    </row>
    <row r="168" spans="1:46" ht="12" hidden="1" customHeight="1" outlineLevel="1">
      <c r="B168" s="14" t="s">
        <v>1</v>
      </c>
      <c r="C168" s="15" t="e">
        <f>+C167</f>
        <v>#NUM!</v>
      </c>
      <c r="D168" s="15" t="e">
        <f>IF(C168="","",IF(MONTH(C168+1)-MONTH(C168)=0,C168+1,""))</f>
        <v>#NUM!</v>
      </c>
      <c r="E168" s="15" t="e">
        <f t="shared" ref="E168:AG168" si="310">IF(D168="","",IF(MONTH(D168+1)-MONTH(D168)=0,D168+1,""))</f>
        <v>#NUM!</v>
      </c>
      <c r="F168" s="21" t="e">
        <f t="shared" si="310"/>
        <v>#NUM!</v>
      </c>
      <c r="G168" s="15" t="e">
        <f t="shared" si="310"/>
        <v>#NUM!</v>
      </c>
      <c r="H168" s="15" t="e">
        <f t="shared" si="310"/>
        <v>#NUM!</v>
      </c>
      <c r="I168" s="15" t="e">
        <f t="shared" si="310"/>
        <v>#NUM!</v>
      </c>
      <c r="J168" s="15" t="e">
        <f t="shared" si="310"/>
        <v>#NUM!</v>
      </c>
      <c r="K168" s="15" t="e">
        <f t="shared" si="310"/>
        <v>#NUM!</v>
      </c>
      <c r="L168" s="15" t="e">
        <f t="shared" si="310"/>
        <v>#NUM!</v>
      </c>
      <c r="M168" s="15" t="e">
        <f t="shared" si="310"/>
        <v>#NUM!</v>
      </c>
      <c r="N168" s="15" t="e">
        <f t="shared" si="310"/>
        <v>#NUM!</v>
      </c>
      <c r="O168" s="15" t="e">
        <f t="shared" si="310"/>
        <v>#NUM!</v>
      </c>
      <c r="P168" s="15" t="e">
        <f t="shared" si="310"/>
        <v>#NUM!</v>
      </c>
      <c r="Q168" s="15" t="e">
        <f t="shared" si="310"/>
        <v>#NUM!</v>
      </c>
      <c r="R168" s="15" t="e">
        <f t="shared" si="310"/>
        <v>#NUM!</v>
      </c>
      <c r="S168" s="15" t="e">
        <f t="shared" si="310"/>
        <v>#NUM!</v>
      </c>
      <c r="T168" s="15" t="e">
        <f t="shared" si="310"/>
        <v>#NUM!</v>
      </c>
      <c r="U168" s="15" t="e">
        <f t="shared" si="310"/>
        <v>#NUM!</v>
      </c>
      <c r="V168" s="15" t="e">
        <f t="shared" si="310"/>
        <v>#NUM!</v>
      </c>
      <c r="W168" s="15" t="e">
        <f t="shared" si="310"/>
        <v>#NUM!</v>
      </c>
      <c r="X168" s="15" t="e">
        <f t="shared" si="310"/>
        <v>#NUM!</v>
      </c>
      <c r="Y168" s="15" t="e">
        <f t="shared" si="310"/>
        <v>#NUM!</v>
      </c>
      <c r="Z168" s="15" t="e">
        <f t="shared" si="310"/>
        <v>#NUM!</v>
      </c>
      <c r="AA168" s="15" t="e">
        <f t="shared" si="310"/>
        <v>#NUM!</v>
      </c>
      <c r="AB168" s="15" t="e">
        <f t="shared" si="310"/>
        <v>#NUM!</v>
      </c>
      <c r="AC168" s="15" t="e">
        <f t="shared" si="310"/>
        <v>#NUM!</v>
      </c>
      <c r="AD168" s="15" t="e">
        <f t="shared" si="310"/>
        <v>#NUM!</v>
      </c>
      <c r="AE168" s="15" t="e">
        <f t="shared" si="310"/>
        <v>#NUM!</v>
      </c>
      <c r="AF168" s="15" t="e">
        <f t="shared" si="310"/>
        <v>#NUM!</v>
      </c>
      <c r="AG168" s="15" t="e">
        <f t="shared" si="310"/>
        <v>#NUM!</v>
      </c>
      <c r="AH168" s="100"/>
      <c r="AI168" s="101"/>
      <c r="AJ168" s="102"/>
      <c r="AK168" s="103"/>
      <c r="AL168" s="103"/>
      <c r="AM168" s="32"/>
      <c r="AN168" s="87"/>
      <c r="AO168" s="87"/>
      <c r="AP168" s="87"/>
      <c r="AQ168" s="87"/>
      <c r="AR168" s="87"/>
      <c r="AS168" s="87"/>
      <c r="AT168" s="87"/>
    </row>
    <row r="169" spans="1:46" ht="12" hidden="1" customHeight="1" outlineLevel="1">
      <c r="B169" s="14" t="s">
        <v>2</v>
      </c>
      <c r="C169" s="52" t="e">
        <f>+C168</f>
        <v>#NUM!</v>
      </c>
      <c r="D169" s="52" t="e">
        <f t="shared" ref="D169:AG169" si="311">+D168</f>
        <v>#NUM!</v>
      </c>
      <c r="E169" s="52" t="e">
        <f t="shared" si="311"/>
        <v>#NUM!</v>
      </c>
      <c r="F169" s="58" t="e">
        <f t="shared" si="311"/>
        <v>#NUM!</v>
      </c>
      <c r="G169" s="52" t="e">
        <f t="shared" si="311"/>
        <v>#NUM!</v>
      </c>
      <c r="H169" s="52" t="e">
        <f t="shared" si="311"/>
        <v>#NUM!</v>
      </c>
      <c r="I169" s="52" t="e">
        <f t="shared" si="311"/>
        <v>#NUM!</v>
      </c>
      <c r="J169" s="52" t="e">
        <f t="shared" si="311"/>
        <v>#NUM!</v>
      </c>
      <c r="K169" s="52" t="e">
        <f t="shared" si="311"/>
        <v>#NUM!</v>
      </c>
      <c r="L169" s="52" t="e">
        <f t="shared" si="311"/>
        <v>#NUM!</v>
      </c>
      <c r="M169" s="52" t="e">
        <f t="shared" si="311"/>
        <v>#NUM!</v>
      </c>
      <c r="N169" s="52" t="e">
        <f t="shared" si="311"/>
        <v>#NUM!</v>
      </c>
      <c r="O169" s="52" t="e">
        <f t="shared" si="311"/>
        <v>#NUM!</v>
      </c>
      <c r="P169" s="52" t="e">
        <f t="shared" si="311"/>
        <v>#NUM!</v>
      </c>
      <c r="Q169" s="52" t="e">
        <f t="shared" si="311"/>
        <v>#NUM!</v>
      </c>
      <c r="R169" s="52" t="e">
        <f t="shared" si="311"/>
        <v>#NUM!</v>
      </c>
      <c r="S169" s="52" t="e">
        <f t="shared" si="311"/>
        <v>#NUM!</v>
      </c>
      <c r="T169" s="52" t="e">
        <f t="shared" si="311"/>
        <v>#NUM!</v>
      </c>
      <c r="U169" s="52" t="e">
        <f t="shared" si="311"/>
        <v>#NUM!</v>
      </c>
      <c r="V169" s="52" t="e">
        <f t="shared" si="311"/>
        <v>#NUM!</v>
      </c>
      <c r="W169" s="52" t="e">
        <f t="shared" si="311"/>
        <v>#NUM!</v>
      </c>
      <c r="X169" s="52" t="e">
        <f t="shared" si="311"/>
        <v>#NUM!</v>
      </c>
      <c r="Y169" s="52" t="e">
        <f t="shared" si="311"/>
        <v>#NUM!</v>
      </c>
      <c r="Z169" s="52" t="e">
        <f t="shared" si="311"/>
        <v>#NUM!</v>
      </c>
      <c r="AA169" s="52" t="e">
        <f t="shared" si="311"/>
        <v>#NUM!</v>
      </c>
      <c r="AB169" s="52" t="e">
        <f t="shared" si="311"/>
        <v>#NUM!</v>
      </c>
      <c r="AC169" s="52" t="e">
        <f t="shared" si="311"/>
        <v>#NUM!</v>
      </c>
      <c r="AD169" s="52" t="e">
        <f t="shared" si="311"/>
        <v>#NUM!</v>
      </c>
      <c r="AE169" s="52" t="e">
        <f t="shared" si="311"/>
        <v>#NUM!</v>
      </c>
      <c r="AF169" s="52" t="e">
        <f t="shared" si="311"/>
        <v>#NUM!</v>
      </c>
      <c r="AG169" s="52" t="e">
        <f t="shared" si="311"/>
        <v>#NUM!</v>
      </c>
      <c r="AH169" s="104"/>
      <c r="AI169" s="107" t="s">
        <v>43</v>
      </c>
      <c r="AJ169" s="108" t="s">
        <v>13</v>
      </c>
      <c r="AK169" s="109" t="s">
        <v>43</v>
      </c>
      <c r="AL169" s="110" t="s">
        <v>14</v>
      </c>
      <c r="AM169" s="32"/>
      <c r="AN169" s="87"/>
      <c r="AO169" s="87"/>
      <c r="AP169" s="87"/>
      <c r="AQ169" s="87"/>
      <c r="AR169" s="87"/>
      <c r="AS169" s="87"/>
      <c r="AT169" s="87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/>
      </c>
      <c r="AF170" s="69" t="str">
        <f>IFERROR(VLOOKUP(AF168,定義!A:C,3,FALSE),"")</f>
        <v/>
      </c>
      <c r="AG170" s="69" t="str">
        <f>IFERROR(VLOOKUP(AG168,定義!A:C,3,FALSE),"")</f>
        <v/>
      </c>
      <c r="AH170" s="104"/>
      <c r="AI170" s="107"/>
      <c r="AJ170" s="108"/>
      <c r="AK170" s="109"/>
      <c r="AL170" s="110"/>
      <c r="AM170" s="32"/>
      <c r="AN170" s="87"/>
      <c r="AO170" s="87"/>
      <c r="AP170" s="87"/>
      <c r="AQ170" s="87"/>
      <c r="AR170" s="87"/>
      <c r="AS170" s="87"/>
      <c r="AT170" s="87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05"/>
      <c r="AI171" s="57">
        <f t="shared" ref="AI171" si="312">AS171</f>
        <v>0</v>
      </c>
      <c r="AJ171" s="46" t="str">
        <f t="shared" ref="AJ171" si="313">IFERROR(AI171/AO171,"")</f>
        <v/>
      </c>
      <c r="AK171" s="56">
        <f t="shared" ref="AK171" si="314">AT171</f>
        <v>0</v>
      </c>
      <c r="AL171" s="48" t="str">
        <f t="shared" ref="AL171" si="315">IFERROR(AK171/AP171,"")</f>
        <v/>
      </c>
      <c r="AM171" s="32"/>
      <c r="AN171" s="87">
        <f t="shared" ref="AN171" si="316">COUNT(C168:AG168)</f>
        <v>0</v>
      </c>
      <c r="AO171" s="87">
        <f t="shared" ref="AO171" si="317">AN171-AH169</f>
        <v>0</v>
      </c>
      <c r="AP171" s="87">
        <f>SUM(AO$6:AO172)</f>
        <v>0</v>
      </c>
      <c r="AQ171" s="87">
        <f t="shared" ref="AQ171" si="318">COUNTIF(C172:AG172,"○")</f>
        <v>0</v>
      </c>
      <c r="AR171" s="87">
        <f>SUM(AQ$6:AQ172)</f>
        <v>0</v>
      </c>
      <c r="AS171" s="87">
        <f t="shared" ref="AS171" si="319">COUNTIF(C171:AG171,"○")</f>
        <v>0</v>
      </c>
      <c r="AT171" s="87">
        <f>SUM(AS$6:AS172)</f>
        <v>0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06"/>
      <c r="AI172" s="57">
        <f t="shared" ref="AI172" si="320">AQ171</f>
        <v>0</v>
      </c>
      <c r="AJ172" s="46" t="str">
        <f t="shared" ref="AJ172" si="321">IFERROR(AI172/AO171,"")</f>
        <v/>
      </c>
      <c r="AK172" s="56">
        <f t="shared" ref="AK172" si="322">AR171</f>
        <v>0</v>
      </c>
      <c r="AL172" s="48" t="str">
        <f t="shared" ref="AL172" si="323">IFERROR(AK172/AP171,"")</f>
        <v/>
      </c>
      <c r="AM172" s="32"/>
      <c r="AN172" s="87"/>
      <c r="AO172" s="87"/>
      <c r="AP172" s="87"/>
      <c r="AQ172" s="87"/>
      <c r="AR172" s="87"/>
      <c r="AS172" s="87"/>
      <c r="AT172" s="87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6" t="e">
        <f>DATE(YEAR(C167),MONTH(C167)+1,DAY(C167))</f>
        <v>#NUM!</v>
      </c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8"/>
      <c r="AH174" s="99" t="s">
        <v>19</v>
      </c>
      <c r="AI174" s="101" t="s">
        <v>12</v>
      </c>
      <c r="AJ174" s="102"/>
      <c r="AK174" s="103" t="s">
        <v>11</v>
      </c>
      <c r="AL174" s="103"/>
      <c r="AM174" s="32"/>
      <c r="AN174" s="87" t="s">
        <v>17</v>
      </c>
      <c r="AO174" s="87" t="s">
        <v>20</v>
      </c>
      <c r="AP174" s="87" t="s">
        <v>21</v>
      </c>
      <c r="AQ174" s="87" t="s">
        <v>18</v>
      </c>
      <c r="AR174" s="87" t="s">
        <v>22</v>
      </c>
      <c r="AS174" s="87" t="s">
        <v>58</v>
      </c>
      <c r="AT174" s="87" t="s">
        <v>59</v>
      </c>
    </row>
    <row r="175" spans="1:46" ht="12" hidden="1" customHeight="1" outlineLevel="1">
      <c r="B175" s="14" t="s">
        <v>1</v>
      </c>
      <c r="C175" s="15" t="e">
        <f>+C174</f>
        <v>#NUM!</v>
      </c>
      <c r="D175" s="15" t="e">
        <f>IF(C175="","",IF(MONTH(C175+1)-MONTH(C175)=0,C175+1,""))</f>
        <v>#NUM!</v>
      </c>
      <c r="E175" s="15" t="e">
        <f t="shared" ref="E175:AG175" si="324">IF(D175="","",IF(MONTH(D175+1)-MONTH(D175)=0,D175+1,""))</f>
        <v>#NUM!</v>
      </c>
      <c r="F175" s="21" t="e">
        <f t="shared" si="324"/>
        <v>#NUM!</v>
      </c>
      <c r="G175" s="15" t="e">
        <f t="shared" si="324"/>
        <v>#NUM!</v>
      </c>
      <c r="H175" s="15" t="e">
        <f t="shared" si="324"/>
        <v>#NUM!</v>
      </c>
      <c r="I175" s="15" t="e">
        <f t="shared" si="324"/>
        <v>#NUM!</v>
      </c>
      <c r="J175" s="15" t="e">
        <f t="shared" si="324"/>
        <v>#NUM!</v>
      </c>
      <c r="K175" s="15" t="e">
        <f t="shared" si="324"/>
        <v>#NUM!</v>
      </c>
      <c r="L175" s="15" t="e">
        <f t="shared" si="324"/>
        <v>#NUM!</v>
      </c>
      <c r="M175" s="15" t="e">
        <f t="shared" si="324"/>
        <v>#NUM!</v>
      </c>
      <c r="N175" s="15" t="e">
        <f t="shared" si="324"/>
        <v>#NUM!</v>
      </c>
      <c r="O175" s="15" t="e">
        <f t="shared" si="324"/>
        <v>#NUM!</v>
      </c>
      <c r="P175" s="15" t="e">
        <f t="shared" si="324"/>
        <v>#NUM!</v>
      </c>
      <c r="Q175" s="15" t="e">
        <f t="shared" si="324"/>
        <v>#NUM!</v>
      </c>
      <c r="R175" s="15" t="e">
        <f t="shared" si="324"/>
        <v>#NUM!</v>
      </c>
      <c r="S175" s="15" t="e">
        <f t="shared" si="324"/>
        <v>#NUM!</v>
      </c>
      <c r="T175" s="15" t="e">
        <f t="shared" si="324"/>
        <v>#NUM!</v>
      </c>
      <c r="U175" s="15" t="e">
        <f t="shared" si="324"/>
        <v>#NUM!</v>
      </c>
      <c r="V175" s="15" t="e">
        <f t="shared" si="324"/>
        <v>#NUM!</v>
      </c>
      <c r="W175" s="15" t="e">
        <f t="shared" si="324"/>
        <v>#NUM!</v>
      </c>
      <c r="X175" s="15" t="e">
        <f t="shared" si="324"/>
        <v>#NUM!</v>
      </c>
      <c r="Y175" s="15" t="e">
        <f t="shared" si="324"/>
        <v>#NUM!</v>
      </c>
      <c r="Z175" s="15" t="e">
        <f t="shared" si="324"/>
        <v>#NUM!</v>
      </c>
      <c r="AA175" s="15" t="e">
        <f t="shared" si="324"/>
        <v>#NUM!</v>
      </c>
      <c r="AB175" s="15" t="e">
        <f t="shared" si="324"/>
        <v>#NUM!</v>
      </c>
      <c r="AC175" s="15" t="e">
        <f t="shared" si="324"/>
        <v>#NUM!</v>
      </c>
      <c r="AD175" s="15" t="e">
        <f t="shared" si="324"/>
        <v>#NUM!</v>
      </c>
      <c r="AE175" s="15" t="e">
        <f t="shared" si="324"/>
        <v>#NUM!</v>
      </c>
      <c r="AF175" s="15" t="e">
        <f t="shared" si="324"/>
        <v>#NUM!</v>
      </c>
      <c r="AG175" s="15" t="e">
        <f t="shared" si="324"/>
        <v>#NUM!</v>
      </c>
      <c r="AH175" s="100"/>
      <c r="AI175" s="101"/>
      <c r="AJ175" s="102"/>
      <c r="AK175" s="103"/>
      <c r="AL175" s="103"/>
      <c r="AM175" s="32"/>
      <c r="AN175" s="87"/>
      <c r="AO175" s="87"/>
      <c r="AP175" s="87"/>
      <c r="AQ175" s="87"/>
      <c r="AR175" s="87"/>
      <c r="AS175" s="87"/>
      <c r="AT175" s="87"/>
    </row>
    <row r="176" spans="1:46" ht="12" hidden="1" customHeight="1" outlineLevel="1">
      <c r="B176" s="14" t="s">
        <v>2</v>
      </c>
      <c r="C176" s="52" t="e">
        <f>+C175</f>
        <v>#NUM!</v>
      </c>
      <c r="D176" s="52" t="e">
        <f t="shared" ref="D176:AG176" si="325">+D175</f>
        <v>#NUM!</v>
      </c>
      <c r="E176" s="52" t="e">
        <f t="shared" si="325"/>
        <v>#NUM!</v>
      </c>
      <c r="F176" s="58" t="e">
        <f t="shared" si="325"/>
        <v>#NUM!</v>
      </c>
      <c r="G176" s="52" t="e">
        <f t="shared" si="325"/>
        <v>#NUM!</v>
      </c>
      <c r="H176" s="52" t="e">
        <f t="shared" si="325"/>
        <v>#NUM!</v>
      </c>
      <c r="I176" s="52" t="e">
        <f t="shared" si="325"/>
        <v>#NUM!</v>
      </c>
      <c r="J176" s="52" t="e">
        <f t="shared" si="325"/>
        <v>#NUM!</v>
      </c>
      <c r="K176" s="52" t="e">
        <f t="shared" si="325"/>
        <v>#NUM!</v>
      </c>
      <c r="L176" s="52" t="e">
        <f t="shared" si="325"/>
        <v>#NUM!</v>
      </c>
      <c r="M176" s="52" t="e">
        <f t="shared" si="325"/>
        <v>#NUM!</v>
      </c>
      <c r="N176" s="52" t="e">
        <f t="shared" si="325"/>
        <v>#NUM!</v>
      </c>
      <c r="O176" s="52" t="e">
        <f t="shared" si="325"/>
        <v>#NUM!</v>
      </c>
      <c r="P176" s="52" t="e">
        <f t="shared" si="325"/>
        <v>#NUM!</v>
      </c>
      <c r="Q176" s="52" t="e">
        <f t="shared" si="325"/>
        <v>#NUM!</v>
      </c>
      <c r="R176" s="52" t="e">
        <f t="shared" si="325"/>
        <v>#NUM!</v>
      </c>
      <c r="S176" s="52" t="e">
        <f t="shared" si="325"/>
        <v>#NUM!</v>
      </c>
      <c r="T176" s="52" t="e">
        <f t="shared" si="325"/>
        <v>#NUM!</v>
      </c>
      <c r="U176" s="52" t="e">
        <f t="shared" si="325"/>
        <v>#NUM!</v>
      </c>
      <c r="V176" s="52" t="e">
        <f t="shared" si="325"/>
        <v>#NUM!</v>
      </c>
      <c r="W176" s="52" t="e">
        <f t="shared" si="325"/>
        <v>#NUM!</v>
      </c>
      <c r="X176" s="52" t="e">
        <f t="shared" si="325"/>
        <v>#NUM!</v>
      </c>
      <c r="Y176" s="52" t="e">
        <f t="shared" si="325"/>
        <v>#NUM!</v>
      </c>
      <c r="Z176" s="52" t="e">
        <f t="shared" si="325"/>
        <v>#NUM!</v>
      </c>
      <c r="AA176" s="52" t="e">
        <f t="shared" si="325"/>
        <v>#NUM!</v>
      </c>
      <c r="AB176" s="52" t="e">
        <f t="shared" si="325"/>
        <v>#NUM!</v>
      </c>
      <c r="AC176" s="52" t="e">
        <f t="shared" si="325"/>
        <v>#NUM!</v>
      </c>
      <c r="AD176" s="52" t="e">
        <f t="shared" si="325"/>
        <v>#NUM!</v>
      </c>
      <c r="AE176" s="52" t="e">
        <f t="shared" si="325"/>
        <v>#NUM!</v>
      </c>
      <c r="AF176" s="52" t="e">
        <f t="shared" si="325"/>
        <v>#NUM!</v>
      </c>
      <c r="AG176" s="52" t="e">
        <f t="shared" si="325"/>
        <v>#NUM!</v>
      </c>
      <c r="AH176" s="104"/>
      <c r="AI176" s="107" t="s">
        <v>43</v>
      </c>
      <c r="AJ176" s="108" t="s">
        <v>13</v>
      </c>
      <c r="AK176" s="109" t="s">
        <v>43</v>
      </c>
      <c r="AL176" s="110" t="s">
        <v>14</v>
      </c>
      <c r="AM176" s="32"/>
      <c r="AN176" s="87"/>
      <c r="AO176" s="87"/>
      <c r="AP176" s="87"/>
      <c r="AQ176" s="87"/>
      <c r="AR176" s="87"/>
      <c r="AS176" s="87"/>
      <c r="AT176" s="87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/>
      </c>
      <c r="F177" s="71" t="str">
        <f>IFERROR(VLOOKUP(F175,定義!A:C,3,FALSE),"")</f>
        <v/>
      </c>
      <c r="G177" s="69" t="str">
        <f>IFERROR(VLOOKUP(G175,定義!A:C,3,FALSE),"")</f>
        <v/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04"/>
      <c r="AI177" s="107"/>
      <c r="AJ177" s="108"/>
      <c r="AK177" s="109"/>
      <c r="AL177" s="110"/>
      <c r="AM177" s="32"/>
      <c r="AN177" s="87"/>
      <c r="AO177" s="87"/>
      <c r="AP177" s="87"/>
      <c r="AQ177" s="87"/>
      <c r="AR177" s="87"/>
      <c r="AS177" s="87"/>
      <c r="AT177" s="87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05"/>
      <c r="AI178" s="57">
        <f t="shared" ref="AI178" si="326">AS178</f>
        <v>0</v>
      </c>
      <c r="AJ178" s="46" t="str">
        <f t="shared" ref="AJ178" si="327">IFERROR(AI178/AO178,"")</f>
        <v/>
      </c>
      <c r="AK178" s="56">
        <f t="shared" ref="AK178" si="328">AT178</f>
        <v>0</v>
      </c>
      <c r="AL178" s="48" t="str">
        <f t="shared" ref="AL178" si="329">IFERROR(AK178/AP178,"")</f>
        <v/>
      </c>
      <c r="AM178" s="32"/>
      <c r="AN178" s="87">
        <f t="shared" ref="AN178" si="330">COUNT(C175:AG175)</f>
        <v>0</v>
      </c>
      <c r="AO178" s="87">
        <f t="shared" ref="AO178" si="331">AN178-AH176</f>
        <v>0</v>
      </c>
      <c r="AP178" s="87">
        <f>SUM(AO$6:AO179)</f>
        <v>0</v>
      </c>
      <c r="AQ178" s="87">
        <f t="shared" ref="AQ178" si="332">COUNTIF(C179:AG179,"○")</f>
        <v>0</v>
      </c>
      <c r="AR178" s="87">
        <f>SUM(AQ$6:AQ179)</f>
        <v>0</v>
      </c>
      <c r="AS178" s="87">
        <f t="shared" ref="AS178" si="333">COUNTIF(C178:AG178,"○")</f>
        <v>0</v>
      </c>
      <c r="AT178" s="87">
        <f>SUM(AS$6:AS179)</f>
        <v>0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06"/>
      <c r="AI179" s="57">
        <f t="shared" ref="AI179" si="334">AQ178</f>
        <v>0</v>
      </c>
      <c r="AJ179" s="46" t="str">
        <f t="shared" ref="AJ179" si="335">IFERROR(AI179/AO178,"")</f>
        <v/>
      </c>
      <c r="AK179" s="56">
        <f t="shared" ref="AK179" si="336">AR178</f>
        <v>0</v>
      </c>
      <c r="AL179" s="48" t="str">
        <f t="shared" ref="AL179" si="337">IFERROR(AK179/AP178,"")</f>
        <v/>
      </c>
      <c r="AM179" s="32"/>
      <c r="AN179" s="87"/>
      <c r="AO179" s="87"/>
      <c r="AP179" s="87"/>
      <c r="AQ179" s="87"/>
      <c r="AR179" s="87"/>
      <c r="AS179" s="87"/>
      <c r="AT179" s="87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6" t="e">
        <f>DATE(YEAR(C174),MONTH(C174)+1,DAY(C174))</f>
        <v>#NUM!</v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8"/>
      <c r="AH181" s="99" t="s">
        <v>19</v>
      </c>
      <c r="AI181" s="101" t="s">
        <v>12</v>
      </c>
      <c r="AJ181" s="102"/>
      <c r="AK181" s="103" t="s">
        <v>11</v>
      </c>
      <c r="AL181" s="103"/>
      <c r="AM181" s="32"/>
      <c r="AN181" s="87" t="s">
        <v>17</v>
      </c>
      <c r="AO181" s="87" t="s">
        <v>20</v>
      </c>
      <c r="AP181" s="87" t="s">
        <v>21</v>
      </c>
      <c r="AQ181" s="87" t="s">
        <v>18</v>
      </c>
      <c r="AR181" s="87" t="s">
        <v>22</v>
      </c>
      <c r="AS181" s="87" t="s">
        <v>58</v>
      </c>
      <c r="AT181" s="87" t="s">
        <v>59</v>
      </c>
    </row>
    <row r="182" spans="1:46" ht="12" hidden="1" customHeight="1" outlineLevel="1">
      <c r="B182" s="14" t="s">
        <v>1</v>
      </c>
      <c r="C182" s="15" t="e">
        <f>+C181</f>
        <v>#NUM!</v>
      </c>
      <c r="D182" s="15" t="e">
        <f>IF(C182="","",IF(MONTH(C182+1)-MONTH(C182)=0,C182+1,""))</f>
        <v>#NUM!</v>
      </c>
      <c r="E182" s="15" t="e">
        <f t="shared" ref="E182:AG182" si="338">IF(D182="","",IF(MONTH(D182+1)-MONTH(D182)=0,D182+1,""))</f>
        <v>#NUM!</v>
      </c>
      <c r="F182" s="21" t="e">
        <f t="shared" si="338"/>
        <v>#NUM!</v>
      </c>
      <c r="G182" s="15" t="e">
        <f t="shared" si="338"/>
        <v>#NUM!</v>
      </c>
      <c r="H182" s="15" t="e">
        <f t="shared" si="338"/>
        <v>#NUM!</v>
      </c>
      <c r="I182" s="15" t="e">
        <f t="shared" si="338"/>
        <v>#NUM!</v>
      </c>
      <c r="J182" s="15" t="e">
        <f t="shared" si="338"/>
        <v>#NUM!</v>
      </c>
      <c r="K182" s="15" t="e">
        <f t="shared" si="338"/>
        <v>#NUM!</v>
      </c>
      <c r="L182" s="15" t="e">
        <f t="shared" si="338"/>
        <v>#NUM!</v>
      </c>
      <c r="M182" s="15" t="e">
        <f t="shared" si="338"/>
        <v>#NUM!</v>
      </c>
      <c r="N182" s="15" t="e">
        <f t="shared" si="338"/>
        <v>#NUM!</v>
      </c>
      <c r="O182" s="15" t="e">
        <f t="shared" si="338"/>
        <v>#NUM!</v>
      </c>
      <c r="P182" s="15" t="e">
        <f t="shared" si="338"/>
        <v>#NUM!</v>
      </c>
      <c r="Q182" s="15" t="e">
        <f t="shared" si="338"/>
        <v>#NUM!</v>
      </c>
      <c r="R182" s="15" t="e">
        <f t="shared" si="338"/>
        <v>#NUM!</v>
      </c>
      <c r="S182" s="15" t="e">
        <f t="shared" si="338"/>
        <v>#NUM!</v>
      </c>
      <c r="T182" s="15" t="e">
        <f t="shared" si="338"/>
        <v>#NUM!</v>
      </c>
      <c r="U182" s="15" t="e">
        <f t="shared" si="338"/>
        <v>#NUM!</v>
      </c>
      <c r="V182" s="15" t="e">
        <f t="shared" si="338"/>
        <v>#NUM!</v>
      </c>
      <c r="W182" s="15" t="e">
        <f t="shared" si="338"/>
        <v>#NUM!</v>
      </c>
      <c r="X182" s="15" t="e">
        <f t="shared" si="338"/>
        <v>#NUM!</v>
      </c>
      <c r="Y182" s="15" t="e">
        <f t="shared" si="338"/>
        <v>#NUM!</v>
      </c>
      <c r="Z182" s="15" t="e">
        <f t="shared" si="338"/>
        <v>#NUM!</v>
      </c>
      <c r="AA182" s="15" t="e">
        <f t="shared" si="338"/>
        <v>#NUM!</v>
      </c>
      <c r="AB182" s="15" t="e">
        <f t="shared" si="338"/>
        <v>#NUM!</v>
      </c>
      <c r="AC182" s="15" t="e">
        <f t="shared" si="338"/>
        <v>#NUM!</v>
      </c>
      <c r="AD182" s="15" t="e">
        <f t="shared" si="338"/>
        <v>#NUM!</v>
      </c>
      <c r="AE182" s="15" t="e">
        <f t="shared" si="338"/>
        <v>#NUM!</v>
      </c>
      <c r="AF182" s="15" t="e">
        <f t="shared" si="338"/>
        <v>#NUM!</v>
      </c>
      <c r="AG182" s="15" t="e">
        <f t="shared" si="338"/>
        <v>#NUM!</v>
      </c>
      <c r="AH182" s="100"/>
      <c r="AI182" s="101"/>
      <c r="AJ182" s="102"/>
      <c r="AK182" s="103"/>
      <c r="AL182" s="103"/>
      <c r="AM182" s="32"/>
      <c r="AN182" s="87"/>
      <c r="AO182" s="87"/>
      <c r="AP182" s="87"/>
      <c r="AQ182" s="87"/>
      <c r="AR182" s="87"/>
      <c r="AS182" s="87"/>
      <c r="AT182" s="87"/>
    </row>
    <row r="183" spans="1:46" ht="12" hidden="1" customHeight="1" outlineLevel="1">
      <c r="B183" s="14" t="s">
        <v>2</v>
      </c>
      <c r="C183" s="52" t="e">
        <f>+C182</f>
        <v>#NUM!</v>
      </c>
      <c r="D183" s="52" t="e">
        <f t="shared" ref="D183:AG183" si="339">+D182</f>
        <v>#NUM!</v>
      </c>
      <c r="E183" s="52" t="e">
        <f t="shared" si="339"/>
        <v>#NUM!</v>
      </c>
      <c r="F183" s="58" t="e">
        <f t="shared" si="339"/>
        <v>#NUM!</v>
      </c>
      <c r="G183" s="52" t="e">
        <f t="shared" si="339"/>
        <v>#NUM!</v>
      </c>
      <c r="H183" s="52" t="e">
        <f t="shared" si="339"/>
        <v>#NUM!</v>
      </c>
      <c r="I183" s="52" t="e">
        <f t="shared" si="339"/>
        <v>#NUM!</v>
      </c>
      <c r="J183" s="52" t="e">
        <f t="shared" si="339"/>
        <v>#NUM!</v>
      </c>
      <c r="K183" s="52" t="e">
        <f t="shared" si="339"/>
        <v>#NUM!</v>
      </c>
      <c r="L183" s="52" t="e">
        <f t="shared" si="339"/>
        <v>#NUM!</v>
      </c>
      <c r="M183" s="52" t="e">
        <f t="shared" si="339"/>
        <v>#NUM!</v>
      </c>
      <c r="N183" s="52" t="e">
        <f t="shared" si="339"/>
        <v>#NUM!</v>
      </c>
      <c r="O183" s="52" t="e">
        <f t="shared" si="339"/>
        <v>#NUM!</v>
      </c>
      <c r="P183" s="52" t="e">
        <f t="shared" si="339"/>
        <v>#NUM!</v>
      </c>
      <c r="Q183" s="52" t="e">
        <f t="shared" si="339"/>
        <v>#NUM!</v>
      </c>
      <c r="R183" s="52" t="e">
        <f t="shared" si="339"/>
        <v>#NUM!</v>
      </c>
      <c r="S183" s="52" t="e">
        <f t="shared" si="339"/>
        <v>#NUM!</v>
      </c>
      <c r="T183" s="52" t="e">
        <f t="shared" si="339"/>
        <v>#NUM!</v>
      </c>
      <c r="U183" s="52" t="e">
        <f t="shared" si="339"/>
        <v>#NUM!</v>
      </c>
      <c r="V183" s="52" t="e">
        <f t="shared" si="339"/>
        <v>#NUM!</v>
      </c>
      <c r="W183" s="52" t="e">
        <f t="shared" si="339"/>
        <v>#NUM!</v>
      </c>
      <c r="X183" s="52" t="e">
        <f t="shared" si="339"/>
        <v>#NUM!</v>
      </c>
      <c r="Y183" s="52" t="e">
        <f t="shared" si="339"/>
        <v>#NUM!</v>
      </c>
      <c r="Z183" s="52" t="e">
        <f t="shared" si="339"/>
        <v>#NUM!</v>
      </c>
      <c r="AA183" s="52" t="e">
        <f t="shared" si="339"/>
        <v>#NUM!</v>
      </c>
      <c r="AB183" s="52" t="e">
        <f t="shared" si="339"/>
        <v>#NUM!</v>
      </c>
      <c r="AC183" s="52" t="e">
        <f t="shared" si="339"/>
        <v>#NUM!</v>
      </c>
      <c r="AD183" s="52" t="e">
        <f t="shared" si="339"/>
        <v>#NUM!</v>
      </c>
      <c r="AE183" s="52" t="e">
        <f t="shared" si="339"/>
        <v>#NUM!</v>
      </c>
      <c r="AF183" s="52" t="e">
        <f t="shared" si="339"/>
        <v>#NUM!</v>
      </c>
      <c r="AG183" s="52" t="e">
        <f t="shared" si="339"/>
        <v>#NUM!</v>
      </c>
      <c r="AH183" s="104"/>
      <c r="AI183" s="107" t="s">
        <v>43</v>
      </c>
      <c r="AJ183" s="108" t="s">
        <v>13</v>
      </c>
      <c r="AK183" s="109" t="s">
        <v>43</v>
      </c>
      <c r="AL183" s="110" t="s">
        <v>14</v>
      </c>
      <c r="AM183" s="32"/>
      <c r="AN183" s="87"/>
      <c r="AO183" s="87"/>
      <c r="AP183" s="87"/>
      <c r="AQ183" s="87"/>
      <c r="AR183" s="87"/>
      <c r="AS183" s="87"/>
      <c r="AT183" s="87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04"/>
      <c r="AI184" s="107"/>
      <c r="AJ184" s="108"/>
      <c r="AK184" s="109"/>
      <c r="AL184" s="110"/>
      <c r="AM184" s="32"/>
      <c r="AN184" s="87"/>
      <c r="AO184" s="87"/>
      <c r="AP184" s="87"/>
      <c r="AQ184" s="87"/>
      <c r="AR184" s="87"/>
      <c r="AS184" s="87"/>
      <c r="AT184" s="87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05"/>
      <c r="AI185" s="57">
        <f t="shared" ref="AI185" si="340">AS185</f>
        <v>0</v>
      </c>
      <c r="AJ185" s="46" t="str">
        <f t="shared" ref="AJ185" si="341">IFERROR(AI185/AO185,"")</f>
        <v/>
      </c>
      <c r="AK185" s="56">
        <f t="shared" ref="AK185" si="342">AT185</f>
        <v>0</v>
      </c>
      <c r="AL185" s="48" t="str">
        <f t="shared" ref="AL185" si="343">IFERROR(AK185/AP185,"")</f>
        <v/>
      </c>
      <c r="AM185" s="32"/>
      <c r="AN185" s="87">
        <f t="shared" ref="AN185" si="344">COUNT(C182:AG182)</f>
        <v>0</v>
      </c>
      <c r="AO185" s="87">
        <f t="shared" ref="AO185" si="345">AN185-AH183</f>
        <v>0</v>
      </c>
      <c r="AP185" s="87">
        <f>SUM(AO$6:AO186)</f>
        <v>0</v>
      </c>
      <c r="AQ185" s="87">
        <f t="shared" ref="AQ185" si="346">COUNTIF(C186:AG186,"○")</f>
        <v>0</v>
      </c>
      <c r="AR185" s="87">
        <f>SUM(AQ$6:AQ186)</f>
        <v>0</v>
      </c>
      <c r="AS185" s="87">
        <f t="shared" ref="AS185" si="347">COUNTIF(C185:AG185,"○")</f>
        <v>0</v>
      </c>
      <c r="AT185" s="87">
        <f>SUM(AS$6:AS186)</f>
        <v>0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06"/>
      <c r="AI186" s="57">
        <f t="shared" ref="AI186" si="348">AQ185</f>
        <v>0</v>
      </c>
      <c r="AJ186" s="46" t="str">
        <f t="shared" ref="AJ186" si="349">IFERROR(AI186/AO185,"")</f>
        <v/>
      </c>
      <c r="AK186" s="56">
        <f t="shared" ref="AK186" si="350">AR185</f>
        <v>0</v>
      </c>
      <c r="AL186" s="48" t="str">
        <f t="shared" ref="AL186" si="351">IFERROR(AK186/AP185,"")</f>
        <v/>
      </c>
      <c r="AM186" s="32"/>
      <c r="AN186" s="87"/>
      <c r="AO186" s="87"/>
      <c r="AP186" s="87"/>
      <c r="AQ186" s="87"/>
      <c r="AR186" s="87"/>
      <c r="AS186" s="87"/>
      <c r="AT186" s="87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6" t="e">
        <f>DATE(YEAR(C181),MONTH(C181)+1,DAY(C181))</f>
        <v>#NUM!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8"/>
      <c r="AH188" s="99" t="s">
        <v>19</v>
      </c>
      <c r="AI188" s="101" t="s">
        <v>12</v>
      </c>
      <c r="AJ188" s="102"/>
      <c r="AK188" s="103" t="s">
        <v>11</v>
      </c>
      <c r="AL188" s="103"/>
      <c r="AM188" s="32"/>
      <c r="AN188" s="87" t="s">
        <v>17</v>
      </c>
      <c r="AO188" s="87" t="s">
        <v>20</v>
      </c>
      <c r="AP188" s="87" t="s">
        <v>21</v>
      </c>
      <c r="AQ188" s="87" t="s">
        <v>18</v>
      </c>
      <c r="AR188" s="87" t="s">
        <v>22</v>
      </c>
      <c r="AS188" s="87" t="s">
        <v>58</v>
      </c>
      <c r="AT188" s="87" t="s">
        <v>59</v>
      </c>
    </row>
    <row r="189" spans="1:46" ht="12" hidden="1" customHeight="1" outlineLevel="1">
      <c r="B189" s="14" t="s">
        <v>1</v>
      </c>
      <c r="C189" s="15" t="e">
        <f>+C188</f>
        <v>#NUM!</v>
      </c>
      <c r="D189" s="15" t="e">
        <f>IF(C189="","",IF(MONTH(C189+1)-MONTH(C189)=0,C189+1,""))</f>
        <v>#NUM!</v>
      </c>
      <c r="E189" s="15" t="e">
        <f t="shared" ref="E189:AG189" si="352">IF(D189="","",IF(MONTH(D189+1)-MONTH(D189)=0,D189+1,""))</f>
        <v>#NUM!</v>
      </c>
      <c r="F189" s="21" t="e">
        <f t="shared" si="352"/>
        <v>#NUM!</v>
      </c>
      <c r="G189" s="15" t="e">
        <f t="shared" si="352"/>
        <v>#NUM!</v>
      </c>
      <c r="H189" s="15" t="e">
        <f t="shared" si="352"/>
        <v>#NUM!</v>
      </c>
      <c r="I189" s="15" t="e">
        <f t="shared" si="352"/>
        <v>#NUM!</v>
      </c>
      <c r="J189" s="15" t="e">
        <f t="shared" si="352"/>
        <v>#NUM!</v>
      </c>
      <c r="K189" s="15" t="e">
        <f t="shared" si="352"/>
        <v>#NUM!</v>
      </c>
      <c r="L189" s="15" t="e">
        <f t="shared" si="352"/>
        <v>#NUM!</v>
      </c>
      <c r="M189" s="15" t="e">
        <f t="shared" si="352"/>
        <v>#NUM!</v>
      </c>
      <c r="N189" s="15" t="e">
        <f t="shared" si="352"/>
        <v>#NUM!</v>
      </c>
      <c r="O189" s="15" t="e">
        <f t="shared" si="352"/>
        <v>#NUM!</v>
      </c>
      <c r="P189" s="15" t="e">
        <f t="shared" si="352"/>
        <v>#NUM!</v>
      </c>
      <c r="Q189" s="15" t="e">
        <f t="shared" si="352"/>
        <v>#NUM!</v>
      </c>
      <c r="R189" s="15" t="e">
        <f t="shared" si="352"/>
        <v>#NUM!</v>
      </c>
      <c r="S189" s="15" t="e">
        <f t="shared" si="352"/>
        <v>#NUM!</v>
      </c>
      <c r="T189" s="15" t="e">
        <f t="shared" si="352"/>
        <v>#NUM!</v>
      </c>
      <c r="U189" s="15" t="e">
        <f t="shared" si="352"/>
        <v>#NUM!</v>
      </c>
      <c r="V189" s="15" t="e">
        <f t="shared" si="352"/>
        <v>#NUM!</v>
      </c>
      <c r="W189" s="15" t="e">
        <f t="shared" si="352"/>
        <v>#NUM!</v>
      </c>
      <c r="X189" s="15" t="e">
        <f t="shared" si="352"/>
        <v>#NUM!</v>
      </c>
      <c r="Y189" s="15" t="e">
        <f t="shared" si="352"/>
        <v>#NUM!</v>
      </c>
      <c r="Z189" s="15" t="e">
        <f t="shared" si="352"/>
        <v>#NUM!</v>
      </c>
      <c r="AA189" s="15" t="e">
        <f t="shared" si="352"/>
        <v>#NUM!</v>
      </c>
      <c r="AB189" s="15" t="e">
        <f t="shared" si="352"/>
        <v>#NUM!</v>
      </c>
      <c r="AC189" s="15" t="e">
        <f t="shared" si="352"/>
        <v>#NUM!</v>
      </c>
      <c r="AD189" s="15" t="e">
        <f t="shared" si="352"/>
        <v>#NUM!</v>
      </c>
      <c r="AE189" s="15" t="e">
        <f t="shared" si="352"/>
        <v>#NUM!</v>
      </c>
      <c r="AF189" s="15" t="e">
        <f t="shared" si="352"/>
        <v>#NUM!</v>
      </c>
      <c r="AG189" s="15" t="e">
        <f t="shared" si="352"/>
        <v>#NUM!</v>
      </c>
      <c r="AH189" s="100"/>
      <c r="AI189" s="101"/>
      <c r="AJ189" s="102"/>
      <c r="AK189" s="103"/>
      <c r="AL189" s="103"/>
      <c r="AM189" s="32"/>
      <c r="AN189" s="87"/>
      <c r="AO189" s="87"/>
      <c r="AP189" s="87"/>
      <c r="AQ189" s="87"/>
      <c r="AR189" s="87"/>
      <c r="AS189" s="87"/>
      <c r="AT189" s="87"/>
    </row>
    <row r="190" spans="1:46" ht="12" hidden="1" customHeight="1" outlineLevel="1">
      <c r="B190" s="14" t="s">
        <v>2</v>
      </c>
      <c r="C190" s="52" t="e">
        <f>+C189</f>
        <v>#NUM!</v>
      </c>
      <c r="D190" s="52" t="e">
        <f t="shared" ref="D190:AG190" si="353">+D189</f>
        <v>#NUM!</v>
      </c>
      <c r="E190" s="52" t="e">
        <f t="shared" si="353"/>
        <v>#NUM!</v>
      </c>
      <c r="F190" s="58" t="e">
        <f t="shared" si="353"/>
        <v>#NUM!</v>
      </c>
      <c r="G190" s="52" t="e">
        <f t="shared" si="353"/>
        <v>#NUM!</v>
      </c>
      <c r="H190" s="52" t="e">
        <f t="shared" si="353"/>
        <v>#NUM!</v>
      </c>
      <c r="I190" s="52" t="e">
        <f t="shared" si="353"/>
        <v>#NUM!</v>
      </c>
      <c r="J190" s="52" t="e">
        <f t="shared" si="353"/>
        <v>#NUM!</v>
      </c>
      <c r="K190" s="52" t="e">
        <f t="shared" si="353"/>
        <v>#NUM!</v>
      </c>
      <c r="L190" s="52" t="e">
        <f t="shared" si="353"/>
        <v>#NUM!</v>
      </c>
      <c r="M190" s="52" t="e">
        <f t="shared" si="353"/>
        <v>#NUM!</v>
      </c>
      <c r="N190" s="52" t="e">
        <f t="shared" si="353"/>
        <v>#NUM!</v>
      </c>
      <c r="O190" s="52" t="e">
        <f t="shared" si="353"/>
        <v>#NUM!</v>
      </c>
      <c r="P190" s="52" t="e">
        <f t="shared" si="353"/>
        <v>#NUM!</v>
      </c>
      <c r="Q190" s="52" t="e">
        <f t="shared" si="353"/>
        <v>#NUM!</v>
      </c>
      <c r="R190" s="52" t="e">
        <f t="shared" si="353"/>
        <v>#NUM!</v>
      </c>
      <c r="S190" s="52" t="e">
        <f t="shared" si="353"/>
        <v>#NUM!</v>
      </c>
      <c r="T190" s="52" t="e">
        <f t="shared" si="353"/>
        <v>#NUM!</v>
      </c>
      <c r="U190" s="52" t="e">
        <f t="shared" si="353"/>
        <v>#NUM!</v>
      </c>
      <c r="V190" s="52" t="e">
        <f t="shared" si="353"/>
        <v>#NUM!</v>
      </c>
      <c r="W190" s="52" t="e">
        <f t="shared" si="353"/>
        <v>#NUM!</v>
      </c>
      <c r="X190" s="52" t="e">
        <f t="shared" si="353"/>
        <v>#NUM!</v>
      </c>
      <c r="Y190" s="52" t="e">
        <f t="shared" si="353"/>
        <v>#NUM!</v>
      </c>
      <c r="Z190" s="52" t="e">
        <f t="shared" si="353"/>
        <v>#NUM!</v>
      </c>
      <c r="AA190" s="52" t="e">
        <f t="shared" si="353"/>
        <v>#NUM!</v>
      </c>
      <c r="AB190" s="52" t="e">
        <f t="shared" si="353"/>
        <v>#NUM!</v>
      </c>
      <c r="AC190" s="52" t="e">
        <f t="shared" si="353"/>
        <v>#NUM!</v>
      </c>
      <c r="AD190" s="52" t="e">
        <f t="shared" si="353"/>
        <v>#NUM!</v>
      </c>
      <c r="AE190" s="52" t="e">
        <f t="shared" si="353"/>
        <v>#NUM!</v>
      </c>
      <c r="AF190" s="52" t="e">
        <f t="shared" si="353"/>
        <v>#NUM!</v>
      </c>
      <c r="AG190" s="52" t="e">
        <f t="shared" si="353"/>
        <v>#NUM!</v>
      </c>
      <c r="AH190" s="104"/>
      <c r="AI190" s="107" t="s">
        <v>43</v>
      </c>
      <c r="AJ190" s="108" t="s">
        <v>13</v>
      </c>
      <c r="AK190" s="109" t="s">
        <v>43</v>
      </c>
      <c r="AL190" s="110" t="s">
        <v>14</v>
      </c>
      <c r="AM190" s="32"/>
      <c r="AN190" s="87"/>
      <c r="AO190" s="87"/>
      <c r="AP190" s="87"/>
      <c r="AQ190" s="87"/>
      <c r="AR190" s="87"/>
      <c r="AS190" s="87"/>
      <c r="AT190" s="87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/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04"/>
      <c r="AI191" s="107"/>
      <c r="AJ191" s="108"/>
      <c r="AK191" s="109"/>
      <c r="AL191" s="110"/>
      <c r="AM191" s="32"/>
      <c r="AN191" s="87"/>
      <c r="AO191" s="87"/>
      <c r="AP191" s="87"/>
      <c r="AQ191" s="87"/>
      <c r="AR191" s="87"/>
      <c r="AS191" s="87"/>
      <c r="AT191" s="87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05"/>
      <c r="AI192" s="57">
        <f t="shared" ref="AI192" si="354">AS192</f>
        <v>0</v>
      </c>
      <c r="AJ192" s="46" t="str">
        <f t="shared" ref="AJ192" si="355">IFERROR(AI192/AO192,"")</f>
        <v/>
      </c>
      <c r="AK192" s="56">
        <f t="shared" ref="AK192" si="356">AT192</f>
        <v>0</v>
      </c>
      <c r="AL192" s="48" t="str">
        <f t="shared" ref="AL192" si="357">IFERROR(AK192/AP192,"")</f>
        <v/>
      </c>
      <c r="AM192" s="32"/>
      <c r="AN192" s="87">
        <f t="shared" ref="AN192" si="358">COUNT(C189:AG189)</f>
        <v>0</v>
      </c>
      <c r="AO192" s="87">
        <f t="shared" ref="AO192" si="359">AN192-AH190</f>
        <v>0</v>
      </c>
      <c r="AP192" s="87">
        <f>SUM(AO$6:AO193)</f>
        <v>0</v>
      </c>
      <c r="AQ192" s="87">
        <f t="shared" ref="AQ192" si="360">COUNTIF(C193:AG193,"○")</f>
        <v>0</v>
      </c>
      <c r="AR192" s="87">
        <f>SUM(AQ$6:AQ193)</f>
        <v>0</v>
      </c>
      <c r="AS192" s="87">
        <f t="shared" ref="AS192" si="361">COUNTIF(C192:AG192,"○")</f>
        <v>0</v>
      </c>
      <c r="AT192" s="87">
        <f>SUM(AS$6:AS193)</f>
        <v>0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06"/>
      <c r="AI193" s="57">
        <f t="shared" ref="AI193" si="362">AQ192</f>
        <v>0</v>
      </c>
      <c r="AJ193" s="46" t="str">
        <f t="shared" ref="AJ193" si="363">IFERROR(AI193/AO192,"")</f>
        <v/>
      </c>
      <c r="AK193" s="56">
        <f t="shared" ref="AK193" si="364">AR192</f>
        <v>0</v>
      </c>
      <c r="AL193" s="48" t="str">
        <f t="shared" ref="AL193" si="365">IFERROR(AK193/AP192,"")</f>
        <v/>
      </c>
      <c r="AM193" s="32"/>
      <c r="AN193" s="87"/>
      <c r="AO193" s="87"/>
      <c r="AP193" s="87"/>
      <c r="AQ193" s="87"/>
      <c r="AR193" s="87"/>
      <c r="AS193" s="87"/>
      <c r="AT193" s="87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6" t="e">
        <f>DATE(YEAR(C188),MONTH(C188)+1,DAY(C188))</f>
        <v>#NUM!</v>
      </c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8"/>
      <c r="AH195" s="99" t="s">
        <v>19</v>
      </c>
      <c r="AI195" s="101" t="s">
        <v>12</v>
      </c>
      <c r="AJ195" s="102"/>
      <c r="AK195" s="103" t="s">
        <v>11</v>
      </c>
      <c r="AL195" s="103"/>
      <c r="AM195" s="32"/>
      <c r="AN195" s="87" t="s">
        <v>17</v>
      </c>
      <c r="AO195" s="87" t="s">
        <v>20</v>
      </c>
      <c r="AP195" s="87" t="s">
        <v>21</v>
      </c>
      <c r="AQ195" s="87" t="s">
        <v>18</v>
      </c>
      <c r="AR195" s="87" t="s">
        <v>22</v>
      </c>
      <c r="AS195" s="87" t="s">
        <v>58</v>
      </c>
      <c r="AT195" s="87" t="s">
        <v>59</v>
      </c>
    </row>
    <row r="196" spans="1:46" ht="12" hidden="1" customHeight="1" outlineLevel="1">
      <c r="B196" s="14" t="s">
        <v>1</v>
      </c>
      <c r="C196" s="15" t="e">
        <f>+C195</f>
        <v>#NUM!</v>
      </c>
      <c r="D196" s="15" t="e">
        <f>IF(C196="","",IF(MONTH(C196+1)-MONTH(C196)=0,C196+1,""))</f>
        <v>#NUM!</v>
      </c>
      <c r="E196" s="15" t="e">
        <f t="shared" ref="E196:AG196" si="366">IF(D196="","",IF(MONTH(D196+1)-MONTH(D196)=0,D196+1,""))</f>
        <v>#NUM!</v>
      </c>
      <c r="F196" s="21" t="e">
        <f t="shared" si="366"/>
        <v>#NUM!</v>
      </c>
      <c r="G196" s="15" t="e">
        <f t="shared" si="366"/>
        <v>#NUM!</v>
      </c>
      <c r="H196" s="15" t="e">
        <f t="shared" si="366"/>
        <v>#NUM!</v>
      </c>
      <c r="I196" s="15" t="e">
        <f t="shared" si="366"/>
        <v>#NUM!</v>
      </c>
      <c r="J196" s="15" t="e">
        <f t="shared" si="366"/>
        <v>#NUM!</v>
      </c>
      <c r="K196" s="15" t="e">
        <f t="shared" si="366"/>
        <v>#NUM!</v>
      </c>
      <c r="L196" s="15" t="e">
        <f t="shared" si="366"/>
        <v>#NUM!</v>
      </c>
      <c r="M196" s="15" t="e">
        <f t="shared" si="366"/>
        <v>#NUM!</v>
      </c>
      <c r="N196" s="15" t="e">
        <f t="shared" si="366"/>
        <v>#NUM!</v>
      </c>
      <c r="O196" s="15" t="e">
        <f t="shared" si="366"/>
        <v>#NUM!</v>
      </c>
      <c r="P196" s="15" t="e">
        <f t="shared" si="366"/>
        <v>#NUM!</v>
      </c>
      <c r="Q196" s="15" t="e">
        <f t="shared" si="366"/>
        <v>#NUM!</v>
      </c>
      <c r="R196" s="15" t="e">
        <f t="shared" si="366"/>
        <v>#NUM!</v>
      </c>
      <c r="S196" s="15" t="e">
        <f t="shared" si="366"/>
        <v>#NUM!</v>
      </c>
      <c r="T196" s="15" t="e">
        <f t="shared" si="366"/>
        <v>#NUM!</v>
      </c>
      <c r="U196" s="15" t="e">
        <f t="shared" si="366"/>
        <v>#NUM!</v>
      </c>
      <c r="V196" s="15" t="e">
        <f t="shared" si="366"/>
        <v>#NUM!</v>
      </c>
      <c r="W196" s="15" t="e">
        <f t="shared" si="366"/>
        <v>#NUM!</v>
      </c>
      <c r="X196" s="15" t="e">
        <f t="shared" si="366"/>
        <v>#NUM!</v>
      </c>
      <c r="Y196" s="15" t="e">
        <f t="shared" si="366"/>
        <v>#NUM!</v>
      </c>
      <c r="Z196" s="15" t="e">
        <f t="shared" si="366"/>
        <v>#NUM!</v>
      </c>
      <c r="AA196" s="15" t="e">
        <f t="shared" si="366"/>
        <v>#NUM!</v>
      </c>
      <c r="AB196" s="15" t="e">
        <f t="shared" si="366"/>
        <v>#NUM!</v>
      </c>
      <c r="AC196" s="15" t="e">
        <f t="shared" si="366"/>
        <v>#NUM!</v>
      </c>
      <c r="AD196" s="15" t="e">
        <f t="shared" si="366"/>
        <v>#NUM!</v>
      </c>
      <c r="AE196" s="15" t="e">
        <f t="shared" si="366"/>
        <v>#NUM!</v>
      </c>
      <c r="AF196" s="15" t="e">
        <f t="shared" si="366"/>
        <v>#NUM!</v>
      </c>
      <c r="AG196" s="15" t="e">
        <f t="shared" si="366"/>
        <v>#NUM!</v>
      </c>
      <c r="AH196" s="100"/>
      <c r="AI196" s="101"/>
      <c r="AJ196" s="102"/>
      <c r="AK196" s="103"/>
      <c r="AL196" s="103"/>
      <c r="AM196" s="32"/>
      <c r="AN196" s="87"/>
      <c r="AO196" s="87"/>
      <c r="AP196" s="87"/>
      <c r="AQ196" s="87"/>
      <c r="AR196" s="87"/>
      <c r="AS196" s="87"/>
      <c r="AT196" s="87"/>
    </row>
    <row r="197" spans="1:46" ht="12" hidden="1" customHeight="1" outlineLevel="1">
      <c r="B197" s="14" t="s">
        <v>2</v>
      </c>
      <c r="C197" s="52" t="e">
        <f>+C196</f>
        <v>#NUM!</v>
      </c>
      <c r="D197" s="52" t="e">
        <f t="shared" ref="D197:AG197" si="367">+D196</f>
        <v>#NUM!</v>
      </c>
      <c r="E197" s="52" t="e">
        <f t="shared" si="367"/>
        <v>#NUM!</v>
      </c>
      <c r="F197" s="58" t="e">
        <f t="shared" si="367"/>
        <v>#NUM!</v>
      </c>
      <c r="G197" s="52" t="e">
        <f t="shared" si="367"/>
        <v>#NUM!</v>
      </c>
      <c r="H197" s="52" t="e">
        <f t="shared" si="367"/>
        <v>#NUM!</v>
      </c>
      <c r="I197" s="52" t="e">
        <f t="shared" si="367"/>
        <v>#NUM!</v>
      </c>
      <c r="J197" s="52" t="e">
        <f t="shared" si="367"/>
        <v>#NUM!</v>
      </c>
      <c r="K197" s="52" t="e">
        <f t="shared" si="367"/>
        <v>#NUM!</v>
      </c>
      <c r="L197" s="52" t="e">
        <f t="shared" si="367"/>
        <v>#NUM!</v>
      </c>
      <c r="M197" s="52" t="e">
        <f t="shared" si="367"/>
        <v>#NUM!</v>
      </c>
      <c r="N197" s="52" t="e">
        <f t="shared" si="367"/>
        <v>#NUM!</v>
      </c>
      <c r="O197" s="52" t="e">
        <f t="shared" si="367"/>
        <v>#NUM!</v>
      </c>
      <c r="P197" s="52" t="e">
        <f t="shared" si="367"/>
        <v>#NUM!</v>
      </c>
      <c r="Q197" s="52" t="e">
        <f t="shared" si="367"/>
        <v>#NUM!</v>
      </c>
      <c r="R197" s="52" t="e">
        <f t="shared" si="367"/>
        <v>#NUM!</v>
      </c>
      <c r="S197" s="52" t="e">
        <f t="shared" si="367"/>
        <v>#NUM!</v>
      </c>
      <c r="T197" s="52" t="e">
        <f t="shared" si="367"/>
        <v>#NUM!</v>
      </c>
      <c r="U197" s="52" t="e">
        <f t="shared" si="367"/>
        <v>#NUM!</v>
      </c>
      <c r="V197" s="52" t="e">
        <f t="shared" si="367"/>
        <v>#NUM!</v>
      </c>
      <c r="W197" s="52" t="e">
        <f t="shared" si="367"/>
        <v>#NUM!</v>
      </c>
      <c r="X197" s="52" t="e">
        <f t="shared" si="367"/>
        <v>#NUM!</v>
      </c>
      <c r="Y197" s="52" t="e">
        <f t="shared" si="367"/>
        <v>#NUM!</v>
      </c>
      <c r="Z197" s="52" t="e">
        <f t="shared" si="367"/>
        <v>#NUM!</v>
      </c>
      <c r="AA197" s="52" t="e">
        <f t="shared" si="367"/>
        <v>#NUM!</v>
      </c>
      <c r="AB197" s="52" t="e">
        <f t="shared" si="367"/>
        <v>#NUM!</v>
      </c>
      <c r="AC197" s="52" t="e">
        <f t="shared" si="367"/>
        <v>#NUM!</v>
      </c>
      <c r="AD197" s="52" t="e">
        <f t="shared" si="367"/>
        <v>#NUM!</v>
      </c>
      <c r="AE197" s="52" t="e">
        <f t="shared" si="367"/>
        <v>#NUM!</v>
      </c>
      <c r="AF197" s="52" t="e">
        <f t="shared" si="367"/>
        <v>#NUM!</v>
      </c>
      <c r="AG197" s="52" t="e">
        <f t="shared" si="367"/>
        <v>#NUM!</v>
      </c>
      <c r="AH197" s="104"/>
      <c r="AI197" s="107" t="s">
        <v>43</v>
      </c>
      <c r="AJ197" s="108" t="s">
        <v>13</v>
      </c>
      <c r="AK197" s="109" t="s">
        <v>43</v>
      </c>
      <c r="AL197" s="110" t="s">
        <v>14</v>
      </c>
      <c r="AM197" s="32"/>
      <c r="AN197" s="87"/>
      <c r="AO197" s="87"/>
      <c r="AP197" s="87"/>
      <c r="AQ197" s="87"/>
      <c r="AR197" s="87"/>
      <c r="AS197" s="87"/>
      <c r="AT197" s="87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/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04"/>
      <c r="AI198" s="107"/>
      <c r="AJ198" s="108"/>
      <c r="AK198" s="109"/>
      <c r="AL198" s="110"/>
      <c r="AM198" s="32"/>
      <c r="AN198" s="87"/>
      <c r="AO198" s="87"/>
      <c r="AP198" s="87"/>
      <c r="AQ198" s="87"/>
      <c r="AR198" s="87"/>
      <c r="AS198" s="87"/>
      <c r="AT198" s="87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05"/>
      <c r="AI199" s="57">
        <f t="shared" ref="AI199" si="368">AS199</f>
        <v>0</v>
      </c>
      <c r="AJ199" s="46" t="str">
        <f t="shared" ref="AJ199" si="369">IFERROR(AI199/AO199,"")</f>
        <v/>
      </c>
      <c r="AK199" s="56">
        <f t="shared" ref="AK199" si="370">AT199</f>
        <v>0</v>
      </c>
      <c r="AL199" s="48" t="str">
        <f t="shared" ref="AL199" si="371">IFERROR(AK199/AP199,"")</f>
        <v/>
      </c>
      <c r="AM199" s="32"/>
      <c r="AN199" s="87">
        <f t="shared" ref="AN199" si="372">COUNT(C196:AG196)</f>
        <v>0</v>
      </c>
      <c r="AO199" s="87">
        <f t="shared" ref="AO199" si="373">AN199-AH197</f>
        <v>0</v>
      </c>
      <c r="AP199" s="87">
        <f>SUM(AO$6:AO200)</f>
        <v>0</v>
      </c>
      <c r="AQ199" s="87">
        <f t="shared" ref="AQ199" si="374">COUNTIF(C200:AG200,"○")</f>
        <v>0</v>
      </c>
      <c r="AR199" s="87">
        <f>SUM(AQ$6:AQ200)</f>
        <v>0</v>
      </c>
      <c r="AS199" s="87">
        <f t="shared" ref="AS199" si="375">COUNTIF(C199:AG199,"○")</f>
        <v>0</v>
      </c>
      <c r="AT199" s="87">
        <f>SUM(AS$6:AS200)</f>
        <v>0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06"/>
      <c r="AI200" s="57">
        <f t="shared" ref="AI200" si="376">AQ199</f>
        <v>0</v>
      </c>
      <c r="AJ200" s="46" t="str">
        <f t="shared" ref="AJ200" si="377">IFERROR(AI200/AO199,"")</f>
        <v/>
      </c>
      <c r="AK200" s="56">
        <f t="shared" ref="AK200" si="378">AR199</f>
        <v>0</v>
      </c>
      <c r="AL200" s="48" t="str">
        <f t="shared" ref="AL200" si="379">IFERROR(AK200/AP199,"")</f>
        <v/>
      </c>
      <c r="AM200" s="32"/>
      <c r="AN200" s="87"/>
      <c r="AO200" s="87"/>
      <c r="AP200" s="87"/>
      <c r="AQ200" s="87"/>
      <c r="AR200" s="87"/>
      <c r="AS200" s="87"/>
      <c r="AT200" s="87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6" t="e">
        <f>DATE(YEAR(C195),MONTH(C195)+1,DAY(C195))</f>
        <v>#NUM!</v>
      </c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8"/>
      <c r="AH202" s="99" t="s">
        <v>19</v>
      </c>
      <c r="AI202" s="101" t="s">
        <v>12</v>
      </c>
      <c r="AJ202" s="102"/>
      <c r="AK202" s="103" t="s">
        <v>11</v>
      </c>
      <c r="AL202" s="103"/>
      <c r="AM202" s="32"/>
      <c r="AN202" s="87" t="s">
        <v>17</v>
      </c>
      <c r="AO202" s="87" t="s">
        <v>20</v>
      </c>
      <c r="AP202" s="87" t="s">
        <v>21</v>
      </c>
      <c r="AQ202" s="87" t="s">
        <v>18</v>
      </c>
      <c r="AR202" s="87" t="s">
        <v>22</v>
      </c>
      <c r="AS202" s="87" t="s">
        <v>58</v>
      </c>
      <c r="AT202" s="87" t="s">
        <v>59</v>
      </c>
    </row>
    <row r="203" spans="1:46" ht="12" hidden="1" customHeight="1" outlineLevel="1">
      <c r="B203" s="14" t="s">
        <v>1</v>
      </c>
      <c r="C203" s="15" t="e">
        <f>+C202</f>
        <v>#NUM!</v>
      </c>
      <c r="D203" s="15" t="e">
        <f>IF(C203="","",IF(MONTH(C203+1)-MONTH(C203)=0,C203+1,""))</f>
        <v>#NUM!</v>
      </c>
      <c r="E203" s="15" t="e">
        <f t="shared" ref="E203:AG203" si="380">IF(D203="","",IF(MONTH(D203+1)-MONTH(D203)=0,D203+1,""))</f>
        <v>#NUM!</v>
      </c>
      <c r="F203" s="21" t="e">
        <f t="shared" si="380"/>
        <v>#NUM!</v>
      </c>
      <c r="G203" s="15" t="e">
        <f t="shared" si="380"/>
        <v>#NUM!</v>
      </c>
      <c r="H203" s="15" t="e">
        <f t="shared" si="380"/>
        <v>#NUM!</v>
      </c>
      <c r="I203" s="15" t="e">
        <f t="shared" si="380"/>
        <v>#NUM!</v>
      </c>
      <c r="J203" s="15" t="e">
        <f t="shared" si="380"/>
        <v>#NUM!</v>
      </c>
      <c r="K203" s="15" t="e">
        <f t="shared" si="380"/>
        <v>#NUM!</v>
      </c>
      <c r="L203" s="15" t="e">
        <f t="shared" si="380"/>
        <v>#NUM!</v>
      </c>
      <c r="M203" s="15" t="e">
        <f t="shared" si="380"/>
        <v>#NUM!</v>
      </c>
      <c r="N203" s="15" t="e">
        <f t="shared" si="380"/>
        <v>#NUM!</v>
      </c>
      <c r="O203" s="15" t="e">
        <f t="shared" si="380"/>
        <v>#NUM!</v>
      </c>
      <c r="P203" s="15" t="e">
        <f t="shared" si="380"/>
        <v>#NUM!</v>
      </c>
      <c r="Q203" s="15" t="e">
        <f t="shared" si="380"/>
        <v>#NUM!</v>
      </c>
      <c r="R203" s="15" t="e">
        <f t="shared" si="380"/>
        <v>#NUM!</v>
      </c>
      <c r="S203" s="15" t="e">
        <f t="shared" si="380"/>
        <v>#NUM!</v>
      </c>
      <c r="T203" s="15" t="e">
        <f t="shared" si="380"/>
        <v>#NUM!</v>
      </c>
      <c r="U203" s="15" t="e">
        <f t="shared" si="380"/>
        <v>#NUM!</v>
      </c>
      <c r="V203" s="15" t="e">
        <f t="shared" si="380"/>
        <v>#NUM!</v>
      </c>
      <c r="W203" s="15" t="e">
        <f t="shared" si="380"/>
        <v>#NUM!</v>
      </c>
      <c r="X203" s="15" t="e">
        <f t="shared" si="380"/>
        <v>#NUM!</v>
      </c>
      <c r="Y203" s="15" t="e">
        <f t="shared" si="380"/>
        <v>#NUM!</v>
      </c>
      <c r="Z203" s="15" t="e">
        <f t="shared" si="380"/>
        <v>#NUM!</v>
      </c>
      <c r="AA203" s="15" t="e">
        <f t="shared" si="380"/>
        <v>#NUM!</v>
      </c>
      <c r="AB203" s="15" t="e">
        <f t="shared" si="380"/>
        <v>#NUM!</v>
      </c>
      <c r="AC203" s="15" t="e">
        <f t="shared" si="380"/>
        <v>#NUM!</v>
      </c>
      <c r="AD203" s="15" t="e">
        <f t="shared" si="380"/>
        <v>#NUM!</v>
      </c>
      <c r="AE203" s="15" t="e">
        <f t="shared" si="380"/>
        <v>#NUM!</v>
      </c>
      <c r="AF203" s="15" t="e">
        <f t="shared" si="380"/>
        <v>#NUM!</v>
      </c>
      <c r="AG203" s="15" t="e">
        <f t="shared" si="380"/>
        <v>#NUM!</v>
      </c>
      <c r="AH203" s="100"/>
      <c r="AI203" s="101"/>
      <c r="AJ203" s="102"/>
      <c r="AK203" s="103"/>
      <c r="AL203" s="103"/>
      <c r="AM203" s="32"/>
      <c r="AN203" s="87"/>
      <c r="AO203" s="87"/>
      <c r="AP203" s="87"/>
      <c r="AQ203" s="87"/>
      <c r="AR203" s="87"/>
      <c r="AS203" s="87"/>
      <c r="AT203" s="87"/>
    </row>
    <row r="204" spans="1:46" ht="12" hidden="1" customHeight="1" outlineLevel="1">
      <c r="B204" s="14" t="s">
        <v>2</v>
      </c>
      <c r="C204" s="52" t="e">
        <f>+C203</f>
        <v>#NUM!</v>
      </c>
      <c r="D204" s="52" t="e">
        <f t="shared" ref="D204:AG204" si="381">+D203</f>
        <v>#NUM!</v>
      </c>
      <c r="E204" s="52" t="e">
        <f t="shared" si="381"/>
        <v>#NUM!</v>
      </c>
      <c r="F204" s="58" t="e">
        <f t="shared" si="381"/>
        <v>#NUM!</v>
      </c>
      <c r="G204" s="52" t="e">
        <f t="shared" si="381"/>
        <v>#NUM!</v>
      </c>
      <c r="H204" s="52" t="e">
        <f t="shared" si="381"/>
        <v>#NUM!</v>
      </c>
      <c r="I204" s="52" t="e">
        <f t="shared" si="381"/>
        <v>#NUM!</v>
      </c>
      <c r="J204" s="52" t="e">
        <f t="shared" si="381"/>
        <v>#NUM!</v>
      </c>
      <c r="K204" s="52" t="e">
        <f t="shared" si="381"/>
        <v>#NUM!</v>
      </c>
      <c r="L204" s="52" t="e">
        <f t="shared" si="381"/>
        <v>#NUM!</v>
      </c>
      <c r="M204" s="52" t="e">
        <f t="shared" si="381"/>
        <v>#NUM!</v>
      </c>
      <c r="N204" s="52" t="e">
        <f t="shared" si="381"/>
        <v>#NUM!</v>
      </c>
      <c r="O204" s="52" t="e">
        <f t="shared" si="381"/>
        <v>#NUM!</v>
      </c>
      <c r="P204" s="52" t="e">
        <f t="shared" si="381"/>
        <v>#NUM!</v>
      </c>
      <c r="Q204" s="52" t="e">
        <f t="shared" si="381"/>
        <v>#NUM!</v>
      </c>
      <c r="R204" s="52" t="e">
        <f t="shared" si="381"/>
        <v>#NUM!</v>
      </c>
      <c r="S204" s="52" t="e">
        <f t="shared" si="381"/>
        <v>#NUM!</v>
      </c>
      <c r="T204" s="52" t="e">
        <f t="shared" si="381"/>
        <v>#NUM!</v>
      </c>
      <c r="U204" s="52" t="e">
        <f t="shared" si="381"/>
        <v>#NUM!</v>
      </c>
      <c r="V204" s="52" t="e">
        <f t="shared" si="381"/>
        <v>#NUM!</v>
      </c>
      <c r="W204" s="52" t="e">
        <f t="shared" si="381"/>
        <v>#NUM!</v>
      </c>
      <c r="X204" s="52" t="e">
        <f t="shared" si="381"/>
        <v>#NUM!</v>
      </c>
      <c r="Y204" s="52" t="e">
        <f t="shared" si="381"/>
        <v>#NUM!</v>
      </c>
      <c r="Z204" s="52" t="e">
        <f t="shared" si="381"/>
        <v>#NUM!</v>
      </c>
      <c r="AA204" s="52" t="e">
        <f t="shared" si="381"/>
        <v>#NUM!</v>
      </c>
      <c r="AB204" s="52" t="e">
        <f t="shared" si="381"/>
        <v>#NUM!</v>
      </c>
      <c r="AC204" s="52" t="e">
        <f t="shared" si="381"/>
        <v>#NUM!</v>
      </c>
      <c r="AD204" s="52" t="e">
        <f t="shared" si="381"/>
        <v>#NUM!</v>
      </c>
      <c r="AE204" s="52" t="e">
        <f t="shared" si="381"/>
        <v>#NUM!</v>
      </c>
      <c r="AF204" s="52" t="e">
        <f t="shared" si="381"/>
        <v>#NUM!</v>
      </c>
      <c r="AG204" s="52" t="e">
        <f t="shared" si="381"/>
        <v>#NUM!</v>
      </c>
      <c r="AH204" s="104"/>
      <c r="AI204" s="107" t="s">
        <v>43</v>
      </c>
      <c r="AJ204" s="108" t="s">
        <v>13</v>
      </c>
      <c r="AK204" s="109" t="s">
        <v>43</v>
      </c>
      <c r="AL204" s="110" t="s">
        <v>14</v>
      </c>
      <c r="AM204" s="32"/>
      <c r="AN204" s="87"/>
      <c r="AO204" s="87"/>
      <c r="AP204" s="87"/>
      <c r="AQ204" s="87"/>
      <c r="AR204" s="87"/>
      <c r="AS204" s="87"/>
      <c r="AT204" s="87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/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/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04"/>
      <c r="AI205" s="107"/>
      <c r="AJ205" s="108"/>
      <c r="AK205" s="109"/>
      <c r="AL205" s="110"/>
      <c r="AM205" s="32"/>
      <c r="AN205" s="87"/>
      <c r="AO205" s="87"/>
      <c r="AP205" s="87"/>
      <c r="AQ205" s="87"/>
      <c r="AR205" s="87"/>
      <c r="AS205" s="87"/>
      <c r="AT205" s="87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05"/>
      <c r="AI206" s="57">
        <f t="shared" ref="AI206" si="382">AS206</f>
        <v>0</v>
      </c>
      <c r="AJ206" s="46" t="str">
        <f t="shared" ref="AJ206" si="383">IFERROR(AI206/AO206,"")</f>
        <v/>
      </c>
      <c r="AK206" s="56">
        <f t="shared" ref="AK206" si="384">AT206</f>
        <v>0</v>
      </c>
      <c r="AL206" s="48" t="str">
        <f t="shared" ref="AL206" si="385">IFERROR(AK206/AP206,"")</f>
        <v/>
      </c>
      <c r="AM206" s="32"/>
      <c r="AN206" s="87">
        <f t="shared" ref="AN206" si="386">COUNT(C203:AG203)</f>
        <v>0</v>
      </c>
      <c r="AO206" s="87">
        <f t="shared" ref="AO206" si="387">AN206-AH204</f>
        <v>0</v>
      </c>
      <c r="AP206" s="87">
        <f>SUM(AO$6:AO207)</f>
        <v>0</v>
      </c>
      <c r="AQ206" s="87">
        <f t="shared" ref="AQ206" si="388">COUNTIF(C207:AG207,"○")</f>
        <v>0</v>
      </c>
      <c r="AR206" s="87">
        <f>SUM(AQ$6:AQ207)</f>
        <v>0</v>
      </c>
      <c r="AS206" s="87">
        <f t="shared" ref="AS206" si="389">COUNTIF(C206:AG206,"○")</f>
        <v>0</v>
      </c>
      <c r="AT206" s="87">
        <f>SUM(AS$6:AS207)</f>
        <v>0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06"/>
      <c r="AI207" s="57">
        <f t="shared" ref="AI207" si="390">AQ206</f>
        <v>0</v>
      </c>
      <c r="AJ207" s="46" t="str">
        <f t="shared" ref="AJ207" si="391">IFERROR(AI207/AO206,"")</f>
        <v/>
      </c>
      <c r="AK207" s="56">
        <f t="shared" ref="AK207" si="392">AR206</f>
        <v>0</v>
      </c>
      <c r="AL207" s="48" t="str">
        <f t="shared" ref="AL207" si="393">IFERROR(AK207/AP206,"")</f>
        <v/>
      </c>
      <c r="AM207" s="32"/>
      <c r="AN207" s="87"/>
      <c r="AO207" s="87"/>
      <c r="AP207" s="87"/>
      <c r="AQ207" s="87"/>
      <c r="AR207" s="87"/>
      <c r="AS207" s="87"/>
      <c r="AT207" s="87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6" t="e">
        <f>DATE(YEAR(C202),MONTH(C202)+1,DAY(C202))</f>
        <v>#NUM!</v>
      </c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8"/>
      <c r="AH209" s="99" t="s">
        <v>19</v>
      </c>
      <c r="AI209" s="101" t="s">
        <v>12</v>
      </c>
      <c r="AJ209" s="102"/>
      <c r="AK209" s="103" t="s">
        <v>11</v>
      </c>
      <c r="AL209" s="103"/>
      <c r="AM209" s="32"/>
      <c r="AN209" s="87" t="s">
        <v>17</v>
      </c>
      <c r="AO209" s="87" t="s">
        <v>20</v>
      </c>
      <c r="AP209" s="87" t="s">
        <v>21</v>
      </c>
      <c r="AQ209" s="87" t="s">
        <v>18</v>
      </c>
      <c r="AR209" s="87" t="s">
        <v>22</v>
      </c>
      <c r="AS209" s="87" t="s">
        <v>58</v>
      </c>
      <c r="AT209" s="87" t="s">
        <v>59</v>
      </c>
    </row>
    <row r="210" spans="1:46" ht="12" hidden="1" customHeight="1" outlineLevel="1">
      <c r="B210" s="14" t="s">
        <v>1</v>
      </c>
      <c r="C210" s="15" t="e">
        <f>+C209</f>
        <v>#NUM!</v>
      </c>
      <c r="D210" s="15" t="e">
        <f>IF(C210="","",IF(MONTH(C210+1)-MONTH(C210)=0,C210+1,""))</f>
        <v>#NUM!</v>
      </c>
      <c r="E210" s="15" t="e">
        <f t="shared" ref="E210:AG210" si="394">IF(D210="","",IF(MONTH(D210+1)-MONTH(D210)=0,D210+1,""))</f>
        <v>#NUM!</v>
      </c>
      <c r="F210" s="21" t="e">
        <f t="shared" si="394"/>
        <v>#NUM!</v>
      </c>
      <c r="G210" s="15" t="e">
        <f t="shared" si="394"/>
        <v>#NUM!</v>
      </c>
      <c r="H210" s="15" t="e">
        <f t="shared" si="394"/>
        <v>#NUM!</v>
      </c>
      <c r="I210" s="15" t="e">
        <f t="shared" si="394"/>
        <v>#NUM!</v>
      </c>
      <c r="J210" s="15" t="e">
        <f t="shared" si="394"/>
        <v>#NUM!</v>
      </c>
      <c r="K210" s="15" t="e">
        <f t="shared" si="394"/>
        <v>#NUM!</v>
      </c>
      <c r="L210" s="15" t="e">
        <f t="shared" si="394"/>
        <v>#NUM!</v>
      </c>
      <c r="M210" s="15" t="e">
        <f t="shared" si="394"/>
        <v>#NUM!</v>
      </c>
      <c r="N210" s="15" t="e">
        <f t="shared" si="394"/>
        <v>#NUM!</v>
      </c>
      <c r="O210" s="15" t="e">
        <f t="shared" si="394"/>
        <v>#NUM!</v>
      </c>
      <c r="P210" s="15" t="e">
        <f t="shared" si="394"/>
        <v>#NUM!</v>
      </c>
      <c r="Q210" s="15" t="e">
        <f t="shared" si="394"/>
        <v>#NUM!</v>
      </c>
      <c r="R210" s="15" t="e">
        <f t="shared" si="394"/>
        <v>#NUM!</v>
      </c>
      <c r="S210" s="15" t="e">
        <f t="shared" si="394"/>
        <v>#NUM!</v>
      </c>
      <c r="T210" s="15" t="e">
        <f t="shared" si="394"/>
        <v>#NUM!</v>
      </c>
      <c r="U210" s="15" t="e">
        <f t="shared" si="394"/>
        <v>#NUM!</v>
      </c>
      <c r="V210" s="15" t="e">
        <f t="shared" si="394"/>
        <v>#NUM!</v>
      </c>
      <c r="W210" s="15" t="e">
        <f t="shared" si="394"/>
        <v>#NUM!</v>
      </c>
      <c r="X210" s="15" t="e">
        <f t="shared" si="394"/>
        <v>#NUM!</v>
      </c>
      <c r="Y210" s="15" t="e">
        <f t="shared" si="394"/>
        <v>#NUM!</v>
      </c>
      <c r="Z210" s="15" t="e">
        <f t="shared" si="394"/>
        <v>#NUM!</v>
      </c>
      <c r="AA210" s="15" t="e">
        <f t="shared" si="394"/>
        <v>#NUM!</v>
      </c>
      <c r="AB210" s="15" t="e">
        <f t="shared" si="394"/>
        <v>#NUM!</v>
      </c>
      <c r="AC210" s="15" t="e">
        <f t="shared" si="394"/>
        <v>#NUM!</v>
      </c>
      <c r="AD210" s="15" t="e">
        <f t="shared" si="394"/>
        <v>#NUM!</v>
      </c>
      <c r="AE210" s="15" t="e">
        <f t="shared" si="394"/>
        <v>#NUM!</v>
      </c>
      <c r="AF210" s="15" t="e">
        <f t="shared" si="394"/>
        <v>#NUM!</v>
      </c>
      <c r="AG210" s="15" t="e">
        <f t="shared" si="394"/>
        <v>#NUM!</v>
      </c>
      <c r="AH210" s="100"/>
      <c r="AI210" s="101"/>
      <c r="AJ210" s="102"/>
      <c r="AK210" s="103"/>
      <c r="AL210" s="103"/>
      <c r="AM210" s="32"/>
      <c r="AN210" s="87"/>
      <c r="AO210" s="87"/>
      <c r="AP210" s="87"/>
      <c r="AQ210" s="87"/>
      <c r="AR210" s="87"/>
      <c r="AS210" s="87"/>
      <c r="AT210" s="87"/>
    </row>
    <row r="211" spans="1:46" ht="12" hidden="1" customHeight="1" outlineLevel="1">
      <c r="B211" s="14" t="s">
        <v>2</v>
      </c>
      <c r="C211" s="52" t="e">
        <f>+C210</f>
        <v>#NUM!</v>
      </c>
      <c r="D211" s="52" t="e">
        <f t="shared" ref="D211:AG211" si="395">+D210</f>
        <v>#NUM!</v>
      </c>
      <c r="E211" s="52" t="e">
        <f t="shared" si="395"/>
        <v>#NUM!</v>
      </c>
      <c r="F211" s="58" t="e">
        <f t="shared" si="395"/>
        <v>#NUM!</v>
      </c>
      <c r="G211" s="52" t="e">
        <f t="shared" si="395"/>
        <v>#NUM!</v>
      </c>
      <c r="H211" s="52" t="e">
        <f t="shared" si="395"/>
        <v>#NUM!</v>
      </c>
      <c r="I211" s="52" t="e">
        <f t="shared" si="395"/>
        <v>#NUM!</v>
      </c>
      <c r="J211" s="52" t="e">
        <f t="shared" si="395"/>
        <v>#NUM!</v>
      </c>
      <c r="K211" s="52" t="e">
        <f t="shared" si="395"/>
        <v>#NUM!</v>
      </c>
      <c r="L211" s="52" t="e">
        <f t="shared" si="395"/>
        <v>#NUM!</v>
      </c>
      <c r="M211" s="52" t="e">
        <f t="shared" si="395"/>
        <v>#NUM!</v>
      </c>
      <c r="N211" s="52" t="e">
        <f t="shared" si="395"/>
        <v>#NUM!</v>
      </c>
      <c r="O211" s="52" t="e">
        <f t="shared" si="395"/>
        <v>#NUM!</v>
      </c>
      <c r="P211" s="52" t="e">
        <f t="shared" si="395"/>
        <v>#NUM!</v>
      </c>
      <c r="Q211" s="52" t="e">
        <f t="shared" si="395"/>
        <v>#NUM!</v>
      </c>
      <c r="R211" s="52" t="e">
        <f t="shared" si="395"/>
        <v>#NUM!</v>
      </c>
      <c r="S211" s="52" t="e">
        <f t="shared" si="395"/>
        <v>#NUM!</v>
      </c>
      <c r="T211" s="52" t="e">
        <f t="shared" si="395"/>
        <v>#NUM!</v>
      </c>
      <c r="U211" s="52" t="e">
        <f t="shared" si="395"/>
        <v>#NUM!</v>
      </c>
      <c r="V211" s="52" t="e">
        <f t="shared" si="395"/>
        <v>#NUM!</v>
      </c>
      <c r="W211" s="52" t="e">
        <f t="shared" si="395"/>
        <v>#NUM!</v>
      </c>
      <c r="X211" s="52" t="e">
        <f t="shared" si="395"/>
        <v>#NUM!</v>
      </c>
      <c r="Y211" s="52" t="e">
        <f t="shared" si="395"/>
        <v>#NUM!</v>
      </c>
      <c r="Z211" s="52" t="e">
        <f t="shared" si="395"/>
        <v>#NUM!</v>
      </c>
      <c r="AA211" s="52" t="e">
        <f t="shared" si="395"/>
        <v>#NUM!</v>
      </c>
      <c r="AB211" s="52" t="e">
        <f t="shared" si="395"/>
        <v>#NUM!</v>
      </c>
      <c r="AC211" s="52" t="e">
        <f t="shared" si="395"/>
        <v>#NUM!</v>
      </c>
      <c r="AD211" s="52" t="e">
        <f t="shared" si="395"/>
        <v>#NUM!</v>
      </c>
      <c r="AE211" s="52" t="e">
        <f t="shared" si="395"/>
        <v>#NUM!</v>
      </c>
      <c r="AF211" s="52" t="e">
        <f t="shared" si="395"/>
        <v>#NUM!</v>
      </c>
      <c r="AG211" s="52" t="e">
        <f t="shared" si="395"/>
        <v>#NUM!</v>
      </c>
      <c r="AH211" s="104"/>
      <c r="AI211" s="107" t="s">
        <v>43</v>
      </c>
      <c r="AJ211" s="108" t="s">
        <v>13</v>
      </c>
      <c r="AK211" s="109" t="s">
        <v>43</v>
      </c>
      <c r="AL211" s="110" t="s">
        <v>14</v>
      </c>
      <c r="AM211" s="32"/>
      <c r="AN211" s="87"/>
      <c r="AO211" s="87"/>
      <c r="AP211" s="87"/>
      <c r="AQ211" s="87"/>
      <c r="AR211" s="87"/>
      <c r="AS211" s="87"/>
      <c r="AT211" s="87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/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04"/>
      <c r="AI212" s="107"/>
      <c r="AJ212" s="108"/>
      <c r="AK212" s="109"/>
      <c r="AL212" s="110"/>
      <c r="AM212" s="32"/>
      <c r="AN212" s="87"/>
      <c r="AO212" s="87"/>
      <c r="AP212" s="87"/>
      <c r="AQ212" s="87"/>
      <c r="AR212" s="87"/>
      <c r="AS212" s="87"/>
      <c r="AT212" s="87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05"/>
      <c r="AI213" s="57">
        <f t="shared" ref="AI213" si="396">AS213</f>
        <v>0</v>
      </c>
      <c r="AJ213" s="46" t="str">
        <f t="shared" ref="AJ213" si="397">IFERROR(AI213/AO213,"")</f>
        <v/>
      </c>
      <c r="AK213" s="56">
        <f t="shared" ref="AK213" si="398">AT213</f>
        <v>0</v>
      </c>
      <c r="AL213" s="48" t="str">
        <f t="shared" ref="AL213" si="399">IFERROR(AK213/AP213,"")</f>
        <v/>
      </c>
      <c r="AM213" s="32"/>
      <c r="AN213" s="87">
        <f t="shared" ref="AN213" si="400">COUNT(C210:AG210)</f>
        <v>0</v>
      </c>
      <c r="AO213" s="87">
        <f t="shared" ref="AO213" si="401">AN213-AH211</f>
        <v>0</v>
      </c>
      <c r="AP213" s="87">
        <f>SUM(AO$6:AO214)</f>
        <v>0</v>
      </c>
      <c r="AQ213" s="87">
        <f t="shared" ref="AQ213" si="402">COUNTIF(C214:AG214,"○")</f>
        <v>0</v>
      </c>
      <c r="AR213" s="87">
        <f>SUM(AQ$6:AQ214)</f>
        <v>0</v>
      </c>
      <c r="AS213" s="87">
        <f t="shared" ref="AS213" si="403">COUNTIF(C213:AG213,"○")</f>
        <v>0</v>
      </c>
      <c r="AT213" s="87">
        <f>SUM(AS$6:AS214)</f>
        <v>0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06"/>
      <c r="AI214" s="57">
        <f t="shared" ref="AI214" si="404">AQ213</f>
        <v>0</v>
      </c>
      <c r="AJ214" s="46" t="str">
        <f t="shared" ref="AJ214" si="405">IFERROR(AI214/AO213,"")</f>
        <v/>
      </c>
      <c r="AK214" s="56">
        <f t="shared" ref="AK214" si="406">AR213</f>
        <v>0</v>
      </c>
      <c r="AL214" s="48" t="str">
        <f t="shared" ref="AL214" si="407">IFERROR(AK214/AP213,"")</f>
        <v/>
      </c>
      <c r="AM214" s="32"/>
      <c r="AN214" s="87"/>
      <c r="AO214" s="87"/>
      <c r="AP214" s="87"/>
      <c r="AQ214" s="87"/>
      <c r="AR214" s="87"/>
      <c r="AS214" s="87"/>
      <c r="AT214" s="87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6" t="e">
        <f>DATE(YEAR(C209),MONTH(C209)+1,DAY(C209))</f>
        <v>#NUM!</v>
      </c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8"/>
      <c r="AH216" s="99" t="s">
        <v>19</v>
      </c>
      <c r="AI216" s="101" t="s">
        <v>12</v>
      </c>
      <c r="AJ216" s="102"/>
      <c r="AK216" s="103" t="s">
        <v>11</v>
      </c>
      <c r="AL216" s="103"/>
      <c r="AM216" s="32"/>
      <c r="AN216" s="87" t="s">
        <v>17</v>
      </c>
      <c r="AO216" s="87" t="s">
        <v>20</v>
      </c>
      <c r="AP216" s="87" t="s">
        <v>21</v>
      </c>
      <c r="AQ216" s="87" t="s">
        <v>18</v>
      </c>
      <c r="AR216" s="87" t="s">
        <v>22</v>
      </c>
      <c r="AS216" s="87" t="s">
        <v>58</v>
      </c>
      <c r="AT216" s="87" t="s">
        <v>59</v>
      </c>
    </row>
    <row r="217" spans="1:46" ht="12" hidden="1" customHeight="1" outlineLevel="1">
      <c r="B217" s="14" t="s">
        <v>1</v>
      </c>
      <c r="C217" s="15" t="e">
        <f>+C216</f>
        <v>#NUM!</v>
      </c>
      <c r="D217" s="15" t="e">
        <f>IF(C217="","",IF(MONTH(C217+1)-MONTH(C217)=0,C217+1,""))</f>
        <v>#NUM!</v>
      </c>
      <c r="E217" s="15" t="e">
        <f t="shared" ref="E217:AG217" si="408">IF(D217="","",IF(MONTH(D217+1)-MONTH(D217)=0,D217+1,""))</f>
        <v>#NUM!</v>
      </c>
      <c r="F217" s="21" t="e">
        <f t="shared" si="408"/>
        <v>#NUM!</v>
      </c>
      <c r="G217" s="15" t="e">
        <f t="shared" si="408"/>
        <v>#NUM!</v>
      </c>
      <c r="H217" s="15" t="e">
        <f t="shared" si="408"/>
        <v>#NUM!</v>
      </c>
      <c r="I217" s="15" t="e">
        <f t="shared" si="408"/>
        <v>#NUM!</v>
      </c>
      <c r="J217" s="15" t="e">
        <f t="shared" si="408"/>
        <v>#NUM!</v>
      </c>
      <c r="K217" s="15" t="e">
        <f t="shared" si="408"/>
        <v>#NUM!</v>
      </c>
      <c r="L217" s="15" t="e">
        <f t="shared" si="408"/>
        <v>#NUM!</v>
      </c>
      <c r="M217" s="15" t="e">
        <f t="shared" si="408"/>
        <v>#NUM!</v>
      </c>
      <c r="N217" s="15" t="e">
        <f t="shared" si="408"/>
        <v>#NUM!</v>
      </c>
      <c r="O217" s="15" t="e">
        <f t="shared" si="408"/>
        <v>#NUM!</v>
      </c>
      <c r="P217" s="15" t="e">
        <f t="shared" si="408"/>
        <v>#NUM!</v>
      </c>
      <c r="Q217" s="15" t="e">
        <f t="shared" si="408"/>
        <v>#NUM!</v>
      </c>
      <c r="R217" s="15" t="e">
        <f t="shared" si="408"/>
        <v>#NUM!</v>
      </c>
      <c r="S217" s="15" t="e">
        <f t="shared" si="408"/>
        <v>#NUM!</v>
      </c>
      <c r="T217" s="15" t="e">
        <f t="shared" si="408"/>
        <v>#NUM!</v>
      </c>
      <c r="U217" s="15" t="e">
        <f t="shared" si="408"/>
        <v>#NUM!</v>
      </c>
      <c r="V217" s="15" t="e">
        <f t="shared" si="408"/>
        <v>#NUM!</v>
      </c>
      <c r="W217" s="15" t="e">
        <f t="shared" si="408"/>
        <v>#NUM!</v>
      </c>
      <c r="X217" s="15" t="e">
        <f t="shared" si="408"/>
        <v>#NUM!</v>
      </c>
      <c r="Y217" s="15" t="e">
        <f t="shared" si="408"/>
        <v>#NUM!</v>
      </c>
      <c r="Z217" s="15" t="e">
        <f t="shared" si="408"/>
        <v>#NUM!</v>
      </c>
      <c r="AA217" s="15" t="e">
        <f t="shared" si="408"/>
        <v>#NUM!</v>
      </c>
      <c r="AB217" s="15" t="e">
        <f t="shared" si="408"/>
        <v>#NUM!</v>
      </c>
      <c r="AC217" s="15" t="e">
        <f t="shared" si="408"/>
        <v>#NUM!</v>
      </c>
      <c r="AD217" s="15" t="e">
        <f t="shared" si="408"/>
        <v>#NUM!</v>
      </c>
      <c r="AE217" s="15" t="e">
        <f t="shared" si="408"/>
        <v>#NUM!</v>
      </c>
      <c r="AF217" s="15" t="e">
        <f t="shared" si="408"/>
        <v>#NUM!</v>
      </c>
      <c r="AG217" s="15" t="e">
        <f t="shared" si="408"/>
        <v>#NUM!</v>
      </c>
      <c r="AH217" s="100"/>
      <c r="AI217" s="101"/>
      <c r="AJ217" s="102"/>
      <c r="AK217" s="103"/>
      <c r="AL217" s="103"/>
      <c r="AM217" s="32"/>
      <c r="AN217" s="87"/>
      <c r="AO217" s="87"/>
      <c r="AP217" s="87"/>
      <c r="AQ217" s="87"/>
      <c r="AR217" s="87"/>
      <c r="AS217" s="87"/>
      <c r="AT217" s="87"/>
    </row>
    <row r="218" spans="1:46" ht="12" hidden="1" customHeight="1" outlineLevel="1">
      <c r="B218" s="14" t="s">
        <v>2</v>
      </c>
      <c r="C218" s="52" t="e">
        <f>+C217</f>
        <v>#NUM!</v>
      </c>
      <c r="D218" s="52" t="e">
        <f t="shared" ref="D218:AG218" si="409">+D217</f>
        <v>#NUM!</v>
      </c>
      <c r="E218" s="52" t="e">
        <f t="shared" si="409"/>
        <v>#NUM!</v>
      </c>
      <c r="F218" s="58" t="e">
        <f t="shared" si="409"/>
        <v>#NUM!</v>
      </c>
      <c r="G218" s="52" t="e">
        <f t="shared" si="409"/>
        <v>#NUM!</v>
      </c>
      <c r="H218" s="52" t="e">
        <f t="shared" si="409"/>
        <v>#NUM!</v>
      </c>
      <c r="I218" s="52" t="e">
        <f t="shared" si="409"/>
        <v>#NUM!</v>
      </c>
      <c r="J218" s="52" t="e">
        <f t="shared" si="409"/>
        <v>#NUM!</v>
      </c>
      <c r="K218" s="52" t="e">
        <f t="shared" si="409"/>
        <v>#NUM!</v>
      </c>
      <c r="L218" s="52" t="e">
        <f t="shared" si="409"/>
        <v>#NUM!</v>
      </c>
      <c r="M218" s="52" t="e">
        <f t="shared" si="409"/>
        <v>#NUM!</v>
      </c>
      <c r="N218" s="52" t="e">
        <f t="shared" si="409"/>
        <v>#NUM!</v>
      </c>
      <c r="O218" s="52" t="e">
        <f t="shared" si="409"/>
        <v>#NUM!</v>
      </c>
      <c r="P218" s="52" t="e">
        <f t="shared" si="409"/>
        <v>#NUM!</v>
      </c>
      <c r="Q218" s="52" t="e">
        <f t="shared" si="409"/>
        <v>#NUM!</v>
      </c>
      <c r="R218" s="52" t="e">
        <f t="shared" si="409"/>
        <v>#NUM!</v>
      </c>
      <c r="S218" s="52" t="e">
        <f t="shared" si="409"/>
        <v>#NUM!</v>
      </c>
      <c r="T218" s="52" t="e">
        <f t="shared" si="409"/>
        <v>#NUM!</v>
      </c>
      <c r="U218" s="52" t="e">
        <f t="shared" si="409"/>
        <v>#NUM!</v>
      </c>
      <c r="V218" s="52" t="e">
        <f t="shared" si="409"/>
        <v>#NUM!</v>
      </c>
      <c r="W218" s="52" t="e">
        <f t="shared" si="409"/>
        <v>#NUM!</v>
      </c>
      <c r="X218" s="52" t="e">
        <f t="shared" si="409"/>
        <v>#NUM!</v>
      </c>
      <c r="Y218" s="52" t="e">
        <f t="shared" si="409"/>
        <v>#NUM!</v>
      </c>
      <c r="Z218" s="52" t="e">
        <f t="shared" si="409"/>
        <v>#NUM!</v>
      </c>
      <c r="AA218" s="52" t="e">
        <f t="shared" si="409"/>
        <v>#NUM!</v>
      </c>
      <c r="AB218" s="52" t="e">
        <f t="shared" si="409"/>
        <v>#NUM!</v>
      </c>
      <c r="AC218" s="52" t="e">
        <f t="shared" si="409"/>
        <v>#NUM!</v>
      </c>
      <c r="AD218" s="52" t="e">
        <f t="shared" si="409"/>
        <v>#NUM!</v>
      </c>
      <c r="AE218" s="52" t="e">
        <f t="shared" si="409"/>
        <v>#NUM!</v>
      </c>
      <c r="AF218" s="52" t="e">
        <f t="shared" si="409"/>
        <v>#NUM!</v>
      </c>
      <c r="AG218" s="52" t="e">
        <f t="shared" si="409"/>
        <v>#NUM!</v>
      </c>
      <c r="AH218" s="104"/>
      <c r="AI218" s="107" t="s">
        <v>43</v>
      </c>
      <c r="AJ218" s="108" t="s">
        <v>13</v>
      </c>
      <c r="AK218" s="109" t="s">
        <v>43</v>
      </c>
      <c r="AL218" s="110" t="s">
        <v>14</v>
      </c>
      <c r="AM218" s="32"/>
      <c r="AN218" s="87"/>
      <c r="AO218" s="87"/>
      <c r="AP218" s="87"/>
      <c r="AQ218" s="87"/>
      <c r="AR218" s="87"/>
      <c r="AS218" s="87"/>
      <c r="AT218" s="87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/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/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04"/>
      <c r="AI219" s="107"/>
      <c r="AJ219" s="108"/>
      <c r="AK219" s="109"/>
      <c r="AL219" s="110"/>
      <c r="AM219" s="32"/>
      <c r="AN219" s="87"/>
      <c r="AO219" s="87"/>
      <c r="AP219" s="87"/>
      <c r="AQ219" s="87"/>
      <c r="AR219" s="87"/>
      <c r="AS219" s="87"/>
      <c r="AT219" s="87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05"/>
      <c r="AI220" s="57">
        <f t="shared" ref="AI220" si="410">AS220</f>
        <v>0</v>
      </c>
      <c r="AJ220" s="46" t="str">
        <f t="shared" ref="AJ220" si="411">IFERROR(AI220/AO220,"")</f>
        <v/>
      </c>
      <c r="AK220" s="56">
        <f t="shared" ref="AK220" si="412">AT220</f>
        <v>0</v>
      </c>
      <c r="AL220" s="48" t="str">
        <f t="shared" ref="AL220" si="413">IFERROR(AK220/AP220,"")</f>
        <v/>
      </c>
      <c r="AM220" s="32"/>
      <c r="AN220" s="87">
        <f t="shared" ref="AN220" si="414">COUNT(C217:AG217)</f>
        <v>0</v>
      </c>
      <c r="AO220" s="87">
        <f t="shared" ref="AO220" si="415">AN220-AH218</f>
        <v>0</v>
      </c>
      <c r="AP220" s="87">
        <f>SUM(AO$6:AO221)</f>
        <v>0</v>
      </c>
      <c r="AQ220" s="87">
        <f t="shared" ref="AQ220" si="416">COUNTIF(C221:AG221,"○")</f>
        <v>0</v>
      </c>
      <c r="AR220" s="87">
        <f>SUM(AQ$6:AQ221)</f>
        <v>0</v>
      </c>
      <c r="AS220" s="87">
        <f t="shared" ref="AS220" si="417">COUNTIF(C220:AG220,"○")</f>
        <v>0</v>
      </c>
      <c r="AT220" s="87">
        <f>SUM(AS$6:AS221)</f>
        <v>0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06"/>
      <c r="AI221" s="57">
        <f t="shared" ref="AI221" si="418">AQ220</f>
        <v>0</v>
      </c>
      <c r="AJ221" s="46" t="str">
        <f t="shared" ref="AJ221" si="419">IFERROR(AI221/AO220,"")</f>
        <v/>
      </c>
      <c r="AK221" s="56">
        <f t="shared" ref="AK221" si="420">AR220</f>
        <v>0</v>
      </c>
      <c r="AL221" s="48" t="str">
        <f t="shared" ref="AL221" si="421">IFERROR(AK221/AP220,"")</f>
        <v/>
      </c>
      <c r="AM221" s="32"/>
      <c r="AN221" s="87"/>
      <c r="AO221" s="87"/>
      <c r="AP221" s="87"/>
      <c r="AQ221" s="87"/>
      <c r="AR221" s="87"/>
      <c r="AS221" s="87"/>
      <c r="AT221" s="87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6" t="e">
        <f>DATE(YEAR(C216),MONTH(C216)+1,DAY(C216))</f>
        <v>#NUM!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8"/>
      <c r="AH223" s="99" t="s">
        <v>19</v>
      </c>
      <c r="AI223" s="101" t="s">
        <v>12</v>
      </c>
      <c r="AJ223" s="102"/>
      <c r="AK223" s="103" t="s">
        <v>11</v>
      </c>
      <c r="AL223" s="103"/>
      <c r="AM223" s="32"/>
      <c r="AN223" s="87" t="s">
        <v>17</v>
      </c>
      <c r="AO223" s="87" t="s">
        <v>20</v>
      </c>
      <c r="AP223" s="87" t="s">
        <v>21</v>
      </c>
      <c r="AQ223" s="87" t="s">
        <v>18</v>
      </c>
      <c r="AR223" s="87" t="s">
        <v>22</v>
      </c>
      <c r="AS223" s="87" t="s">
        <v>58</v>
      </c>
      <c r="AT223" s="87" t="s">
        <v>59</v>
      </c>
    </row>
    <row r="224" spans="1:46" ht="12" hidden="1" customHeight="1" outlineLevel="1">
      <c r="B224" s="14" t="s">
        <v>1</v>
      </c>
      <c r="C224" s="15" t="e">
        <f>+C223</f>
        <v>#NUM!</v>
      </c>
      <c r="D224" s="15" t="e">
        <f>IF(C224="","",IF(MONTH(C224+1)-MONTH(C224)=0,C224+1,""))</f>
        <v>#NUM!</v>
      </c>
      <c r="E224" s="15" t="e">
        <f t="shared" ref="E224:AG224" si="422">IF(D224="","",IF(MONTH(D224+1)-MONTH(D224)=0,D224+1,""))</f>
        <v>#NUM!</v>
      </c>
      <c r="F224" s="21" t="e">
        <f t="shared" si="422"/>
        <v>#NUM!</v>
      </c>
      <c r="G224" s="15" t="e">
        <f t="shared" si="422"/>
        <v>#NUM!</v>
      </c>
      <c r="H224" s="15" t="e">
        <f t="shared" si="422"/>
        <v>#NUM!</v>
      </c>
      <c r="I224" s="15" t="e">
        <f t="shared" si="422"/>
        <v>#NUM!</v>
      </c>
      <c r="J224" s="15" t="e">
        <f t="shared" si="422"/>
        <v>#NUM!</v>
      </c>
      <c r="K224" s="15" t="e">
        <f t="shared" si="422"/>
        <v>#NUM!</v>
      </c>
      <c r="L224" s="15" t="e">
        <f t="shared" si="422"/>
        <v>#NUM!</v>
      </c>
      <c r="M224" s="15" t="e">
        <f t="shared" si="422"/>
        <v>#NUM!</v>
      </c>
      <c r="N224" s="15" t="e">
        <f t="shared" si="422"/>
        <v>#NUM!</v>
      </c>
      <c r="O224" s="15" t="e">
        <f t="shared" si="422"/>
        <v>#NUM!</v>
      </c>
      <c r="P224" s="15" t="e">
        <f t="shared" si="422"/>
        <v>#NUM!</v>
      </c>
      <c r="Q224" s="15" t="e">
        <f t="shared" si="422"/>
        <v>#NUM!</v>
      </c>
      <c r="R224" s="15" t="e">
        <f t="shared" si="422"/>
        <v>#NUM!</v>
      </c>
      <c r="S224" s="15" t="e">
        <f t="shared" si="422"/>
        <v>#NUM!</v>
      </c>
      <c r="T224" s="15" t="e">
        <f t="shared" si="422"/>
        <v>#NUM!</v>
      </c>
      <c r="U224" s="15" t="e">
        <f t="shared" si="422"/>
        <v>#NUM!</v>
      </c>
      <c r="V224" s="15" t="e">
        <f t="shared" si="422"/>
        <v>#NUM!</v>
      </c>
      <c r="W224" s="15" t="e">
        <f t="shared" si="422"/>
        <v>#NUM!</v>
      </c>
      <c r="X224" s="15" t="e">
        <f t="shared" si="422"/>
        <v>#NUM!</v>
      </c>
      <c r="Y224" s="15" t="e">
        <f t="shared" si="422"/>
        <v>#NUM!</v>
      </c>
      <c r="Z224" s="15" t="e">
        <f t="shared" si="422"/>
        <v>#NUM!</v>
      </c>
      <c r="AA224" s="15" t="e">
        <f t="shared" si="422"/>
        <v>#NUM!</v>
      </c>
      <c r="AB224" s="15" t="e">
        <f t="shared" si="422"/>
        <v>#NUM!</v>
      </c>
      <c r="AC224" s="15" t="e">
        <f t="shared" si="422"/>
        <v>#NUM!</v>
      </c>
      <c r="AD224" s="15" t="e">
        <f t="shared" si="422"/>
        <v>#NUM!</v>
      </c>
      <c r="AE224" s="15" t="e">
        <f t="shared" si="422"/>
        <v>#NUM!</v>
      </c>
      <c r="AF224" s="15" t="e">
        <f t="shared" si="422"/>
        <v>#NUM!</v>
      </c>
      <c r="AG224" s="15" t="e">
        <f t="shared" si="422"/>
        <v>#NUM!</v>
      </c>
      <c r="AH224" s="100"/>
      <c r="AI224" s="101"/>
      <c r="AJ224" s="102"/>
      <c r="AK224" s="103"/>
      <c r="AL224" s="103"/>
      <c r="AM224" s="32"/>
      <c r="AN224" s="87"/>
      <c r="AO224" s="87"/>
      <c r="AP224" s="87"/>
      <c r="AQ224" s="87"/>
      <c r="AR224" s="87"/>
      <c r="AS224" s="87"/>
      <c r="AT224" s="87"/>
    </row>
    <row r="225" spans="1:46" ht="12" hidden="1" customHeight="1" outlineLevel="1">
      <c r="B225" s="14" t="s">
        <v>2</v>
      </c>
      <c r="C225" s="52" t="e">
        <f>+C224</f>
        <v>#NUM!</v>
      </c>
      <c r="D225" s="52" t="e">
        <f t="shared" ref="D225:AG225" si="423">+D224</f>
        <v>#NUM!</v>
      </c>
      <c r="E225" s="52" t="e">
        <f t="shared" si="423"/>
        <v>#NUM!</v>
      </c>
      <c r="F225" s="58" t="e">
        <f t="shared" si="423"/>
        <v>#NUM!</v>
      </c>
      <c r="G225" s="52" t="e">
        <f t="shared" si="423"/>
        <v>#NUM!</v>
      </c>
      <c r="H225" s="52" t="e">
        <f t="shared" si="423"/>
        <v>#NUM!</v>
      </c>
      <c r="I225" s="52" t="e">
        <f t="shared" si="423"/>
        <v>#NUM!</v>
      </c>
      <c r="J225" s="52" t="e">
        <f t="shared" si="423"/>
        <v>#NUM!</v>
      </c>
      <c r="K225" s="52" t="e">
        <f t="shared" si="423"/>
        <v>#NUM!</v>
      </c>
      <c r="L225" s="52" t="e">
        <f t="shared" si="423"/>
        <v>#NUM!</v>
      </c>
      <c r="M225" s="52" t="e">
        <f t="shared" si="423"/>
        <v>#NUM!</v>
      </c>
      <c r="N225" s="52" t="e">
        <f t="shared" si="423"/>
        <v>#NUM!</v>
      </c>
      <c r="O225" s="52" t="e">
        <f t="shared" si="423"/>
        <v>#NUM!</v>
      </c>
      <c r="P225" s="52" t="e">
        <f t="shared" si="423"/>
        <v>#NUM!</v>
      </c>
      <c r="Q225" s="52" t="e">
        <f t="shared" si="423"/>
        <v>#NUM!</v>
      </c>
      <c r="R225" s="52" t="e">
        <f t="shared" si="423"/>
        <v>#NUM!</v>
      </c>
      <c r="S225" s="52" t="e">
        <f t="shared" si="423"/>
        <v>#NUM!</v>
      </c>
      <c r="T225" s="52" t="e">
        <f t="shared" si="423"/>
        <v>#NUM!</v>
      </c>
      <c r="U225" s="52" t="e">
        <f t="shared" si="423"/>
        <v>#NUM!</v>
      </c>
      <c r="V225" s="52" t="e">
        <f t="shared" si="423"/>
        <v>#NUM!</v>
      </c>
      <c r="W225" s="52" t="e">
        <f t="shared" si="423"/>
        <v>#NUM!</v>
      </c>
      <c r="X225" s="52" t="e">
        <f t="shared" si="423"/>
        <v>#NUM!</v>
      </c>
      <c r="Y225" s="52" t="e">
        <f t="shared" si="423"/>
        <v>#NUM!</v>
      </c>
      <c r="Z225" s="52" t="e">
        <f t="shared" si="423"/>
        <v>#NUM!</v>
      </c>
      <c r="AA225" s="52" t="e">
        <f t="shared" si="423"/>
        <v>#NUM!</v>
      </c>
      <c r="AB225" s="52" t="e">
        <f t="shared" si="423"/>
        <v>#NUM!</v>
      </c>
      <c r="AC225" s="52" t="e">
        <f t="shared" si="423"/>
        <v>#NUM!</v>
      </c>
      <c r="AD225" s="52" t="e">
        <f t="shared" si="423"/>
        <v>#NUM!</v>
      </c>
      <c r="AE225" s="52" t="e">
        <f t="shared" si="423"/>
        <v>#NUM!</v>
      </c>
      <c r="AF225" s="52" t="e">
        <f t="shared" si="423"/>
        <v>#NUM!</v>
      </c>
      <c r="AG225" s="52" t="e">
        <f t="shared" si="423"/>
        <v>#NUM!</v>
      </c>
      <c r="AH225" s="104"/>
      <c r="AI225" s="107" t="s">
        <v>43</v>
      </c>
      <c r="AJ225" s="108" t="s">
        <v>13</v>
      </c>
      <c r="AK225" s="109" t="s">
        <v>43</v>
      </c>
      <c r="AL225" s="110" t="s">
        <v>14</v>
      </c>
      <c r="AM225" s="32"/>
      <c r="AN225" s="87"/>
      <c r="AO225" s="87"/>
      <c r="AP225" s="87"/>
      <c r="AQ225" s="87"/>
      <c r="AR225" s="87"/>
      <c r="AS225" s="87"/>
      <c r="AT225" s="87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04"/>
      <c r="AI226" s="107"/>
      <c r="AJ226" s="108"/>
      <c r="AK226" s="109"/>
      <c r="AL226" s="110"/>
      <c r="AM226" s="32"/>
      <c r="AN226" s="87"/>
      <c r="AO226" s="87"/>
      <c r="AP226" s="87"/>
      <c r="AQ226" s="87"/>
      <c r="AR226" s="87"/>
      <c r="AS226" s="87"/>
      <c r="AT226" s="87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05"/>
      <c r="AI227" s="57">
        <f t="shared" ref="AI227" si="424">AS227</f>
        <v>0</v>
      </c>
      <c r="AJ227" s="46" t="str">
        <f t="shared" ref="AJ227" si="425">IFERROR(AI227/AO227,"")</f>
        <v/>
      </c>
      <c r="AK227" s="56">
        <f t="shared" ref="AK227" si="426">AT227</f>
        <v>0</v>
      </c>
      <c r="AL227" s="48" t="str">
        <f t="shared" ref="AL227" si="427">IFERROR(AK227/AP227,"")</f>
        <v/>
      </c>
      <c r="AM227" s="32"/>
      <c r="AN227" s="87">
        <f t="shared" ref="AN227" si="428">COUNT(C224:AG224)</f>
        <v>0</v>
      </c>
      <c r="AO227" s="87">
        <f t="shared" ref="AO227" si="429">AN227-AH225</f>
        <v>0</v>
      </c>
      <c r="AP227" s="87">
        <f>SUM(AO$6:AO228)</f>
        <v>0</v>
      </c>
      <c r="AQ227" s="87">
        <f t="shared" ref="AQ227" si="430">COUNTIF(C228:AG228,"○")</f>
        <v>0</v>
      </c>
      <c r="AR227" s="87">
        <f>SUM(AQ$6:AQ228)</f>
        <v>0</v>
      </c>
      <c r="AS227" s="87">
        <f t="shared" ref="AS227" si="431">COUNTIF(C227:AG227,"○")</f>
        <v>0</v>
      </c>
      <c r="AT227" s="87">
        <f>SUM(AS$6:AS228)</f>
        <v>0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06"/>
      <c r="AI228" s="57">
        <f t="shared" ref="AI228" si="432">AQ227</f>
        <v>0</v>
      </c>
      <c r="AJ228" s="46" t="str">
        <f t="shared" ref="AJ228" si="433">IFERROR(AI228/AO227,"")</f>
        <v/>
      </c>
      <c r="AK228" s="56">
        <f t="shared" ref="AK228" si="434">AR227</f>
        <v>0</v>
      </c>
      <c r="AL228" s="48" t="str">
        <f t="shared" ref="AL228" si="435">IFERROR(AK228/AP227,"")</f>
        <v/>
      </c>
      <c r="AM228" s="32"/>
      <c r="AN228" s="87"/>
      <c r="AO228" s="87"/>
      <c r="AP228" s="87"/>
      <c r="AQ228" s="87"/>
      <c r="AR228" s="87"/>
      <c r="AS228" s="87"/>
      <c r="AT228" s="87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6" t="e">
        <f>DATE(YEAR(C223),MONTH(C223)+1,DAY(C223))</f>
        <v>#NUM!</v>
      </c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8"/>
      <c r="AH230" s="99" t="s">
        <v>19</v>
      </c>
      <c r="AI230" s="101" t="s">
        <v>12</v>
      </c>
      <c r="AJ230" s="102"/>
      <c r="AK230" s="103" t="s">
        <v>11</v>
      </c>
      <c r="AL230" s="103"/>
      <c r="AM230" s="32"/>
      <c r="AN230" s="87" t="s">
        <v>17</v>
      </c>
      <c r="AO230" s="87" t="s">
        <v>20</v>
      </c>
      <c r="AP230" s="87" t="s">
        <v>21</v>
      </c>
      <c r="AQ230" s="87" t="s">
        <v>18</v>
      </c>
      <c r="AR230" s="87" t="s">
        <v>22</v>
      </c>
      <c r="AS230" s="87" t="s">
        <v>58</v>
      </c>
      <c r="AT230" s="87" t="s">
        <v>59</v>
      </c>
    </row>
    <row r="231" spans="1:46" ht="12" hidden="1" customHeight="1" outlineLevel="1">
      <c r="B231" s="14" t="s">
        <v>1</v>
      </c>
      <c r="C231" s="15" t="e">
        <f>+C230</f>
        <v>#NUM!</v>
      </c>
      <c r="D231" s="15" t="e">
        <f>IF(C231="","",IF(MONTH(C231+1)-MONTH(C231)=0,C231+1,""))</f>
        <v>#NUM!</v>
      </c>
      <c r="E231" s="15" t="e">
        <f t="shared" ref="E231:AG231" si="436">IF(D231="","",IF(MONTH(D231+1)-MONTH(D231)=0,D231+1,""))</f>
        <v>#NUM!</v>
      </c>
      <c r="F231" s="21" t="e">
        <f t="shared" si="436"/>
        <v>#NUM!</v>
      </c>
      <c r="G231" s="15" t="e">
        <f t="shared" si="436"/>
        <v>#NUM!</v>
      </c>
      <c r="H231" s="15" t="e">
        <f t="shared" si="436"/>
        <v>#NUM!</v>
      </c>
      <c r="I231" s="15" t="e">
        <f t="shared" si="436"/>
        <v>#NUM!</v>
      </c>
      <c r="J231" s="15" t="e">
        <f t="shared" si="436"/>
        <v>#NUM!</v>
      </c>
      <c r="K231" s="15" t="e">
        <f t="shared" si="436"/>
        <v>#NUM!</v>
      </c>
      <c r="L231" s="15" t="e">
        <f t="shared" si="436"/>
        <v>#NUM!</v>
      </c>
      <c r="M231" s="15" t="e">
        <f t="shared" si="436"/>
        <v>#NUM!</v>
      </c>
      <c r="N231" s="15" t="e">
        <f t="shared" si="436"/>
        <v>#NUM!</v>
      </c>
      <c r="O231" s="15" t="e">
        <f t="shared" si="436"/>
        <v>#NUM!</v>
      </c>
      <c r="P231" s="15" t="e">
        <f t="shared" si="436"/>
        <v>#NUM!</v>
      </c>
      <c r="Q231" s="15" t="e">
        <f t="shared" si="436"/>
        <v>#NUM!</v>
      </c>
      <c r="R231" s="15" t="e">
        <f t="shared" si="436"/>
        <v>#NUM!</v>
      </c>
      <c r="S231" s="15" t="e">
        <f t="shared" si="436"/>
        <v>#NUM!</v>
      </c>
      <c r="T231" s="15" t="e">
        <f t="shared" si="436"/>
        <v>#NUM!</v>
      </c>
      <c r="U231" s="15" t="e">
        <f t="shared" si="436"/>
        <v>#NUM!</v>
      </c>
      <c r="V231" s="15" t="e">
        <f t="shared" si="436"/>
        <v>#NUM!</v>
      </c>
      <c r="W231" s="15" t="e">
        <f t="shared" si="436"/>
        <v>#NUM!</v>
      </c>
      <c r="X231" s="15" t="e">
        <f t="shared" si="436"/>
        <v>#NUM!</v>
      </c>
      <c r="Y231" s="15" t="e">
        <f t="shared" si="436"/>
        <v>#NUM!</v>
      </c>
      <c r="Z231" s="15" t="e">
        <f t="shared" si="436"/>
        <v>#NUM!</v>
      </c>
      <c r="AA231" s="15" t="e">
        <f t="shared" si="436"/>
        <v>#NUM!</v>
      </c>
      <c r="AB231" s="15" t="e">
        <f t="shared" si="436"/>
        <v>#NUM!</v>
      </c>
      <c r="AC231" s="15" t="e">
        <f t="shared" si="436"/>
        <v>#NUM!</v>
      </c>
      <c r="AD231" s="15" t="e">
        <f t="shared" si="436"/>
        <v>#NUM!</v>
      </c>
      <c r="AE231" s="15" t="e">
        <f t="shared" si="436"/>
        <v>#NUM!</v>
      </c>
      <c r="AF231" s="15" t="e">
        <f t="shared" si="436"/>
        <v>#NUM!</v>
      </c>
      <c r="AG231" s="15" t="e">
        <f t="shared" si="436"/>
        <v>#NUM!</v>
      </c>
      <c r="AH231" s="100"/>
      <c r="AI231" s="101"/>
      <c r="AJ231" s="102"/>
      <c r="AK231" s="103"/>
      <c r="AL231" s="103"/>
      <c r="AM231" s="32"/>
      <c r="AN231" s="87"/>
      <c r="AO231" s="87"/>
      <c r="AP231" s="87"/>
      <c r="AQ231" s="87"/>
      <c r="AR231" s="87"/>
      <c r="AS231" s="87"/>
      <c r="AT231" s="87"/>
    </row>
    <row r="232" spans="1:46" ht="12" hidden="1" customHeight="1" outlineLevel="1">
      <c r="B232" s="14" t="s">
        <v>2</v>
      </c>
      <c r="C232" s="52" t="e">
        <f>+C231</f>
        <v>#NUM!</v>
      </c>
      <c r="D232" s="52" t="e">
        <f t="shared" ref="D232:AG232" si="437">+D231</f>
        <v>#NUM!</v>
      </c>
      <c r="E232" s="52" t="e">
        <f t="shared" si="437"/>
        <v>#NUM!</v>
      </c>
      <c r="F232" s="58" t="e">
        <f t="shared" si="437"/>
        <v>#NUM!</v>
      </c>
      <c r="G232" s="52" t="e">
        <f t="shared" si="437"/>
        <v>#NUM!</v>
      </c>
      <c r="H232" s="52" t="e">
        <f t="shared" si="437"/>
        <v>#NUM!</v>
      </c>
      <c r="I232" s="52" t="e">
        <f t="shared" si="437"/>
        <v>#NUM!</v>
      </c>
      <c r="J232" s="52" t="e">
        <f t="shared" si="437"/>
        <v>#NUM!</v>
      </c>
      <c r="K232" s="52" t="e">
        <f t="shared" si="437"/>
        <v>#NUM!</v>
      </c>
      <c r="L232" s="52" t="e">
        <f t="shared" si="437"/>
        <v>#NUM!</v>
      </c>
      <c r="M232" s="52" t="e">
        <f t="shared" si="437"/>
        <v>#NUM!</v>
      </c>
      <c r="N232" s="52" t="e">
        <f t="shared" si="437"/>
        <v>#NUM!</v>
      </c>
      <c r="O232" s="52" t="e">
        <f t="shared" si="437"/>
        <v>#NUM!</v>
      </c>
      <c r="P232" s="52" t="e">
        <f t="shared" si="437"/>
        <v>#NUM!</v>
      </c>
      <c r="Q232" s="52" t="e">
        <f t="shared" si="437"/>
        <v>#NUM!</v>
      </c>
      <c r="R232" s="52" t="e">
        <f t="shared" si="437"/>
        <v>#NUM!</v>
      </c>
      <c r="S232" s="52" t="e">
        <f t="shared" si="437"/>
        <v>#NUM!</v>
      </c>
      <c r="T232" s="52" t="e">
        <f t="shared" si="437"/>
        <v>#NUM!</v>
      </c>
      <c r="U232" s="52" t="e">
        <f t="shared" si="437"/>
        <v>#NUM!</v>
      </c>
      <c r="V232" s="52" t="e">
        <f t="shared" si="437"/>
        <v>#NUM!</v>
      </c>
      <c r="W232" s="52" t="e">
        <f t="shared" si="437"/>
        <v>#NUM!</v>
      </c>
      <c r="X232" s="52" t="e">
        <f t="shared" si="437"/>
        <v>#NUM!</v>
      </c>
      <c r="Y232" s="52" t="e">
        <f t="shared" si="437"/>
        <v>#NUM!</v>
      </c>
      <c r="Z232" s="52" t="e">
        <f t="shared" si="437"/>
        <v>#NUM!</v>
      </c>
      <c r="AA232" s="52" t="e">
        <f t="shared" si="437"/>
        <v>#NUM!</v>
      </c>
      <c r="AB232" s="52" t="e">
        <f t="shared" si="437"/>
        <v>#NUM!</v>
      </c>
      <c r="AC232" s="52" t="e">
        <f t="shared" si="437"/>
        <v>#NUM!</v>
      </c>
      <c r="AD232" s="52" t="e">
        <f t="shared" si="437"/>
        <v>#NUM!</v>
      </c>
      <c r="AE232" s="52" t="e">
        <f t="shared" si="437"/>
        <v>#NUM!</v>
      </c>
      <c r="AF232" s="52" t="e">
        <f t="shared" si="437"/>
        <v>#NUM!</v>
      </c>
      <c r="AG232" s="52" t="e">
        <f t="shared" si="437"/>
        <v>#NUM!</v>
      </c>
      <c r="AH232" s="104"/>
      <c r="AI232" s="107" t="s">
        <v>43</v>
      </c>
      <c r="AJ232" s="108" t="s">
        <v>13</v>
      </c>
      <c r="AK232" s="109" t="s">
        <v>43</v>
      </c>
      <c r="AL232" s="110" t="s">
        <v>14</v>
      </c>
      <c r="AM232" s="32"/>
      <c r="AN232" s="87"/>
      <c r="AO232" s="87"/>
      <c r="AP232" s="87"/>
      <c r="AQ232" s="87"/>
      <c r="AR232" s="87"/>
      <c r="AS232" s="87"/>
      <c r="AT232" s="87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/>
      </c>
      <c r="D233" s="69" t="str">
        <f>IFERROR(VLOOKUP(D231,定義!A:C,3,FALSE),"")</f>
        <v/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/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04"/>
      <c r="AI233" s="107"/>
      <c r="AJ233" s="108"/>
      <c r="AK233" s="109"/>
      <c r="AL233" s="110"/>
      <c r="AM233" s="32"/>
      <c r="AN233" s="87"/>
      <c r="AO233" s="87"/>
      <c r="AP233" s="87"/>
      <c r="AQ233" s="87"/>
      <c r="AR233" s="87"/>
      <c r="AS233" s="87"/>
      <c r="AT233" s="87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05"/>
      <c r="AI234" s="57">
        <f t="shared" ref="AI234" si="438">AS234</f>
        <v>0</v>
      </c>
      <c r="AJ234" s="46" t="str">
        <f t="shared" ref="AJ234" si="439">IFERROR(AI234/AO234,"")</f>
        <v/>
      </c>
      <c r="AK234" s="56">
        <f t="shared" ref="AK234" si="440">AT234</f>
        <v>0</v>
      </c>
      <c r="AL234" s="48" t="str">
        <f t="shared" ref="AL234" si="441">IFERROR(AK234/AP234,"")</f>
        <v/>
      </c>
      <c r="AM234" s="32"/>
      <c r="AN234" s="87">
        <f t="shared" ref="AN234" si="442">COUNT(C231:AG231)</f>
        <v>0</v>
      </c>
      <c r="AO234" s="87">
        <f t="shared" ref="AO234" si="443">AN234-AH232</f>
        <v>0</v>
      </c>
      <c r="AP234" s="87">
        <f>SUM(AO$6:AO235)</f>
        <v>0</v>
      </c>
      <c r="AQ234" s="87">
        <f t="shared" ref="AQ234" si="444">COUNTIF(C235:AG235,"○")</f>
        <v>0</v>
      </c>
      <c r="AR234" s="87">
        <f>SUM(AQ$6:AQ235)</f>
        <v>0</v>
      </c>
      <c r="AS234" s="87">
        <f t="shared" ref="AS234" si="445">COUNTIF(C234:AG234,"○")</f>
        <v>0</v>
      </c>
      <c r="AT234" s="87">
        <f>SUM(AS$6:AS235)</f>
        <v>0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06"/>
      <c r="AI235" s="57">
        <f t="shared" ref="AI235" si="446">AQ234</f>
        <v>0</v>
      </c>
      <c r="AJ235" s="46" t="str">
        <f t="shared" ref="AJ235" si="447">IFERROR(AI235/AO234,"")</f>
        <v/>
      </c>
      <c r="AK235" s="56">
        <f t="shared" ref="AK235" si="448">AR234</f>
        <v>0</v>
      </c>
      <c r="AL235" s="48" t="str">
        <f t="shared" ref="AL235" si="449">IFERROR(AK235/AP234,"")</f>
        <v/>
      </c>
      <c r="AM235" s="32"/>
      <c r="AN235" s="87"/>
      <c r="AO235" s="87"/>
      <c r="AP235" s="87"/>
      <c r="AQ235" s="87"/>
      <c r="AR235" s="87"/>
      <c r="AS235" s="87"/>
      <c r="AT235" s="87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88" t="str">
        <f>+AL66</f>
        <v/>
      </c>
      <c r="AL238" s="88"/>
    </row>
    <row r="239" spans="1:46" ht="20.25" customHeight="1">
      <c r="A239" s="1"/>
      <c r="B239" s="19" t="s">
        <v>15</v>
      </c>
      <c r="AD239" s="89" t="s">
        <v>16</v>
      </c>
      <c r="AE239" s="90"/>
      <c r="AF239" s="90"/>
      <c r="AG239" s="90"/>
      <c r="AH239" s="90"/>
      <c r="AI239" s="90"/>
      <c r="AJ239" s="91"/>
      <c r="AK239" s="92" t="str">
        <f>AL67</f>
        <v/>
      </c>
      <c r="AL239" s="93"/>
      <c r="AM239" s="50"/>
    </row>
    <row r="240" spans="1:46">
      <c r="B240" s="20"/>
      <c r="AM240" s="6"/>
    </row>
    <row r="241" spans="1:39" ht="21" customHeight="1">
      <c r="A241" s="1"/>
      <c r="Z241" s="94" t="s">
        <v>64</v>
      </c>
      <c r="AA241" s="94"/>
      <c r="AB241" s="94"/>
      <c r="AC241" s="94"/>
      <c r="AD241" s="95" t="str">
        <f>IF(AK239&gt;=0.285,AD245,IF(AK239&gt;=0.25,AD246,IF(AK239&gt;=0.214,AD247,"設計変更対象外")))</f>
        <v>４週８休以上　（28.5%以上）</v>
      </c>
      <c r="AE241" s="95"/>
      <c r="AF241" s="95"/>
      <c r="AG241" s="95"/>
      <c r="AH241" s="95"/>
      <c r="AI241" s="95"/>
      <c r="AJ241" s="95"/>
      <c r="AK241" s="95"/>
      <c r="AL241" s="95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86"/>
      <c r="AL245" s="86"/>
      <c r="AM245" s="55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K245:AL245"/>
    <mergeCell ref="AT234:AT235"/>
    <mergeCell ref="AK238:AL238"/>
    <mergeCell ref="AD239:AJ239"/>
    <mergeCell ref="AK239:AL239"/>
    <mergeCell ref="AT230:AT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1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73"/>
  <sheetViews>
    <sheetView tabSelected="1" view="pageBreakPreview" zoomScale="130" zoomScaleNormal="100" zoomScaleSheetLayoutView="130" workbookViewId="0">
      <selection activeCell="AT241" sqref="AT241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67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/>
      <c r="C2" s="65"/>
      <c r="D2" s="66"/>
      <c r="E2" s="66"/>
      <c r="F2" s="121"/>
      <c r="G2" s="121"/>
      <c r="H2" s="121"/>
      <c r="I2" s="121"/>
      <c r="J2" s="121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129" t="s">
        <v>62</v>
      </c>
      <c r="C3" s="129"/>
      <c r="D3" s="123" t="s">
        <v>42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129" t="s">
        <v>63</v>
      </c>
      <c r="C4" s="129"/>
      <c r="D4" s="124">
        <v>2020</v>
      </c>
      <c r="E4" s="124"/>
      <c r="F4" s="125">
        <v>5</v>
      </c>
      <c r="G4" s="125"/>
      <c r="H4" s="126">
        <v>8</v>
      </c>
      <c r="I4" s="126"/>
      <c r="J4" s="73" t="s">
        <v>23</v>
      </c>
      <c r="K4" s="124">
        <v>2021</v>
      </c>
      <c r="L4" s="124"/>
      <c r="M4" s="125">
        <v>1</v>
      </c>
      <c r="N4" s="125"/>
      <c r="O4" s="126">
        <v>29</v>
      </c>
      <c r="P4" s="126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96">
        <f>DATE(D4,F4,1)</f>
        <v>43952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8"/>
      <c r="AH6" s="119" t="s">
        <v>19</v>
      </c>
      <c r="AI6" s="101" t="s">
        <v>12</v>
      </c>
      <c r="AJ6" s="102"/>
      <c r="AK6" s="103" t="s">
        <v>11</v>
      </c>
      <c r="AL6" s="103"/>
      <c r="AM6" s="32"/>
      <c r="AN6" s="87" t="s">
        <v>17</v>
      </c>
      <c r="AO6" s="87" t="s">
        <v>20</v>
      </c>
      <c r="AP6" s="87" t="s">
        <v>21</v>
      </c>
      <c r="AQ6" s="87" t="s">
        <v>18</v>
      </c>
      <c r="AR6" s="87" t="s">
        <v>22</v>
      </c>
      <c r="AS6" s="87" t="s">
        <v>58</v>
      </c>
      <c r="AT6" s="87" t="s">
        <v>59</v>
      </c>
    </row>
    <row r="7" spans="2:49" ht="12" customHeight="1">
      <c r="B7" s="14" t="s">
        <v>1</v>
      </c>
      <c r="C7" s="15">
        <f>+C6</f>
        <v>43952</v>
      </c>
      <c r="D7" s="15">
        <f>IF(C7="","",IF(MONTH(C7+1)-MONTH(C7)=0,C7+1,""))</f>
        <v>43953</v>
      </c>
      <c r="E7" s="15">
        <f t="shared" ref="E7:AG7" si="0">IF(D7="","",IF(MONTH(D7+1)-MONTH(D7)=0,D7+1,""))</f>
        <v>43954</v>
      </c>
      <c r="F7" s="15">
        <f t="shared" si="0"/>
        <v>43955</v>
      </c>
      <c r="G7" s="15">
        <f t="shared" si="0"/>
        <v>43956</v>
      </c>
      <c r="H7" s="15">
        <f t="shared" si="0"/>
        <v>43957</v>
      </c>
      <c r="I7" s="15">
        <f t="shared" si="0"/>
        <v>43958</v>
      </c>
      <c r="J7" s="15">
        <f t="shared" si="0"/>
        <v>43959</v>
      </c>
      <c r="K7" s="15">
        <f t="shared" si="0"/>
        <v>43960</v>
      </c>
      <c r="L7" s="15">
        <f t="shared" si="0"/>
        <v>43961</v>
      </c>
      <c r="M7" s="15">
        <f t="shared" si="0"/>
        <v>43962</v>
      </c>
      <c r="N7" s="15">
        <f t="shared" si="0"/>
        <v>43963</v>
      </c>
      <c r="O7" s="15">
        <f t="shared" si="0"/>
        <v>43964</v>
      </c>
      <c r="P7" s="15">
        <f t="shared" si="0"/>
        <v>43965</v>
      </c>
      <c r="Q7" s="15">
        <f t="shared" si="0"/>
        <v>43966</v>
      </c>
      <c r="R7" s="15">
        <f t="shared" si="0"/>
        <v>43967</v>
      </c>
      <c r="S7" s="15">
        <f t="shared" si="0"/>
        <v>43968</v>
      </c>
      <c r="T7" s="15">
        <f t="shared" si="0"/>
        <v>43969</v>
      </c>
      <c r="U7" s="15">
        <f t="shared" si="0"/>
        <v>43970</v>
      </c>
      <c r="V7" s="15">
        <f t="shared" si="0"/>
        <v>43971</v>
      </c>
      <c r="W7" s="15">
        <f t="shared" si="0"/>
        <v>43972</v>
      </c>
      <c r="X7" s="15">
        <f t="shared" si="0"/>
        <v>43973</v>
      </c>
      <c r="Y7" s="15">
        <f t="shared" si="0"/>
        <v>43974</v>
      </c>
      <c r="Z7" s="15">
        <f t="shared" si="0"/>
        <v>43975</v>
      </c>
      <c r="AA7" s="15">
        <f t="shared" si="0"/>
        <v>43976</v>
      </c>
      <c r="AB7" s="15">
        <f t="shared" si="0"/>
        <v>43977</v>
      </c>
      <c r="AC7" s="15">
        <f t="shared" si="0"/>
        <v>43978</v>
      </c>
      <c r="AD7" s="15">
        <f t="shared" si="0"/>
        <v>43979</v>
      </c>
      <c r="AE7" s="15">
        <f t="shared" si="0"/>
        <v>43980</v>
      </c>
      <c r="AF7" s="15">
        <f t="shared" si="0"/>
        <v>43981</v>
      </c>
      <c r="AG7" s="15">
        <f t="shared" si="0"/>
        <v>43982</v>
      </c>
      <c r="AH7" s="120"/>
      <c r="AI7" s="101"/>
      <c r="AJ7" s="102"/>
      <c r="AK7" s="103"/>
      <c r="AL7" s="103"/>
      <c r="AM7" s="32"/>
      <c r="AN7" s="87"/>
      <c r="AO7" s="87"/>
      <c r="AP7" s="87"/>
      <c r="AQ7" s="87"/>
      <c r="AR7" s="87"/>
      <c r="AS7" s="87"/>
      <c r="AT7" s="87"/>
    </row>
    <row r="8" spans="2:49" ht="12" customHeight="1">
      <c r="B8" s="14" t="s">
        <v>2</v>
      </c>
      <c r="C8" s="52">
        <f>+C7</f>
        <v>43952</v>
      </c>
      <c r="D8" s="52">
        <f t="shared" ref="D8:AG8" si="1">+D7</f>
        <v>43953</v>
      </c>
      <c r="E8" s="52">
        <f t="shared" si="1"/>
        <v>43954</v>
      </c>
      <c r="F8" s="52">
        <f t="shared" si="1"/>
        <v>43955</v>
      </c>
      <c r="G8" s="52">
        <f t="shared" si="1"/>
        <v>43956</v>
      </c>
      <c r="H8" s="52">
        <f t="shared" si="1"/>
        <v>43957</v>
      </c>
      <c r="I8" s="52">
        <f t="shared" si="1"/>
        <v>43958</v>
      </c>
      <c r="J8" s="52">
        <f t="shared" si="1"/>
        <v>43959</v>
      </c>
      <c r="K8" s="52">
        <f t="shared" si="1"/>
        <v>43960</v>
      </c>
      <c r="L8" s="52">
        <f t="shared" si="1"/>
        <v>43961</v>
      </c>
      <c r="M8" s="52">
        <f t="shared" si="1"/>
        <v>43962</v>
      </c>
      <c r="N8" s="52">
        <f t="shared" si="1"/>
        <v>43963</v>
      </c>
      <c r="O8" s="52">
        <f t="shared" si="1"/>
        <v>43964</v>
      </c>
      <c r="P8" s="52">
        <f t="shared" si="1"/>
        <v>43965</v>
      </c>
      <c r="Q8" s="52">
        <f t="shared" si="1"/>
        <v>43966</v>
      </c>
      <c r="R8" s="52">
        <f t="shared" si="1"/>
        <v>43967</v>
      </c>
      <c r="S8" s="52">
        <f t="shared" si="1"/>
        <v>43968</v>
      </c>
      <c r="T8" s="52">
        <f t="shared" si="1"/>
        <v>43969</v>
      </c>
      <c r="U8" s="52">
        <f t="shared" si="1"/>
        <v>43970</v>
      </c>
      <c r="V8" s="52">
        <f t="shared" si="1"/>
        <v>43971</v>
      </c>
      <c r="W8" s="52">
        <f t="shared" si="1"/>
        <v>43972</v>
      </c>
      <c r="X8" s="52">
        <f t="shared" si="1"/>
        <v>43973</v>
      </c>
      <c r="Y8" s="52">
        <f t="shared" si="1"/>
        <v>43974</v>
      </c>
      <c r="Z8" s="52">
        <f t="shared" si="1"/>
        <v>43975</v>
      </c>
      <c r="AA8" s="52">
        <f t="shared" si="1"/>
        <v>43976</v>
      </c>
      <c r="AB8" s="52">
        <f t="shared" si="1"/>
        <v>43977</v>
      </c>
      <c r="AC8" s="52">
        <f t="shared" si="1"/>
        <v>43978</v>
      </c>
      <c r="AD8" s="52">
        <f t="shared" si="1"/>
        <v>43979</v>
      </c>
      <c r="AE8" s="52">
        <f t="shared" si="1"/>
        <v>43980</v>
      </c>
      <c r="AF8" s="52">
        <f t="shared" si="1"/>
        <v>43981</v>
      </c>
      <c r="AG8" s="52">
        <f t="shared" si="1"/>
        <v>43982</v>
      </c>
      <c r="AH8" s="116">
        <v>31</v>
      </c>
      <c r="AI8" s="107" t="s">
        <v>43</v>
      </c>
      <c r="AJ8" s="108" t="s">
        <v>13</v>
      </c>
      <c r="AK8" s="109" t="s">
        <v>43</v>
      </c>
      <c r="AL8" s="110" t="s">
        <v>14</v>
      </c>
      <c r="AM8" s="32"/>
      <c r="AN8" s="87"/>
      <c r="AO8" s="87"/>
      <c r="AP8" s="87"/>
      <c r="AQ8" s="87"/>
      <c r="AR8" s="87"/>
      <c r="AS8" s="87"/>
      <c r="AT8" s="87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>憲法記念日</v>
      </c>
      <c r="F9" s="69" t="str">
        <f>IFERROR(VLOOKUP(F7,定義!A:C,3,FALSE),"")</f>
        <v>みどりの日</v>
      </c>
      <c r="G9" s="69" t="str">
        <f>IFERROR(VLOOKUP(G7,定義!A:C,3,FALSE),"")</f>
        <v>こどもの日</v>
      </c>
      <c r="H9" s="69" t="str">
        <f>IFERROR(VLOOKUP(H7,定義!A:C,3,FALSE),"")</f>
        <v>振替休日</v>
      </c>
      <c r="I9" s="69" t="str">
        <f>IFERROR(VLOOKUP(I7,定義!A:C,3,FALSE),"")</f>
        <v/>
      </c>
      <c r="J9" s="69" t="str">
        <f>IFERROR(VLOOKUP(J7,定義!A:C,3,FALSE),"")</f>
        <v>工期始め</v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117"/>
      <c r="AI9" s="107"/>
      <c r="AJ9" s="108"/>
      <c r="AK9" s="109"/>
      <c r="AL9" s="110"/>
      <c r="AM9" s="32"/>
      <c r="AN9" s="87"/>
      <c r="AO9" s="87"/>
      <c r="AP9" s="87"/>
      <c r="AQ9" s="87"/>
      <c r="AR9" s="87"/>
      <c r="AS9" s="87"/>
      <c r="AT9" s="87"/>
      <c r="AU9" s="2"/>
      <c r="AW9" s="2"/>
    </row>
    <row r="10" spans="2:49" s="3" customFormat="1" ht="27.95" customHeight="1">
      <c r="B10" s="40" t="s">
        <v>71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117"/>
      <c r="AI10" s="49">
        <f>AS10</f>
        <v>0</v>
      </c>
      <c r="AJ10" s="46" t="str">
        <f>IFERROR(AI10/AO10,"")</f>
        <v/>
      </c>
      <c r="AK10" s="47">
        <f>AT10</f>
        <v>0</v>
      </c>
      <c r="AL10" s="48" t="str">
        <f>IFERROR(AK10/AP10,"")</f>
        <v/>
      </c>
      <c r="AM10" s="32"/>
      <c r="AN10" s="87">
        <f>COUNT(C7:AG7)</f>
        <v>31</v>
      </c>
      <c r="AO10" s="87">
        <f>AN10-AH8</f>
        <v>0</v>
      </c>
      <c r="AP10" s="87">
        <f>SUM(AO$6:AO11)</f>
        <v>0</v>
      </c>
      <c r="AQ10" s="87">
        <f>COUNTIF(C11:AG11,"○")</f>
        <v>0</v>
      </c>
      <c r="AR10" s="87">
        <f>SUM(AQ$6:AQ11)</f>
        <v>0</v>
      </c>
      <c r="AS10" s="87">
        <f>COUNTIF(C10:AG10,"○")</f>
        <v>0</v>
      </c>
      <c r="AT10" s="87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118"/>
      <c r="AI11" s="49">
        <f>AQ10</f>
        <v>0</v>
      </c>
      <c r="AJ11" s="46" t="str">
        <f>IFERROR(AI11/AO10,"")</f>
        <v/>
      </c>
      <c r="AK11" s="47">
        <f>AR10</f>
        <v>0</v>
      </c>
      <c r="AL11" s="48" t="str">
        <f>IFERROR(AK11/AP10,"")</f>
        <v/>
      </c>
      <c r="AM11" s="32"/>
      <c r="AN11" s="87"/>
      <c r="AO11" s="87"/>
      <c r="AP11" s="87"/>
      <c r="AQ11" s="87"/>
      <c r="AR11" s="87"/>
      <c r="AS11" s="87"/>
      <c r="AT11" s="87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96">
        <f>DATE(YEAR(C6),MONTH(C6)+1,DAY(C6))</f>
        <v>43983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114" t="s">
        <v>19</v>
      </c>
      <c r="AI13" s="101" t="s">
        <v>12</v>
      </c>
      <c r="AJ13" s="102"/>
      <c r="AK13" s="103" t="s">
        <v>11</v>
      </c>
      <c r="AL13" s="103"/>
      <c r="AM13" s="32"/>
      <c r="AN13" s="87" t="s">
        <v>17</v>
      </c>
      <c r="AO13" s="87" t="s">
        <v>20</v>
      </c>
      <c r="AP13" s="87" t="s">
        <v>21</v>
      </c>
      <c r="AQ13" s="87" t="s">
        <v>18</v>
      </c>
      <c r="AR13" s="87" t="s">
        <v>22</v>
      </c>
      <c r="AS13" s="87" t="s">
        <v>58</v>
      </c>
      <c r="AT13" s="87" t="s">
        <v>59</v>
      </c>
    </row>
    <row r="14" spans="2:49" ht="12" customHeight="1">
      <c r="B14" s="14" t="s">
        <v>1</v>
      </c>
      <c r="C14" s="15">
        <f>+C13</f>
        <v>43983</v>
      </c>
      <c r="D14" s="15">
        <f>IF(C14="","",IF(MONTH(C14+1)-MONTH(C14)=0,C14+1,""))</f>
        <v>43984</v>
      </c>
      <c r="E14" s="15">
        <f t="shared" ref="E14" si="2">IF(D14="","",IF(MONTH(D14+1)-MONTH(D14)=0,D14+1,""))</f>
        <v>43985</v>
      </c>
      <c r="F14" s="15">
        <f t="shared" ref="F14" si="3">IF(E14="","",IF(MONTH(E14+1)-MONTH(E14)=0,E14+1,""))</f>
        <v>43986</v>
      </c>
      <c r="G14" s="15">
        <f t="shared" ref="G14" si="4">IF(F14="","",IF(MONTH(F14+1)-MONTH(F14)=0,F14+1,""))</f>
        <v>43987</v>
      </c>
      <c r="H14" s="15">
        <f t="shared" ref="H14" si="5">IF(G14="","",IF(MONTH(G14+1)-MONTH(G14)=0,G14+1,""))</f>
        <v>43988</v>
      </c>
      <c r="I14" s="15">
        <f t="shared" ref="I14" si="6">IF(H14="","",IF(MONTH(H14+1)-MONTH(H14)=0,H14+1,""))</f>
        <v>43989</v>
      </c>
      <c r="J14" s="15">
        <f t="shared" ref="J14" si="7">IF(I14="","",IF(MONTH(I14+1)-MONTH(I14)=0,I14+1,""))</f>
        <v>43990</v>
      </c>
      <c r="K14" s="15">
        <f t="shared" ref="K14" si="8">IF(J14="","",IF(MONTH(J14+1)-MONTH(J14)=0,J14+1,""))</f>
        <v>43991</v>
      </c>
      <c r="L14" s="15">
        <f t="shared" ref="L14" si="9">IF(K14="","",IF(MONTH(K14+1)-MONTH(K14)=0,K14+1,""))</f>
        <v>43992</v>
      </c>
      <c r="M14" s="15">
        <f t="shared" ref="M14" si="10">IF(L14="","",IF(MONTH(L14+1)-MONTH(L14)=0,L14+1,""))</f>
        <v>43993</v>
      </c>
      <c r="N14" s="15">
        <f t="shared" ref="N14" si="11">IF(M14="","",IF(MONTH(M14+1)-MONTH(M14)=0,M14+1,""))</f>
        <v>43994</v>
      </c>
      <c r="O14" s="15">
        <f t="shared" ref="O14" si="12">IF(N14="","",IF(MONTH(N14+1)-MONTH(N14)=0,N14+1,""))</f>
        <v>43995</v>
      </c>
      <c r="P14" s="15">
        <f t="shared" ref="P14" si="13">IF(O14="","",IF(MONTH(O14+1)-MONTH(O14)=0,O14+1,""))</f>
        <v>43996</v>
      </c>
      <c r="Q14" s="15">
        <f t="shared" ref="Q14" si="14">IF(P14="","",IF(MONTH(P14+1)-MONTH(P14)=0,P14+1,""))</f>
        <v>43997</v>
      </c>
      <c r="R14" s="15">
        <f t="shared" ref="R14" si="15">IF(Q14="","",IF(MONTH(Q14+1)-MONTH(Q14)=0,Q14+1,""))</f>
        <v>43998</v>
      </c>
      <c r="S14" s="15">
        <f t="shared" ref="S14" si="16">IF(R14="","",IF(MONTH(R14+1)-MONTH(R14)=0,R14+1,""))</f>
        <v>43999</v>
      </c>
      <c r="T14" s="15">
        <f t="shared" ref="T14" si="17">IF(S14="","",IF(MONTH(S14+1)-MONTH(S14)=0,S14+1,""))</f>
        <v>44000</v>
      </c>
      <c r="U14" s="15">
        <f t="shared" ref="U14" si="18">IF(T14="","",IF(MONTH(T14+1)-MONTH(T14)=0,T14+1,""))</f>
        <v>44001</v>
      </c>
      <c r="V14" s="15">
        <f t="shared" ref="V14" si="19">IF(U14="","",IF(MONTH(U14+1)-MONTH(U14)=0,U14+1,""))</f>
        <v>44002</v>
      </c>
      <c r="W14" s="15">
        <f t="shared" ref="W14" si="20">IF(V14="","",IF(MONTH(V14+1)-MONTH(V14)=0,V14+1,""))</f>
        <v>44003</v>
      </c>
      <c r="X14" s="15">
        <f t="shared" ref="X14" si="21">IF(W14="","",IF(MONTH(W14+1)-MONTH(W14)=0,W14+1,""))</f>
        <v>44004</v>
      </c>
      <c r="Y14" s="15">
        <f t="shared" ref="Y14" si="22">IF(X14="","",IF(MONTH(X14+1)-MONTH(X14)=0,X14+1,""))</f>
        <v>44005</v>
      </c>
      <c r="Z14" s="15">
        <f t="shared" ref="Z14" si="23">IF(Y14="","",IF(MONTH(Y14+1)-MONTH(Y14)=0,Y14+1,""))</f>
        <v>44006</v>
      </c>
      <c r="AA14" s="15">
        <f t="shared" ref="AA14" si="24">IF(Z14="","",IF(MONTH(Z14+1)-MONTH(Z14)=0,Z14+1,""))</f>
        <v>44007</v>
      </c>
      <c r="AB14" s="15">
        <f t="shared" ref="AB14" si="25">IF(AA14="","",IF(MONTH(AA14+1)-MONTH(AA14)=0,AA14+1,""))</f>
        <v>44008</v>
      </c>
      <c r="AC14" s="15">
        <f t="shared" ref="AC14" si="26">IF(AB14="","",IF(MONTH(AB14+1)-MONTH(AB14)=0,AB14+1,""))</f>
        <v>44009</v>
      </c>
      <c r="AD14" s="15">
        <f t="shared" ref="AD14" si="27">IF(AC14="","",IF(MONTH(AC14+1)-MONTH(AC14)=0,AC14+1,""))</f>
        <v>44010</v>
      </c>
      <c r="AE14" s="15">
        <f t="shared" ref="AE14" si="28">IF(AD14="","",IF(MONTH(AD14+1)-MONTH(AD14)=0,AD14+1,""))</f>
        <v>44011</v>
      </c>
      <c r="AF14" s="15">
        <f t="shared" ref="AF14" si="29">IF(AE14="","",IF(MONTH(AE14+1)-MONTH(AE14)=0,AE14+1,""))</f>
        <v>44012</v>
      </c>
      <c r="AG14" s="15" t="str">
        <f t="shared" ref="AG14" si="30">IF(AF14="","",IF(MONTH(AF14+1)-MONTH(AF14)=0,AF14+1,""))</f>
        <v/>
      </c>
      <c r="AH14" s="115"/>
      <c r="AI14" s="101"/>
      <c r="AJ14" s="102"/>
      <c r="AK14" s="103"/>
      <c r="AL14" s="103"/>
      <c r="AM14" s="32"/>
      <c r="AN14" s="87"/>
      <c r="AO14" s="87"/>
      <c r="AP14" s="87"/>
      <c r="AQ14" s="87"/>
      <c r="AR14" s="87"/>
      <c r="AS14" s="87"/>
      <c r="AT14" s="87"/>
    </row>
    <row r="15" spans="2:49" ht="12" customHeight="1">
      <c r="B15" s="14" t="s">
        <v>2</v>
      </c>
      <c r="C15" s="52">
        <f>+C14</f>
        <v>43983</v>
      </c>
      <c r="D15" s="52">
        <f t="shared" ref="D15:AG15" si="31">+D14</f>
        <v>43984</v>
      </c>
      <c r="E15" s="52">
        <f t="shared" si="31"/>
        <v>43985</v>
      </c>
      <c r="F15" s="52">
        <f t="shared" si="31"/>
        <v>43986</v>
      </c>
      <c r="G15" s="52">
        <f t="shared" si="31"/>
        <v>43987</v>
      </c>
      <c r="H15" s="52">
        <f t="shared" si="31"/>
        <v>43988</v>
      </c>
      <c r="I15" s="52">
        <f t="shared" si="31"/>
        <v>43989</v>
      </c>
      <c r="J15" s="52">
        <f t="shared" si="31"/>
        <v>43990</v>
      </c>
      <c r="K15" s="52">
        <f t="shared" si="31"/>
        <v>43991</v>
      </c>
      <c r="L15" s="52">
        <f t="shared" si="31"/>
        <v>43992</v>
      </c>
      <c r="M15" s="52">
        <f t="shared" si="31"/>
        <v>43993</v>
      </c>
      <c r="N15" s="52">
        <f t="shared" si="31"/>
        <v>43994</v>
      </c>
      <c r="O15" s="52">
        <f t="shared" si="31"/>
        <v>43995</v>
      </c>
      <c r="P15" s="52">
        <f t="shared" si="31"/>
        <v>43996</v>
      </c>
      <c r="Q15" s="52">
        <f t="shared" si="31"/>
        <v>43997</v>
      </c>
      <c r="R15" s="52">
        <f t="shared" si="31"/>
        <v>43998</v>
      </c>
      <c r="S15" s="52">
        <f t="shared" si="31"/>
        <v>43999</v>
      </c>
      <c r="T15" s="52">
        <f t="shared" si="31"/>
        <v>44000</v>
      </c>
      <c r="U15" s="52">
        <f t="shared" si="31"/>
        <v>44001</v>
      </c>
      <c r="V15" s="52">
        <f t="shared" si="31"/>
        <v>44002</v>
      </c>
      <c r="W15" s="52">
        <f t="shared" si="31"/>
        <v>44003</v>
      </c>
      <c r="X15" s="52">
        <f t="shared" si="31"/>
        <v>44004</v>
      </c>
      <c r="Y15" s="52">
        <f t="shared" si="31"/>
        <v>44005</v>
      </c>
      <c r="Z15" s="52">
        <f t="shared" si="31"/>
        <v>44006</v>
      </c>
      <c r="AA15" s="52">
        <f t="shared" si="31"/>
        <v>44007</v>
      </c>
      <c r="AB15" s="52">
        <f t="shared" si="31"/>
        <v>44008</v>
      </c>
      <c r="AC15" s="52">
        <f t="shared" si="31"/>
        <v>44009</v>
      </c>
      <c r="AD15" s="52">
        <f t="shared" si="31"/>
        <v>44010</v>
      </c>
      <c r="AE15" s="52">
        <f t="shared" si="31"/>
        <v>44011</v>
      </c>
      <c r="AF15" s="52">
        <f t="shared" si="31"/>
        <v>44012</v>
      </c>
      <c r="AG15" s="52" t="str">
        <f t="shared" si="31"/>
        <v/>
      </c>
      <c r="AH15" s="111">
        <v>4</v>
      </c>
      <c r="AI15" s="107" t="s">
        <v>43</v>
      </c>
      <c r="AJ15" s="108" t="s">
        <v>13</v>
      </c>
      <c r="AK15" s="109" t="s">
        <v>43</v>
      </c>
      <c r="AL15" s="110" t="s">
        <v>14</v>
      </c>
      <c r="AM15" s="32"/>
      <c r="AN15" s="87"/>
      <c r="AO15" s="87"/>
      <c r="AP15" s="87"/>
      <c r="AQ15" s="87"/>
      <c r="AR15" s="87"/>
      <c r="AS15" s="87"/>
      <c r="AT15" s="87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>工事着手日</v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12"/>
      <c r="AI16" s="107"/>
      <c r="AJ16" s="108"/>
      <c r="AK16" s="109"/>
      <c r="AL16" s="110"/>
      <c r="AM16" s="32"/>
      <c r="AN16" s="87"/>
      <c r="AO16" s="87"/>
      <c r="AP16" s="87"/>
      <c r="AQ16" s="87"/>
      <c r="AR16" s="87"/>
      <c r="AS16" s="87"/>
      <c r="AT16" s="87"/>
      <c r="AU16" s="2"/>
      <c r="AW16" s="2"/>
    </row>
    <row r="17" spans="2:49" s="3" customFormat="1" ht="27.95" customHeight="1">
      <c r="B17" s="40" t="s">
        <v>84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 t="s">
        <v>41</v>
      </c>
      <c r="Q17" s="36"/>
      <c r="R17" s="36"/>
      <c r="S17" s="36"/>
      <c r="T17" s="36" t="s">
        <v>41</v>
      </c>
      <c r="U17" s="36"/>
      <c r="V17" s="36"/>
      <c r="W17" s="36" t="s">
        <v>41</v>
      </c>
      <c r="X17" s="36" t="s">
        <v>41</v>
      </c>
      <c r="Y17" s="36" t="s">
        <v>41</v>
      </c>
      <c r="Z17" s="36"/>
      <c r="AA17" s="36"/>
      <c r="AB17" s="36"/>
      <c r="AC17" s="36" t="s">
        <v>41</v>
      </c>
      <c r="AD17" s="36" t="s">
        <v>41</v>
      </c>
      <c r="AE17" s="36"/>
      <c r="AF17" s="36"/>
      <c r="AG17" s="36"/>
      <c r="AH17" s="112"/>
      <c r="AI17" s="54">
        <f t="shared" ref="AI17" si="32">AS17</f>
        <v>7</v>
      </c>
      <c r="AJ17" s="46">
        <f t="shared" ref="AJ17" si="33">IFERROR(AI17/AO17,"")</f>
        <v>0.26923076923076922</v>
      </c>
      <c r="AK17" s="53">
        <f t="shared" ref="AK17" si="34">AT17</f>
        <v>7</v>
      </c>
      <c r="AL17" s="48">
        <f t="shared" ref="AL17" si="35">IFERROR(AK17/AP17,"")</f>
        <v>0.26923076923076922</v>
      </c>
      <c r="AM17" s="32"/>
      <c r="AN17" s="87">
        <f t="shared" ref="AN17" si="36">COUNT(C14:AG14)</f>
        <v>30</v>
      </c>
      <c r="AO17" s="87">
        <f t="shared" ref="AO17" si="37">AN17-AH15</f>
        <v>26</v>
      </c>
      <c r="AP17" s="87">
        <f>SUM(AO$6:AO18)</f>
        <v>26</v>
      </c>
      <c r="AQ17" s="87">
        <f t="shared" ref="AQ17" si="38">COUNTIF(C18:AG18,"○")</f>
        <v>8</v>
      </c>
      <c r="AR17" s="87">
        <f>SUM(AQ$6:AQ18)</f>
        <v>8</v>
      </c>
      <c r="AS17" s="87">
        <f t="shared" ref="AS17" si="39">COUNTIF(C17:AG17,"○")</f>
        <v>7</v>
      </c>
      <c r="AT17" s="87">
        <f>SUM(AS$6:AS18)</f>
        <v>7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 t="s">
        <v>41</v>
      </c>
      <c r="I18" s="16" t="s">
        <v>41</v>
      </c>
      <c r="J18" s="16"/>
      <c r="K18" s="16"/>
      <c r="L18" s="16" t="s">
        <v>41</v>
      </c>
      <c r="M18" s="16"/>
      <c r="N18" s="16"/>
      <c r="O18" s="16"/>
      <c r="P18" s="16" t="s">
        <v>41</v>
      </c>
      <c r="Q18" s="16"/>
      <c r="R18" s="16"/>
      <c r="S18" s="16"/>
      <c r="T18" s="16" t="s">
        <v>41</v>
      </c>
      <c r="U18" s="16"/>
      <c r="V18" s="16"/>
      <c r="W18" s="16" t="s">
        <v>41</v>
      </c>
      <c r="X18" s="16"/>
      <c r="Y18" s="16" t="s">
        <v>41</v>
      </c>
      <c r="Z18" s="16"/>
      <c r="AA18" s="16"/>
      <c r="AB18" s="16"/>
      <c r="AC18" s="16"/>
      <c r="AD18" s="16" t="s">
        <v>41</v>
      </c>
      <c r="AE18" s="16"/>
      <c r="AF18" s="16"/>
      <c r="AG18" s="16"/>
      <c r="AH18" s="113"/>
      <c r="AI18" s="54">
        <f t="shared" ref="AI18" si="40">AQ17</f>
        <v>8</v>
      </c>
      <c r="AJ18" s="46">
        <f t="shared" ref="AJ18" si="41">IFERROR(AI18/AO17,"")</f>
        <v>0.30769230769230771</v>
      </c>
      <c r="AK18" s="53">
        <f t="shared" ref="AK18" si="42">AR17</f>
        <v>8</v>
      </c>
      <c r="AL18" s="48">
        <f t="shared" ref="AL18" si="43">IFERROR(AK18/AP17,"")</f>
        <v>0.30769230769230771</v>
      </c>
      <c r="AM18" s="32"/>
      <c r="AN18" s="87"/>
      <c r="AO18" s="87"/>
      <c r="AP18" s="87"/>
      <c r="AQ18" s="87"/>
      <c r="AR18" s="87"/>
      <c r="AS18" s="87"/>
      <c r="AT18" s="87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96">
        <f>DATE(YEAR(C13),MONTH(C13)+1,DAY(C13))</f>
        <v>44013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9" t="s">
        <v>19</v>
      </c>
      <c r="AI20" s="101" t="s">
        <v>12</v>
      </c>
      <c r="AJ20" s="102"/>
      <c r="AK20" s="103" t="s">
        <v>11</v>
      </c>
      <c r="AL20" s="103"/>
      <c r="AM20" s="32"/>
      <c r="AN20" s="87" t="s">
        <v>17</v>
      </c>
      <c r="AO20" s="87" t="s">
        <v>20</v>
      </c>
      <c r="AP20" s="87" t="s">
        <v>21</v>
      </c>
      <c r="AQ20" s="87" t="s">
        <v>18</v>
      </c>
      <c r="AR20" s="87" t="s">
        <v>22</v>
      </c>
      <c r="AS20" s="87" t="s">
        <v>58</v>
      </c>
      <c r="AT20" s="87" t="s">
        <v>59</v>
      </c>
    </row>
    <row r="21" spans="2:49" ht="12" customHeight="1">
      <c r="B21" s="14" t="s">
        <v>1</v>
      </c>
      <c r="C21" s="15">
        <f>+C20</f>
        <v>44013</v>
      </c>
      <c r="D21" s="15">
        <f>IF(C21="","",IF(MONTH(C21+1)-MONTH(C21)=0,C21+1,""))</f>
        <v>44014</v>
      </c>
      <c r="E21" s="15">
        <f t="shared" ref="E21" si="44">IF(D21="","",IF(MONTH(D21+1)-MONTH(D21)=0,D21+1,""))</f>
        <v>44015</v>
      </c>
      <c r="F21" s="21">
        <f t="shared" ref="F21" si="45">IF(E21="","",IF(MONTH(E21+1)-MONTH(E21)=0,E21+1,""))</f>
        <v>44016</v>
      </c>
      <c r="G21" s="15">
        <f t="shared" ref="G21" si="46">IF(F21="","",IF(MONTH(F21+1)-MONTH(F21)=0,F21+1,""))</f>
        <v>44017</v>
      </c>
      <c r="H21" s="15">
        <f t="shared" ref="H21" si="47">IF(G21="","",IF(MONTH(G21+1)-MONTH(G21)=0,G21+1,""))</f>
        <v>44018</v>
      </c>
      <c r="I21" s="15">
        <f t="shared" ref="I21" si="48">IF(H21="","",IF(MONTH(H21+1)-MONTH(H21)=0,H21+1,""))</f>
        <v>44019</v>
      </c>
      <c r="J21" s="15">
        <f t="shared" ref="J21" si="49">IF(I21="","",IF(MONTH(I21+1)-MONTH(I21)=0,I21+1,""))</f>
        <v>44020</v>
      </c>
      <c r="K21" s="15">
        <f t="shared" ref="K21" si="50">IF(J21="","",IF(MONTH(J21+1)-MONTH(J21)=0,J21+1,""))</f>
        <v>44021</v>
      </c>
      <c r="L21" s="15">
        <f t="shared" ref="L21" si="51">IF(K21="","",IF(MONTH(K21+1)-MONTH(K21)=0,K21+1,""))</f>
        <v>44022</v>
      </c>
      <c r="M21" s="15">
        <f t="shared" ref="M21" si="52">IF(L21="","",IF(MONTH(L21+1)-MONTH(L21)=0,L21+1,""))</f>
        <v>44023</v>
      </c>
      <c r="N21" s="15">
        <f t="shared" ref="N21" si="53">IF(M21="","",IF(MONTH(M21+1)-MONTH(M21)=0,M21+1,""))</f>
        <v>44024</v>
      </c>
      <c r="O21" s="15">
        <f t="shared" ref="O21" si="54">IF(N21="","",IF(MONTH(N21+1)-MONTH(N21)=0,N21+1,""))</f>
        <v>44025</v>
      </c>
      <c r="P21" s="15">
        <f t="shared" ref="P21" si="55">IF(O21="","",IF(MONTH(O21+1)-MONTH(O21)=0,O21+1,""))</f>
        <v>44026</v>
      </c>
      <c r="Q21" s="15">
        <f t="shared" ref="Q21" si="56">IF(P21="","",IF(MONTH(P21+1)-MONTH(P21)=0,P21+1,""))</f>
        <v>44027</v>
      </c>
      <c r="R21" s="15">
        <f t="shared" ref="R21" si="57">IF(Q21="","",IF(MONTH(Q21+1)-MONTH(Q21)=0,Q21+1,""))</f>
        <v>44028</v>
      </c>
      <c r="S21" s="15">
        <f t="shared" ref="S21" si="58">IF(R21="","",IF(MONTH(R21+1)-MONTH(R21)=0,R21+1,""))</f>
        <v>44029</v>
      </c>
      <c r="T21" s="15">
        <f t="shared" ref="T21" si="59">IF(S21="","",IF(MONTH(S21+1)-MONTH(S21)=0,S21+1,""))</f>
        <v>44030</v>
      </c>
      <c r="U21" s="15">
        <f t="shared" ref="U21" si="60">IF(T21="","",IF(MONTH(T21+1)-MONTH(T21)=0,T21+1,""))</f>
        <v>44031</v>
      </c>
      <c r="V21" s="15">
        <f t="shared" ref="V21" si="61">IF(U21="","",IF(MONTH(U21+1)-MONTH(U21)=0,U21+1,""))</f>
        <v>44032</v>
      </c>
      <c r="W21" s="15">
        <f t="shared" ref="W21" si="62">IF(V21="","",IF(MONTH(V21+1)-MONTH(V21)=0,V21+1,""))</f>
        <v>44033</v>
      </c>
      <c r="X21" s="15">
        <f t="shared" ref="X21" si="63">IF(W21="","",IF(MONTH(W21+1)-MONTH(W21)=0,W21+1,""))</f>
        <v>44034</v>
      </c>
      <c r="Y21" s="15">
        <f t="shared" ref="Y21" si="64">IF(X21="","",IF(MONTH(X21+1)-MONTH(X21)=0,X21+1,""))</f>
        <v>44035</v>
      </c>
      <c r="Z21" s="15">
        <f t="shared" ref="Z21" si="65">IF(Y21="","",IF(MONTH(Y21+1)-MONTH(Y21)=0,Y21+1,""))</f>
        <v>44036</v>
      </c>
      <c r="AA21" s="15">
        <f t="shared" ref="AA21" si="66">IF(Z21="","",IF(MONTH(Z21+1)-MONTH(Z21)=0,Z21+1,""))</f>
        <v>44037</v>
      </c>
      <c r="AB21" s="15">
        <f t="shared" ref="AB21" si="67">IF(AA21="","",IF(MONTH(AA21+1)-MONTH(AA21)=0,AA21+1,""))</f>
        <v>44038</v>
      </c>
      <c r="AC21" s="15">
        <f t="shared" ref="AC21" si="68">IF(AB21="","",IF(MONTH(AB21+1)-MONTH(AB21)=0,AB21+1,""))</f>
        <v>44039</v>
      </c>
      <c r="AD21" s="15">
        <f t="shared" ref="AD21" si="69">IF(AC21="","",IF(MONTH(AC21+1)-MONTH(AC21)=0,AC21+1,""))</f>
        <v>44040</v>
      </c>
      <c r="AE21" s="15">
        <f t="shared" ref="AE21" si="70">IF(AD21="","",IF(MONTH(AD21+1)-MONTH(AD21)=0,AD21+1,""))</f>
        <v>44041</v>
      </c>
      <c r="AF21" s="15">
        <f t="shared" ref="AF21" si="71">IF(AE21="","",IF(MONTH(AE21+1)-MONTH(AE21)=0,AE21+1,""))</f>
        <v>44042</v>
      </c>
      <c r="AG21" s="15">
        <f t="shared" ref="AG21" si="72">IF(AF21="","",IF(MONTH(AF21+1)-MONTH(AF21)=0,AF21+1,""))</f>
        <v>44043</v>
      </c>
      <c r="AH21" s="100"/>
      <c r="AI21" s="101"/>
      <c r="AJ21" s="102"/>
      <c r="AK21" s="103"/>
      <c r="AL21" s="103"/>
      <c r="AM21" s="32"/>
      <c r="AN21" s="87"/>
      <c r="AO21" s="87"/>
      <c r="AP21" s="87"/>
      <c r="AQ21" s="87"/>
      <c r="AR21" s="87"/>
      <c r="AS21" s="87"/>
      <c r="AT21" s="87"/>
    </row>
    <row r="22" spans="2:49" ht="12" customHeight="1">
      <c r="B22" s="14" t="s">
        <v>2</v>
      </c>
      <c r="C22" s="52">
        <f>+C21</f>
        <v>44013</v>
      </c>
      <c r="D22" s="52">
        <f t="shared" ref="D22:AG22" si="73">+D21</f>
        <v>44014</v>
      </c>
      <c r="E22" s="52">
        <f t="shared" si="73"/>
        <v>44015</v>
      </c>
      <c r="F22" s="58">
        <f t="shared" si="73"/>
        <v>44016</v>
      </c>
      <c r="G22" s="52">
        <f t="shared" si="73"/>
        <v>44017</v>
      </c>
      <c r="H22" s="52">
        <f t="shared" si="73"/>
        <v>44018</v>
      </c>
      <c r="I22" s="52">
        <f t="shared" si="73"/>
        <v>44019</v>
      </c>
      <c r="J22" s="52">
        <f t="shared" si="73"/>
        <v>44020</v>
      </c>
      <c r="K22" s="52">
        <f t="shared" si="73"/>
        <v>44021</v>
      </c>
      <c r="L22" s="52">
        <f t="shared" si="73"/>
        <v>44022</v>
      </c>
      <c r="M22" s="52">
        <f t="shared" si="73"/>
        <v>44023</v>
      </c>
      <c r="N22" s="52">
        <f t="shared" si="73"/>
        <v>44024</v>
      </c>
      <c r="O22" s="52">
        <f t="shared" si="73"/>
        <v>44025</v>
      </c>
      <c r="P22" s="52">
        <f t="shared" si="73"/>
        <v>44026</v>
      </c>
      <c r="Q22" s="52">
        <f t="shared" si="73"/>
        <v>44027</v>
      </c>
      <c r="R22" s="52">
        <f t="shared" si="73"/>
        <v>44028</v>
      </c>
      <c r="S22" s="52">
        <f t="shared" si="73"/>
        <v>44029</v>
      </c>
      <c r="T22" s="52">
        <f t="shared" si="73"/>
        <v>44030</v>
      </c>
      <c r="U22" s="52">
        <f t="shared" si="73"/>
        <v>44031</v>
      </c>
      <c r="V22" s="52">
        <f t="shared" si="73"/>
        <v>44032</v>
      </c>
      <c r="W22" s="52">
        <f t="shared" si="73"/>
        <v>44033</v>
      </c>
      <c r="X22" s="52">
        <f t="shared" si="73"/>
        <v>44034</v>
      </c>
      <c r="Y22" s="52">
        <f t="shared" si="73"/>
        <v>44035</v>
      </c>
      <c r="Z22" s="52">
        <f t="shared" si="73"/>
        <v>44036</v>
      </c>
      <c r="AA22" s="52">
        <f t="shared" si="73"/>
        <v>44037</v>
      </c>
      <c r="AB22" s="52">
        <f t="shared" si="73"/>
        <v>44038</v>
      </c>
      <c r="AC22" s="52">
        <f t="shared" si="73"/>
        <v>44039</v>
      </c>
      <c r="AD22" s="52">
        <f t="shared" si="73"/>
        <v>44040</v>
      </c>
      <c r="AE22" s="52">
        <f t="shared" si="73"/>
        <v>44041</v>
      </c>
      <c r="AF22" s="52">
        <f t="shared" si="73"/>
        <v>44042</v>
      </c>
      <c r="AG22" s="52">
        <f t="shared" si="73"/>
        <v>44043</v>
      </c>
      <c r="AH22" s="104">
        <v>0</v>
      </c>
      <c r="AI22" s="107" t="s">
        <v>43</v>
      </c>
      <c r="AJ22" s="108" t="s">
        <v>13</v>
      </c>
      <c r="AK22" s="109" t="s">
        <v>43</v>
      </c>
      <c r="AL22" s="110" t="s">
        <v>14</v>
      </c>
      <c r="AM22" s="32"/>
      <c r="AN22" s="87"/>
      <c r="AO22" s="87"/>
      <c r="AP22" s="87"/>
      <c r="AQ22" s="87"/>
      <c r="AR22" s="87"/>
      <c r="AS22" s="87"/>
      <c r="AT22" s="87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>海の日</v>
      </c>
      <c r="Z23" s="69" t="str">
        <f>IFERROR(VLOOKUP(Z21,定義!A:C,3,FALSE),"")</f>
        <v>スポーツの日</v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04"/>
      <c r="AI23" s="107"/>
      <c r="AJ23" s="108"/>
      <c r="AK23" s="109"/>
      <c r="AL23" s="110"/>
      <c r="AM23" s="32"/>
      <c r="AN23" s="87"/>
      <c r="AO23" s="87"/>
      <c r="AP23" s="87"/>
      <c r="AQ23" s="87"/>
      <c r="AR23" s="87"/>
      <c r="AS23" s="87"/>
      <c r="AT23" s="87"/>
    </row>
    <row r="24" spans="2:49" s="3" customFormat="1" ht="27.95" customHeight="1">
      <c r="B24" s="40" t="s">
        <v>84</v>
      </c>
      <c r="C24" s="34"/>
      <c r="D24" s="34"/>
      <c r="E24" s="34"/>
      <c r="F24" s="35"/>
      <c r="G24" s="34" t="s">
        <v>41</v>
      </c>
      <c r="H24" s="34" t="s">
        <v>41</v>
      </c>
      <c r="I24" s="34"/>
      <c r="J24" s="34"/>
      <c r="K24" s="34"/>
      <c r="L24" s="34"/>
      <c r="M24" s="34"/>
      <c r="N24" s="34" t="s">
        <v>41</v>
      </c>
      <c r="O24" s="34"/>
      <c r="P24" s="34"/>
      <c r="Q24" s="34"/>
      <c r="R24" s="36"/>
      <c r="S24" s="34"/>
      <c r="T24" s="34" t="s">
        <v>41</v>
      </c>
      <c r="U24" s="34" t="s">
        <v>41</v>
      </c>
      <c r="V24" s="34"/>
      <c r="W24" s="34"/>
      <c r="X24" s="34"/>
      <c r="Y24" s="34"/>
      <c r="Z24" s="34" t="s">
        <v>41</v>
      </c>
      <c r="AA24" s="34" t="s">
        <v>41</v>
      </c>
      <c r="AB24" s="34" t="s">
        <v>41</v>
      </c>
      <c r="AC24" s="34"/>
      <c r="AD24" s="34"/>
      <c r="AE24" s="34"/>
      <c r="AF24" s="34"/>
      <c r="AG24" s="34"/>
      <c r="AH24" s="105"/>
      <c r="AI24" s="54">
        <f t="shared" ref="AI24" si="74">AS24</f>
        <v>8</v>
      </c>
      <c r="AJ24" s="46">
        <f t="shared" ref="AJ24" si="75">IFERROR(AI24/AO24,"")</f>
        <v>0.25806451612903225</v>
      </c>
      <c r="AK24" s="53">
        <f t="shared" ref="AK24" si="76">AT24</f>
        <v>15</v>
      </c>
      <c r="AL24" s="48">
        <f t="shared" ref="AL24" si="77">IFERROR(AK24/AP24,"")</f>
        <v>0.26315789473684209</v>
      </c>
      <c r="AM24" s="32"/>
      <c r="AN24" s="87">
        <f t="shared" ref="AN24" si="78">COUNT(C21:AG21)</f>
        <v>31</v>
      </c>
      <c r="AO24" s="87">
        <f t="shared" ref="AO24" si="79">AN24-AH22</f>
        <v>31</v>
      </c>
      <c r="AP24" s="87">
        <f>SUM(AO$6:AO25)</f>
        <v>57</v>
      </c>
      <c r="AQ24" s="87">
        <f t="shared" ref="AQ24" si="80">COUNTIF(C25:AG25,"○")</f>
        <v>8</v>
      </c>
      <c r="AR24" s="87">
        <f>SUM(AQ$6:AQ25)</f>
        <v>16</v>
      </c>
      <c r="AS24" s="87">
        <f t="shared" ref="AS24" si="81">COUNTIF(C24:AG24,"○")</f>
        <v>8</v>
      </c>
      <c r="AT24" s="87">
        <f>SUM(AS$6:AS25)</f>
        <v>15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 t="s">
        <v>41</v>
      </c>
      <c r="H25" s="16" t="s">
        <v>41</v>
      </c>
      <c r="I25" s="16"/>
      <c r="J25" s="16"/>
      <c r="K25" s="16"/>
      <c r="L25" s="16"/>
      <c r="M25" s="16"/>
      <c r="N25" s="16" t="s">
        <v>41</v>
      </c>
      <c r="O25" s="16"/>
      <c r="P25" s="16"/>
      <c r="Q25" s="16"/>
      <c r="R25" s="16"/>
      <c r="S25" s="16"/>
      <c r="T25" s="16" t="s">
        <v>41</v>
      </c>
      <c r="U25" s="16" t="s">
        <v>41</v>
      </c>
      <c r="V25" s="16"/>
      <c r="W25" s="16"/>
      <c r="X25" s="16"/>
      <c r="Y25" s="16"/>
      <c r="Z25" s="16" t="s">
        <v>41</v>
      </c>
      <c r="AA25" s="16" t="s">
        <v>41</v>
      </c>
      <c r="AB25" s="16" t="s">
        <v>41</v>
      </c>
      <c r="AC25" s="16"/>
      <c r="AD25" s="16"/>
      <c r="AE25" s="16"/>
      <c r="AF25" s="16"/>
      <c r="AG25" s="16"/>
      <c r="AH25" s="106"/>
      <c r="AI25" s="54">
        <f t="shared" ref="AI25" si="82">AQ24</f>
        <v>8</v>
      </c>
      <c r="AJ25" s="46">
        <f t="shared" ref="AJ25" si="83">IFERROR(AI25/AO24,"")</f>
        <v>0.25806451612903225</v>
      </c>
      <c r="AK25" s="53">
        <f t="shared" ref="AK25" si="84">AR24</f>
        <v>16</v>
      </c>
      <c r="AL25" s="48">
        <f t="shared" ref="AL25" si="85">IFERROR(AK25/AP24,"")</f>
        <v>0.2807017543859649</v>
      </c>
      <c r="AM25" s="32"/>
      <c r="AN25" s="87"/>
      <c r="AO25" s="87"/>
      <c r="AP25" s="87"/>
      <c r="AQ25" s="87"/>
      <c r="AR25" s="87"/>
      <c r="AS25" s="87"/>
      <c r="AT25" s="87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96">
        <f>DATE(YEAR(C20),MONTH(C20)+1,DAY(C20))</f>
        <v>44044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9" t="s">
        <v>19</v>
      </c>
      <c r="AI27" s="101" t="s">
        <v>12</v>
      </c>
      <c r="AJ27" s="102"/>
      <c r="AK27" s="103" t="s">
        <v>11</v>
      </c>
      <c r="AL27" s="103"/>
      <c r="AM27" s="32"/>
      <c r="AN27" s="87" t="s">
        <v>17</v>
      </c>
      <c r="AO27" s="87" t="s">
        <v>20</v>
      </c>
      <c r="AP27" s="87" t="s">
        <v>21</v>
      </c>
      <c r="AQ27" s="87" t="s">
        <v>18</v>
      </c>
      <c r="AR27" s="87" t="s">
        <v>22</v>
      </c>
      <c r="AS27" s="87" t="s">
        <v>58</v>
      </c>
      <c r="AT27" s="87" t="s">
        <v>59</v>
      </c>
    </row>
    <row r="28" spans="2:49" ht="12" customHeight="1">
      <c r="B28" s="14" t="s">
        <v>1</v>
      </c>
      <c r="C28" s="15">
        <f>+C27</f>
        <v>44044</v>
      </c>
      <c r="D28" s="15">
        <f>IF(C28="","",IF(MONTH(C28+1)-MONTH(C28)=0,C28+1,""))</f>
        <v>44045</v>
      </c>
      <c r="E28" s="15">
        <f t="shared" ref="E28" si="86">IF(D28="","",IF(MONTH(D28+1)-MONTH(D28)=0,D28+1,""))</f>
        <v>44046</v>
      </c>
      <c r="F28" s="21">
        <f t="shared" ref="F28" si="87">IF(E28="","",IF(MONTH(E28+1)-MONTH(E28)=0,E28+1,""))</f>
        <v>44047</v>
      </c>
      <c r="G28" s="15">
        <f t="shared" ref="G28" si="88">IF(F28="","",IF(MONTH(F28+1)-MONTH(F28)=0,F28+1,""))</f>
        <v>44048</v>
      </c>
      <c r="H28" s="15">
        <f t="shared" ref="H28" si="89">IF(G28="","",IF(MONTH(G28+1)-MONTH(G28)=0,G28+1,""))</f>
        <v>44049</v>
      </c>
      <c r="I28" s="15">
        <f t="shared" ref="I28" si="90">IF(H28="","",IF(MONTH(H28+1)-MONTH(H28)=0,H28+1,""))</f>
        <v>44050</v>
      </c>
      <c r="J28" s="15">
        <f t="shared" ref="J28" si="91">IF(I28="","",IF(MONTH(I28+1)-MONTH(I28)=0,I28+1,""))</f>
        <v>44051</v>
      </c>
      <c r="K28" s="15">
        <f t="shared" ref="K28" si="92">IF(J28="","",IF(MONTH(J28+1)-MONTH(J28)=0,J28+1,""))</f>
        <v>44052</v>
      </c>
      <c r="L28" s="15">
        <f t="shared" ref="L28" si="93">IF(K28="","",IF(MONTH(K28+1)-MONTH(K28)=0,K28+1,""))</f>
        <v>44053</v>
      </c>
      <c r="M28" s="15">
        <f t="shared" ref="M28" si="94">IF(L28="","",IF(MONTH(L28+1)-MONTH(L28)=0,L28+1,""))</f>
        <v>44054</v>
      </c>
      <c r="N28" s="15">
        <f t="shared" ref="N28" si="95">IF(M28="","",IF(MONTH(M28+1)-MONTH(M28)=0,M28+1,""))</f>
        <v>44055</v>
      </c>
      <c r="O28" s="15">
        <f t="shared" ref="O28" si="96">IF(N28="","",IF(MONTH(N28+1)-MONTH(N28)=0,N28+1,""))</f>
        <v>44056</v>
      </c>
      <c r="P28" s="15">
        <f t="shared" ref="P28" si="97">IF(O28="","",IF(MONTH(O28+1)-MONTH(O28)=0,O28+1,""))</f>
        <v>44057</v>
      </c>
      <c r="Q28" s="15">
        <f t="shared" ref="Q28" si="98">IF(P28="","",IF(MONTH(P28+1)-MONTH(P28)=0,P28+1,""))</f>
        <v>44058</v>
      </c>
      <c r="R28" s="15">
        <f t="shared" ref="R28" si="99">IF(Q28="","",IF(MONTH(Q28+1)-MONTH(Q28)=0,Q28+1,""))</f>
        <v>44059</v>
      </c>
      <c r="S28" s="15">
        <f t="shared" ref="S28" si="100">IF(R28="","",IF(MONTH(R28+1)-MONTH(R28)=0,R28+1,""))</f>
        <v>44060</v>
      </c>
      <c r="T28" s="15">
        <f t="shared" ref="T28" si="101">IF(S28="","",IF(MONTH(S28+1)-MONTH(S28)=0,S28+1,""))</f>
        <v>44061</v>
      </c>
      <c r="U28" s="15">
        <f t="shared" ref="U28" si="102">IF(T28="","",IF(MONTH(T28+1)-MONTH(T28)=0,T28+1,""))</f>
        <v>44062</v>
      </c>
      <c r="V28" s="15">
        <f t="shared" ref="V28" si="103">IF(U28="","",IF(MONTH(U28+1)-MONTH(U28)=0,U28+1,""))</f>
        <v>44063</v>
      </c>
      <c r="W28" s="15">
        <f t="shared" ref="W28" si="104">IF(V28="","",IF(MONTH(V28+1)-MONTH(V28)=0,V28+1,""))</f>
        <v>44064</v>
      </c>
      <c r="X28" s="15">
        <f t="shared" ref="X28" si="105">IF(W28="","",IF(MONTH(W28+1)-MONTH(W28)=0,W28+1,""))</f>
        <v>44065</v>
      </c>
      <c r="Y28" s="15">
        <f t="shared" ref="Y28" si="106">IF(X28="","",IF(MONTH(X28+1)-MONTH(X28)=0,X28+1,""))</f>
        <v>44066</v>
      </c>
      <c r="Z28" s="15">
        <f t="shared" ref="Z28" si="107">IF(Y28="","",IF(MONTH(Y28+1)-MONTH(Y28)=0,Y28+1,""))</f>
        <v>44067</v>
      </c>
      <c r="AA28" s="15">
        <f t="shared" ref="AA28" si="108">IF(Z28="","",IF(MONTH(Z28+1)-MONTH(Z28)=0,Z28+1,""))</f>
        <v>44068</v>
      </c>
      <c r="AB28" s="15">
        <f t="shared" ref="AB28" si="109">IF(AA28="","",IF(MONTH(AA28+1)-MONTH(AA28)=0,AA28+1,""))</f>
        <v>44069</v>
      </c>
      <c r="AC28" s="15">
        <f t="shared" ref="AC28" si="110">IF(AB28="","",IF(MONTH(AB28+1)-MONTH(AB28)=0,AB28+1,""))</f>
        <v>44070</v>
      </c>
      <c r="AD28" s="15">
        <f t="shared" ref="AD28" si="111">IF(AC28="","",IF(MONTH(AC28+1)-MONTH(AC28)=0,AC28+1,""))</f>
        <v>44071</v>
      </c>
      <c r="AE28" s="15">
        <f t="shared" ref="AE28" si="112">IF(AD28="","",IF(MONTH(AD28+1)-MONTH(AD28)=0,AD28+1,""))</f>
        <v>44072</v>
      </c>
      <c r="AF28" s="15">
        <f t="shared" ref="AF28" si="113">IF(AE28="","",IF(MONTH(AE28+1)-MONTH(AE28)=0,AE28+1,""))</f>
        <v>44073</v>
      </c>
      <c r="AG28" s="15">
        <f t="shared" ref="AG28" si="114">IF(AF28="","",IF(MONTH(AF28+1)-MONTH(AF28)=0,AF28+1,""))</f>
        <v>44074</v>
      </c>
      <c r="AH28" s="100"/>
      <c r="AI28" s="101"/>
      <c r="AJ28" s="102"/>
      <c r="AK28" s="103"/>
      <c r="AL28" s="103"/>
      <c r="AM28" s="32"/>
      <c r="AN28" s="87"/>
      <c r="AO28" s="87"/>
      <c r="AP28" s="87"/>
      <c r="AQ28" s="87"/>
      <c r="AR28" s="87"/>
      <c r="AS28" s="87"/>
      <c r="AT28" s="87"/>
    </row>
    <row r="29" spans="2:49" ht="12" customHeight="1">
      <c r="B29" s="14" t="s">
        <v>2</v>
      </c>
      <c r="C29" s="52">
        <f>+C28</f>
        <v>44044</v>
      </c>
      <c r="D29" s="52">
        <f t="shared" ref="D29:AG29" si="115">+D28</f>
        <v>44045</v>
      </c>
      <c r="E29" s="52">
        <f t="shared" si="115"/>
        <v>44046</v>
      </c>
      <c r="F29" s="58">
        <f t="shared" si="115"/>
        <v>44047</v>
      </c>
      <c r="G29" s="52">
        <f t="shared" si="115"/>
        <v>44048</v>
      </c>
      <c r="H29" s="52">
        <f t="shared" si="115"/>
        <v>44049</v>
      </c>
      <c r="I29" s="52">
        <f t="shared" si="115"/>
        <v>44050</v>
      </c>
      <c r="J29" s="52">
        <f t="shared" si="115"/>
        <v>44051</v>
      </c>
      <c r="K29" s="52">
        <f t="shared" si="115"/>
        <v>44052</v>
      </c>
      <c r="L29" s="52">
        <f t="shared" si="115"/>
        <v>44053</v>
      </c>
      <c r="M29" s="52">
        <f t="shared" si="115"/>
        <v>44054</v>
      </c>
      <c r="N29" s="52">
        <f t="shared" si="115"/>
        <v>44055</v>
      </c>
      <c r="O29" s="52">
        <f t="shared" si="115"/>
        <v>44056</v>
      </c>
      <c r="P29" s="52">
        <f t="shared" si="115"/>
        <v>44057</v>
      </c>
      <c r="Q29" s="52">
        <f t="shared" si="115"/>
        <v>44058</v>
      </c>
      <c r="R29" s="52">
        <f t="shared" si="115"/>
        <v>44059</v>
      </c>
      <c r="S29" s="52">
        <f t="shared" si="115"/>
        <v>44060</v>
      </c>
      <c r="T29" s="52">
        <f t="shared" si="115"/>
        <v>44061</v>
      </c>
      <c r="U29" s="52">
        <f t="shared" si="115"/>
        <v>44062</v>
      </c>
      <c r="V29" s="52">
        <f t="shared" si="115"/>
        <v>44063</v>
      </c>
      <c r="W29" s="52">
        <f t="shared" si="115"/>
        <v>44064</v>
      </c>
      <c r="X29" s="52">
        <f t="shared" si="115"/>
        <v>44065</v>
      </c>
      <c r="Y29" s="52">
        <f t="shared" si="115"/>
        <v>44066</v>
      </c>
      <c r="Z29" s="52">
        <f t="shared" si="115"/>
        <v>44067</v>
      </c>
      <c r="AA29" s="52">
        <f t="shared" si="115"/>
        <v>44068</v>
      </c>
      <c r="AB29" s="52">
        <f t="shared" si="115"/>
        <v>44069</v>
      </c>
      <c r="AC29" s="52">
        <f t="shared" si="115"/>
        <v>44070</v>
      </c>
      <c r="AD29" s="52">
        <f t="shared" si="115"/>
        <v>44071</v>
      </c>
      <c r="AE29" s="52">
        <f t="shared" si="115"/>
        <v>44072</v>
      </c>
      <c r="AF29" s="52">
        <f t="shared" si="115"/>
        <v>44073</v>
      </c>
      <c r="AG29" s="52">
        <f t="shared" si="115"/>
        <v>44074</v>
      </c>
      <c r="AH29" s="104">
        <v>3</v>
      </c>
      <c r="AI29" s="107" t="s">
        <v>43</v>
      </c>
      <c r="AJ29" s="108" t="s">
        <v>13</v>
      </c>
      <c r="AK29" s="109" t="s">
        <v>43</v>
      </c>
      <c r="AL29" s="110" t="s">
        <v>14</v>
      </c>
      <c r="AM29" s="32"/>
      <c r="AN29" s="87"/>
      <c r="AO29" s="87"/>
      <c r="AP29" s="87"/>
      <c r="AQ29" s="87"/>
      <c r="AR29" s="87"/>
      <c r="AS29" s="87"/>
      <c r="AT29" s="87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>山の日</v>
      </c>
      <c r="M30" s="69" t="str">
        <f>IFERROR(VLOOKUP(M28,定義!A:C,3,FALSE),"")</f>
        <v/>
      </c>
      <c r="N30" s="69" t="str">
        <f>IFERROR(VLOOKUP(N28,定義!A:C,3,FALSE),"")</f>
        <v>夏季休暇</v>
      </c>
      <c r="O30" s="69" t="str">
        <f>IFERROR(VLOOKUP(O28,定義!A:C,3,FALSE),"")</f>
        <v>夏季休暇</v>
      </c>
      <c r="P30" s="69" t="str">
        <f>IFERROR(VLOOKUP(P28,定義!A:C,3,FALSE),"")</f>
        <v>夏季休暇</v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04"/>
      <c r="AI30" s="107"/>
      <c r="AJ30" s="108"/>
      <c r="AK30" s="109"/>
      <c r="AL30" s="110"/>
      <c r="AM30" s="32"/>
      <c r="AN30" s="87"/>
      <c r="AO30" s="87"/>
      <c r="AP30" s="87"/>
      <c r="AQ30" s="87"/>
      <c r="AR30" s="87"/>
      <c r="AS30" s="87"/>
      <c r="AT30" s="87"/>
    </row>
    <row r="31" spans="2:49" s="3" customFormat="1" ht="27.95" customHeight="1">
      <c r="B31" s="40" t="s">
        <v>84</v>
      </c>
      <c r="C31" s="34"/>
      <c r="D31" s="34" t="s">
        <v>41</v>
      </c>
      <c r="E31" s="34"/>
      <c r="F31" s="35"/>
      <c r="G31" s="34"/>
      <c r="H31" s="34"/>
      <c r="I31" s="34"/>
      <c r="J31" s="34" t="s">
        <v>41</v>
      </c>
      <c r="K31" s="34" t="s">
        <v>41</v>
      </c>
      <c r="L31" s="34" t="s">
        <v>41</v>
      </c>
      <c r="M31" s="34" t="s">
        <v>41</v>
      </c>
      <c r="N31" s="34"/>
      <c r="O31" s="34"/>
      <c r="P31" s="34"/>
      <c r="Q31" s="34" t="s">
        <v>41</v>
      </c>
      <c r="R31" s="36" t="s">
        <v>41</v>
      </c>
      <c r="S31" s="34"/>
      <c r="T31" s="34"/>
      <c r="U31" s="34"/>
      <c r="V31" s="34"/>
      <c r="W31" s="34"/>
      <c r="X31" s="34"/>
      <c r="Y31" s="34" t="s">
        <v>41</v>
      </c>
      <c r="Z31" s="34"/>
      <c r="AA31" s="34"/>
      <c r="AB31" s="34"/>
      <c r="AC31" s="34"/>
      <c r="AD31" s="34"/>
      <c r="AE31" s="34" t="s">
        <v>41</v>
      </c>
      <c r="AF31" s="34" t="s">
        <v>41</v>
      </c>
      <c r="AG31" s="34"/>
      <c r="AH31" s="105"/>
      <c r="AI31" s="54">
        <f t="shared" ref="AI31" si="116">AS31</f>
        <v>10</v>
      </c>
      <c r="AJ31" s="46">
        <f t="shared" ref="AJ31" si="117">IFERROR(AI31/AO31,"")</f>
        <v>0.35714285714285715</v>
      </c>
      <c r="AK31" s="53">
        <f t="shared" ref="AK31" si="118">AT31</f>
        <v>25</v>
      </c>
      <c r="AL31" s="48">
        <f t="shared" ref="AL31" si="119">IFERROR(AK31/AP31,"")</f>
        <v>0.29411764705882354</v>
      </c>
      <c r="AM31" s="32"/>
      <c r="AN31" s="87">
        <f t="shared" ref="AN31" si="120">COUNT(C28:AG28)</f>
        <v>31</v>
      </c>
      <c r="AO31" s="87">
        <f t="shared" ref="AO31" si="121">AN31-AH29</f>
        <v>28</v>
      </c>
      <c r="AP31" s="87">
        <f>SUM(AO$6:AO32)</f>
        <v>85</v>
      </c>
      <c r="AQ31" s="87">
        <f t="shared" ref="AQ31" si="122">COUNTIF(C32:AG32,"○")</f>
        <v>10</v>
      </c>
      <c r="AR31" s="87">
        <f>SUM(AQ$6:AQ32)</f>
        <v>26</v>
      </c>
      <c r="AS31" s="87">
        <f t="shared" ref="AS31" si="123">COUNTIF(C31:AG31,"○")</f>
        <v>10</v>
      </c>
      <c r="AT31" s="87">
        <f>SUM(AS$6:AS32)</f>
        <v>25</v>
      </c>
    </row>
    <row r="32" spans="2:49" s="4" customFormat="1" ht="27.95" customHeight="1" thickBot="1">
      <c r="B32" s="38" t="s">
        <v>55</v>
      </c>
      <c r="C32" s="16"/>
      <c r="D32" s="16" t="s">
        <v>41</v>
      </c>
      <c r="E32" s="16"/>
      <c r="F32" s="18"/>
      <c r="G32" s="16"/>
      <c r="H32" s="16"/>
      <c r="I32" s="16"/>
      <c r="J32" s="16" t="s">
        <v>41</v>
      </c>
      <c r="K32" s="16" t="s">
        <v>41</v>
      </c>
      <c r="L32" s="16" t="s">
        <v>41</v>
      </c>
      <c r="M32" s="16" t="s">
        <v>41</v>
      </c>
      <c r="N32" s="16"/>
      <c r="O32" s="16"/>
      <c r="P32" s="16"/>
      <c r="Q32" s="16" t="s">
        <v>41</v>
      </c>
      <c r="R32" s="16" t="s">
        <v>41</v>
      </c>
      <c r="S32" s="16"/>
      <c r="T32" s="16"/>
      <c r="U32" s="16"/>
      <c r="V32" s="16"/>
      <c r="W32" s="16"/>
      <c r="X32" s="16"/>
      <c r="Y32" s="16" t="s">
        <v>41</v>
      </c>
      <c r="Z32" s="16"/>
      <c r="AA32" s="16"/>
      <c r="AB32" s="16"/>
      <c r="AC32" s="16"/>
      <c r="AD32" s="16"/>
      <c r="AE32" s="16" t="s">
        <v>41</v>
      </c>
      <c r="AF32" s="16" t="s">
        <v>41</v>
      </c>
      <c r="AG32" s="16"/>
      <c r="AH32" s="106"/>
      <c r="AI32" s="54">
        <f t="shared" ref="AI32" si="124">AQ31</f>
        <v>10</v>
      </c>
      <c r="AJ32" s="46">
        <f t="shared" ref="AJ32" si="125">IFERROR(AI32/AO31,"")</f>
        <v>0.35714285714285715</v>
      </c>
      <c r="AK32" s="53">
        <f t="shared" ref="AK32" si="126">AR31</f>
        <v>26</v>
      </c>
      <c r="AL32" s="48">
        <f t="shared" ref="AL32" si="127">IFERROR(AK32/AP31,"")</f>
        <v>0.30588235294117649</v>
      </c>
      <c r="AM32" s="32"/>
      <c r="AN32" s="87"/>
      <c r="AO32" s="87"/>
      <c r="AP32" s="87"/>
      <c r="AQ32" s="87"/>
      <c r="AR32" s="87"/>
      <c r="AS32" s="87"/>
      <c r="AT32" s="87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96">
        <f>DATE(YEAR(C27),MONTH(C27)+1,DAY(C27))</f>
        <v>44075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9" t="s">
        <v>19</v>
      </c>
      <c r="AI34" s="101" t="s">
        <v>12</v>
      </c>
      <c r="AJ34" s="102"/>
      <c r="AK34" s="103" t="s">
        <v>11</v>
      </c>
      <c r="AL34" s="103"/>
      <c r="AM34" s="32"/>
      <c r="AN34" s="87" t="s">
        <v>17</v>
      </c>
      <c r="AO34" s="87" t="s">
        <v>20</v>
      </c>
      <c r="AP34" s="87" t="s">
        <v>21</v>
      </c>
      <c r="AQ34" s="87" t="s">
        <v>18</v>
      </c>
      <c r="AR34" s="87" t="s">
        <v>22</v>
      </c>
      <c r="AS34" s="87" t="s">
        <v>58</v>
      </c>
      <c r="AT34" s="87" t="s">
        <v>59</v>
      </c>
    </row>
    <row r="35" spans="2:46" ht="12" customHeight="1">
      <c r="B35" s="14" t="s">
        <v>1</v>
      </c>
      <c r="C35" s="15">
        <f>+C34</f>
        <v>44075</v>
      </c>
      <c r="D35" s="15">
        <f>IF(C35="","",IF(MONTH(C35+1)-MONTH(C35)=0,C35+1,""))</f>
        <v>44076</v>
      </c>
      <c r="E35" s="15">
        <f t="shared" ref="E35" si="128">IF(D35="","",IF(MONTH(D35+1)-MONTH(D35)=0,D35+1,""))</f>
        <v>44077</v>
      </c>
      <c r="F35" s="21">
        <f t="shared" ref="F35" si="129">IF(E35="","",IF(MONTH(E35+1)-MONTH(E35)=0,E35+1,""))</f>
        <v>44078</v>
      </c>
      <c r="G35" s="15">
        <f t="shared" ref="G35" si="130">IF(F35="","",IF(MONTH(F35+1)-MONTH(F35)=0,F35+1,""))</f>
        <v>44079</v>
      </c>
      <c r="H35" s="15">
        <f t="shared" ref="H35" si="131">IF(G35="","",IF(MONTH(G35+1)-MONTH(G35)=0,G35+1,""))</f>
        <v>44080</v>
      </c>
      <c r="I35" s="15">
        <f t="shared" ref="I35" si="132">IF(H35="","",IF(MONTH(H35+1)-MONTH(H35)=0,H35+1,""))</f>
        <v>44081</v>
      </c>
      <c r="J35" s="15">
        <f t="shared" ref="J35" si="133">IF(I35="","",IF(MONTH(I35+1)-MONTH(I35)=0,I35+1,""))</f>
        <v>44082</v>
      </c>
      <c r="K35" s="15">
        <f t="shared" ref="K35" si="134">IF(J35="","",IF(MONTH(J35+1)-MONTH(J35)=0,J35+1,""))</f>
        <v>44083</v>
      </c>
      <c r="L35" s="15">
        <f t="shared" ref="L35" si="135">IF(K35="","",IF(MONTH(K35+1)-MONTH(K35)=0,K35+1,""))</f>
        <v>44084</v>
      </c>
      <c r="M35" s="15">
        <f t="shared" ref="M35" si="136">IF(L35="","",IF(MONTH(L35+1)-MONTH(L35)=0,L35+1,""))</f>
        <v>44085</v>
      </c>
      <c r="N35" s="15">
        <f t="shared" ref="N35" si="137">IF(M35="","",IF(MONTH(M35+1)-MONTH(M35)=0,M35+1,""))</f>
        <v>44086</v>
      </c>
      <c r="O35" s="15">
        <f t="shared" ref="O35" si="138">IF(N35="","",IF(MONTH(N35+1)-MONTH(N35)=0,N35+1,""))</f>
        <v>44087</v>
      </c>
      <c r="P35" s="15">
        <f t="shared" ref="P35" si="139">IF(O35="","",IF(MONTH(O35+1)-MONTH(O35)=0,O35+1,""))</f>
        <v>44088</v>
      </c>
      <c r="Q35" s="15">
        <f t="shared" ref="Q35" si="140">IF(P35="","",IF(MONTH(P35+1)-MONTH(P35)=0,P35+1,""))</f>
        <v>44089</v>
      </c>
      <c r="R35" s="15">
        <f t="shared" ref="R35" si="141">IF(Q35="","",IF(MONTH(Q35+1)-MONTH(Q35)=0,Q35+1,""))</f>
        <v>44090</v>
      </c>
      <c r="S35" s="15">
        <f t="shared" ref="S35" si="142">IF(R35="","",IF(MONTH(R35+1)-MONTH(R35)=0,R35+1,""))</f>
        <v>44091</v>
      </c>
      <c r="T35" s="15">
        <f t="shared" ref="T35" si="143">IF(S35="","",IF(MONTH(S35+1)-MONTH(S35)=0,S35+1,""))</f>
        <v>44092</v>
      </c>
      <c r="U35" s="15">
        <f t="shared" ref="U35" si="144">IF(T35="","",IF(MONTH(T35+1)-MONTH(T35)=0,T35+1,""))</f>
        <v>44093</v>
      </c>
      <c r="V35" s="15">
        <f t="shared" ref="V35" si="145">IF(U35="","",IF(MONTH(U35+1)-MONTH(U35)=0,U35+1,""))</f>
        <v>44094</v>
      </c>
      <c r="W35" s="15">
        <f t="shared" ref="W35" si="146">IF(V35="","",IF(MONTH(V35+1)-MONTH(V35)=0,V35+1,""))</f>
        <v>44095</v>
      </c>
      <c r="X35" s="15">
        <f t="shared" ref="X35" si="147">IF(W35="","",IF(MONTH(W35+1)-MONTH(W35)=0,W35+1,""))</f>
        <v>44096</v>
      </c>
      <c r="Y35" s="15">
        <f t="shared" ref="Y35" si="148">IF(X35="","",IF(MONTH(X35+1)-MONTH(X35)=0,X35+1,""))</f>
        <v>44097</v>
      </c>
      <c r="Z35" s="15">
        <f t="shared" ref="Z35" si="149">IF(Y35="","",IF(MONTH(Y35+1)-MONTH(Y35)=0,Y35+1,""))</f>
        <v>44098</v>
      </c>
      <c r="AA35" s="15">
        <f t="shared" ref="AA35" si="150">IF(Z35="","",IF(MONTH(Z35+1)-MONTH(Z35)=0,Z35+1,""))</f>
        <v>44099</v>
      </c>
      <c r="AB35" s="15">
        <f t="shared" ref="AB35" si="151">IF(AA35="","",IF(MONTH(AA35+1)-MONTH(AA35)=0,AA35+1,""))</f>
        <v>44100</v>
      </c>
      <c r="AC35" s="15">
        <f t="shared" ref="AC35" si="152">IF(AB35="","",IF(MONTH(AB35+1)-MONTH(AB35)=0,AB35+1,""))</f>
        <v>44101</v>
      </c>
      <c r="AD35" s="15">
        <f t="shared" ref="AD35" si="153">IF(AC35="","",IF(MONTH(AC35+1)-MONTH(AC35)=0,AC35+1,""))</f>
        <v>44102</v>
      </c>
      <c r="AE35" s="15">
        <f t="shared" ref="AE35" si="154">IF(AD35="","",IF(MONTH(AD35+1)-MONTH(AD35)=0,AD35+1,""))</f>
        <v>44103</v>
      </c>
      <c r="AF35" s="15">
        <f t="shared" ref="AF35" si="155">IF(AE35="","",IF(MONTH(AE35+1)-MONTH(AE35)=0,AE35+1,""))</f>
        <v>44104</v>
      </c>
      <c r="AG35" s="15" t="str">
        <f t="shared" ref="AG35" si="156">IF(AF35="","",IF(MONTH(AF35+1)-MONTH(AF35)=0,AF35+1,""))</f>
        <v/>
      </c>
      <c r="AH35" s="100"/>
      <c r="AI35" s="101"/>
      <c r="AJ35" s="102"/>
      <c r="AK35" s="103"/>
      <c r="AL35" s="103"/>
      <c r="AM35" s="32"/>
      <c r="AN35" s="87"/>
      <c r="AO35" s="87"/>
      <c r="AP35" s="87"/>
      <c r="AQ35" s="87"/>
      <c r="AR35" s="87"/>
      <c r="AS35" s="87"/>
      <c r="AT35" s="87"/>
    </row>
    <row r="36" spans="2:46" ht="12" customHeight="1">
      <c r="B36" s="14" t="s">
        <v>2</v>
      </c>
      <c r="C36" s="52">
        <f>+C35</f>
        <v>44075</v>
      </c>
      <c r="D36" s="52">
        <f t="shared" ref="D36:AG36" si="157">+D35</f>
        <v>44076</v>
      </c>
      <c r="E36" s="52">
        <f t="shared" si="157"/>
        <v>44077</v>
      </c>
      <c r="F36" s="58">
        <f t="shared" si="157"/>
        <v>44078</v>
      </c>
      <c r="G36" s="52">
        <f t="shared" si="157"/>
        <v>44079</v>
      </c>
      <c r="H36" s="52">
        <f t="shared" si="157"/>
        <v>44080</v>
      </c>
      <c r="I36" s="52">
        <f t="shared" si="157"/>
        <v>44081</v>
      </c>
      <c r="J36" s="52">
        <f t="shared" si="157"/>
        <v>44082</v>
      </c>
      <c r="K36" s="52">
        <f t="shared" si="157"/>
        <v>44083</v>
      </c>
      <c r="L36" s="52">
        <f t="shared" si="157"/>
        <v>44084</v>
      </c>
      <c r="M36" s="52">
        <f t="shared" si="157"/>
        <v>44085</v>
      </c>
      <c r="N36" s="52">
        <f t="shared" si="157"/>
        <v>44086</v>
      </c>
      <c r="O36" s="52">
        <f t="shared" si="157"/>
        <v>44087</v>
      </c>
      <c r="P36" s="52">
        <f t="shared" si="157"/>
        <v>44088</v>
      </c>
      <c r="Q36" s="52">
        <f t="shared" si="157"/>
        <v>44089</v>
      </c>
      <c r="R36" s="52">
        <f t="shared" si="157"/>
        <v>44090</v>
      </c>
      <c r="S36" s="52">
        <f t="shared" si="157"/>
        <v>44091</v>
      </c>
      <c r="T36" s="52">
        <f t="shared" si="157"/>
        <v>44092</v>
      </c>
      <c r="U36" s="52">
        <f t="shared" si="157"/>
        <v>44093</v>
      </c>
      <c r="V36" s="52">
        <f t="shared" si="157"/>
        <v>44094</v>
      </c>
      <c r="W36" s="52">
        <f t="shared" si="157"/>
        <v>44095</v>
      </c>
      <c r="X36" s="52">
        <f t="shared" si="157"/>
        <v>44096</v>
      </c>
      <c r="Y36" s="52">
        <f t="shared" si="157"/>
        <v>44097</v>
      </c>
      <c r="Z36" s="52">
        <f t="shared" si="157"/>
        <v>44098</v>
      </c>
      <c r="AA36" s="52">
        <f t="shared" si="157"/>
        <v>44099</v>
      </c>
      <c r="AB36" s="52">
        <f t="shared" si="157"/>
        <v>44100</v>
      </c>
      <c r="AC36" s="52">
        <f t="shared" si="157"/>
        <v>44101</v>
      </c>
      <c r="AD36" s="52">
        <f t="shared" si="157"/>
        <v>44102</v>
      </c>
      <c r="AE36" s="52">
        <f t="shared" si="157"/>
        <v>44103</v>
      </c>
      <c r="AF36" s="52">
        <f t="shared" si="157"/>
        <v>44104</v>
      </c>
      <c r="AG36" s="52" t="str">
        <f t="shared" si="157"/>
        <v/>
      </c>
      <c r="AH36" s="104">
        <v>0</v>
      </c>
      <c r="AI36" s="107" t="s">
        <v>43</v>
      </c>
      <c r="AJ36" s="108" t="s">
        <v>13</v>
      </c>
      <c r="AK36" s="109" t="s">
        <v>43</v>
      </c>
      <c r="AL36" s="110" t="s">
        <v>14</v>
      </c>
      <c r="AM36" s="32"/>
      <c r="AN36" s="87"/>
      <c r="AO36" s="87"/>
      <c r="AP36" s="87"/>
      <c r="AQ36" s="87"/>
      <c r="AR36" s="87"/>
      <c r="AS36" s="87"/>
      <c r="AT36" s="87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>敬老の日</v>
      </c>
      <c r="X37" s="69" t="str">
        <f>IFERROR(VLOOKUP(X35,定義!A:C,3,FALSE),"")</f>
        <v>秋分の日</v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04"/>
      <c r="AI37" s="107"/>
      <c r="AJ37" s="108"/>
      <c r="AK37" s="109"/>
      <c r="AL37" s="110"/>
      <c r="AM37" s="32"/>
      <c r="AN37" s="87"/>
      <c r="AO37" s="87"/>
      <c r="AP37" s="87"/>
      <c r="AQ37" s="87"/>
      <c r="AR37" s="87"/>
      <c r="AS37" s="87"/>
      <c r="AT37" s="87"/>
    </row>
    <row r="38" spans="2:46" s="3" customFormat="1" ht="27.95" customHeight="1">
      <c r="B38" s="40" t="s">
        <v>84</v>
      </c>
      <c r="C38" s="34"/>
      <c r="D38" s="34"/>
      <c r="E38" s="34"/>
      <c r="F38" s="35"/>
      <c r="G38" s="34" t="s">
        <v>41</v>
      </c>
      <c r="H38" s="34" t="s">
        <v>41</v>
      </c>
      <c r="I38" s="34"/>
      <c r="J38" s="34"/>
      <c r="K38" s="34"/>
      <c r="L38" s="34"/>
      <c r="M38" s="34"/>
      <c r="N38" s="34"/>
      <c r="O38" s="34" t="s">
        <v>41</v>
      </c>
      <c r="P38" s="34"/>
      <c r="Q38" s="34"/>
      <c r="R38" s="36"/>
      <c r="S38" s="34"/>
      <c r="T38" s="34"/>
      <c r="U38" s="34" t="s">
        <v>41</v>
      </c>
      <c r="V38" s="34" t="s">
        <v>41</v>
      </c>
      <c r="W38" s="34" t="s">
        <v>41</v>
      </c>
      <c r="X38" s="34" t="s">
        <v>41</v>
      </c>
      <c r="Y38" s="34"/>
      <c r="Z38" s="34"/>
      <c r="AA38" s="34"/>
      <c r="AB38" s="34"/>
      <c r="AC38" s="34" t="s">
        <v>41</v>
      </c>
      <c r="AD38" s="34"/>
      <c r="AE38" s="34"/>
      <c r="AF38" s="34"/>
      <c r="AG38" s="34"/>
      <c r="AH38" s="105"/>
      <c r="AI38" s="54">
        <f t="shared" ref="AI38" si="158">AS38</f>
        <v>8</v>
      </c>
      <c r="AJ38" s="46">
        <f t="shared" ref="AJ38" si="159">IFERROR(AI38/AO38,"")</f>
        <v>0.26666666666666666</v>
      </c>
      <c r="AK38" s="53">
        <f t="shared" ref="AK38" si="160">AT38</f>
        <v>33</v>
      </c>
      <c r="AL38" s="48">
        <f t="shared" ref="AL38" si="161">IFERROR(AK38/AP38,"")</f>
        <v>0.28695652173913044</v>
      </c>
      <c r="AM38" s="32"/>
      <c r="AN38" s="87">
        <f t="shared" ref="AN38" si="162">COUNT(C35:AG35)</f>
        <v>30</v>
      </c>
      <c r="AO38" s="87">
        <f t="shared" ref="AO38" si="163">AN38-AH36</f>
        <v>30</v>
      </c>
      <c r="AP38" s="87">
        <f>SUM(AO$6:AO39)</f>
        <v>115</v>
      </c>
      <c r="AQ38" s="87">
        <f t="shared" ref="AQ38" si="164">COUNTIF(C39:AG39,"○")</f>
        <v>8</v>
      </c>
      <c r="AR38" s="87">
        <f>SUM(AQ$6:AQ39)</f>
        <v>34</v>
      </c>
      <c r="AS38" s="87">
        <f t="shared" ref="AS38" si="165">COUNTIF(C38:AG38,"○")</f>
        <v>8</v>
      </c>
      <c r="AT38" s="87">
        <f>SUM(AS$6:AS39)</f>
        <v>33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 t="s">
        <v>41</v>
      </c>
      <c r="H39" s="16" t="s">
        <v>41</v>
      </c>
      <c r="I39" s="16"/>
      <c r="J39" s="16"/>
      <c r="K39" s="16"/>
      <c r="L39" s="16"/>
      <c r="M39" s="16"/>
      <c r="N39" s="16"/>
      <c r="O39" s="16" t="s">
        <v>41</v>
      </c>
      <c r="P39" s="16"/>
      <c r="Q39" s="16"/>
      <c r="R39" s="16"/>
      <c r="S39" s="16"/>
      <c r="T39" s="16"/>
      <c r="U39" s="16" t="s">
        <v>41</v>
      </c>
      <c r="V39" s="16" t="s">
        <v>41</v>
      </c>
      <c r="W39" s="16" t="s">
        <v>41</v>
      </c>
      <c r="X39" s="16" t="s">
        <v>41</v>
      </c>
      <c r="Y39" s="16"/>
      <c r="Z39" s="16"/>
      <c r="AA39" s="16"/>
      <c r="AB39" s="16"/>
      <c r="AC39" s="16" t="s">
        <v>41</v>
      </c>
      <c r="AD39" s="16"/>
      <c r="AE39" s="16"/>
      <c r="AF39" s="16"/>
      <c r="AG39" s="16"/>
      <c r="AH39" s="106"/>
      <c r="AI39" s="54">
        <f t="shared" ref="AI39" si="166">AQ38</f>
        <v>8</v>
      </c>
      <c r="AJ39" s="46">
        <f t="shared" ref="AJ39" si="167">IFERROR(AI39/AO38,"")</f>
        <v>0.26666666666666666</v>
      </c>
      <c r="AK39" s="53">
        <f t="shared" ref="AK39" si="168">AR38</f>
        <v>34</v>
      </c>
      <c r="AL39" s="48">
        <f t="shared" ref="AL39" si="169">IFERROR(AK39/AP38,"")</f>
        <v>0.29565217391304349</v>
      </c>
      <c r="AM39" s="32"/>
      <c r="AN39" s="87"/>
      <c r="AO39" s="87"/>
      <c r="AP39" s="87"/>
      <c r="AQ39" s="87"/>
      <c r="AR39" s="87"/>
      <c r="AS39" s="87"/>
      <c r="AT39" s="87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96">
        <f>DATE(YEAR(C34),MONTH(C34)+1,DAY(C34))</f>
        <v>44105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9" t="s">
        <v>19</v>
      </c>
      <c r="AI41" s="101" t="s">
        <v>12</v>
      </c>
      <c r="AJ41" s="102"/>
      <c r="AK41" s="103" t="s">
        <v>11</v>
      </c>
      <c r="AL41" s="103"/>
      <c r="AM41" s="32"/>
      <c r="AN41" s="87" t="s">
        <v>17</v>
      </c>
      <c r="AO41" s="87" t="s">
        <v>20</v>
      </c>
      <c r="AP41" s="87" t="s">
        <v>21</v>
      </c>
      <c r="AQ41" s="87" t="s">
        <v>18</v>
      </c>
      <c r="AR41" s="87" t="s">
        <v>22</v>
      </c>
      <c r="AS41" s="87" t="s">
        <v>58</v>
      </c>
      <c r="AT41" s="87" t="s">
        <v>59</v>
      </c>
    </row>
    <row r="42" spans="2:46" ht="12" customHeight="1">
      <c r="B42" s="14" t="s">
        <v>1</v>
      </c>
      <c r="C42" s="15">
        <f>+C41</f>
        <v>44105</v>
      </c>
      <c r="D42" s="15">
        <f>IF(C42="","",IF(MONTH(C42+1)-MONTH(C42)=0,C42+1,""))</f>
        <v>44106</v>
      </c>
      <c r="E42" s="15">
        <f t="shared" ref="E42" si="170">IF(D42="","",IF(MONTH(D42+1)-MONTH(D42)=0,D42+1,""))</f>
        <v>44107</v>
      </c>
      <c r="F42" s="21">
        <f t="shared" ref="F42" si="171">IF(E42="","",IF(MONTH(E42+1)-MONTH(E42)=0,E42+1,""))</f>
        <v>44108</v>
      </c>
      <c r="G42" s="15">
        <f t="shared" ref="G42" si="172">IF(F42="","",IF(MONTH(F42+1)-MONTH(F42)=0,F42+1,""))</f>
        <v>44109</v>
      </c>
      <c r="H42" s="15">
        <f t="shared" ref="H42" si="173">IF(G42="","",IF(MONTH(G42+1)-MONTH(G42)=0,G42+1,""))</f>
        <v>44110</v>
      </c>
      <c r="I42" s="15">
        <f t="shared" ref="I42" si="174">IF(H42="","",IF(MONTH(H42+1)-MONTH(H42)=0,H42+1,""))</f>
        <v>44111</v>
      </c>
      <c r="J42" s="15">
        <f t="shared" ref="J42" si="175">IF(I42="","",IF(MONTH(I42+1)-MONTH(I42)=0,I42+1,""))</f>
        <v>44112</v>
      </c>
      <c r="K42" s="15">
        <f t="shared" ref="K42" si="176">IF(J42="","",IF(MONTH(J42+1)-MONTH(J42)=0,J42+1,""))</f>
        <v>44113</v>
      </c>
      <c r="L42" s="15">
        <f t="shared" ref="L42" si="177">IF(K42="","",IF(MONTH(K42+1)-MONTH(K42)=0,K42+1,""))</f>
        <v>44114</v>
      </c>
      <c r="M42" s="15">
        <f t="shared" ref="M42" si="178">IF(L42="","",IF(MONTH(L42+1)-MONTH(L42)=0,L42+1,""))</f>
        <v>44115</v>
      </c>
      <c r="N42" s="15">
        <f t="shared" ref="N42" si="179">IF(M42="","",IF(MONTH(M42+1)-MONTH(M42)=0,M42+1,""))</f>
        <v>44116</v>
      </c>
      <c r="O42" s="15">
        <f t="shared" ref="O42" si="180">IF(N42="","",IF(MONTH(N42+1)-MONTH(N42)=0,N42+1,""))</f>
        <v>44117</v>
      </c>
      <c r="P42" s="15">
        <f t="shared" ref="P42" si="181">IF(O42="","",IF(MONTH(O42+1)-MONTH(O42)=0,O42+1,""))</f>
        <v>44118</v>
      </c>
      <c r="Q42" s="15">
        <f t="shared" ref="Q42" si="182">IF(P42="","",IF(MONTH(P42+1)-MONTH(P42)=0,P42+1,""))</f>
        <v>44119</v>
      </c>
      <c r="R42" s="15">
        <f t="shared" ref="R42" si="183">IF(Q42="","",IF(MONTH(Q42+1)-MONTH(Q42)=0,Q42+1,""))</f>
        <v>44120</v>
      </c>
      <c r="S42" s="15">
        <f t="shared" ref="S42" si="184">IF(R42="","",IF(MONTH(R42+1)-MONTH(R42)=0,R42+1,""))</f>
        <v>44121</v>
      </c>
      <c r="T42" s="15">
        <f t="shared" ref="T42" si="185">IF(S42="","",IF(MONTH(S42+1)-MONTH(S42)=0,S42+1,""))</f>
        <v>44122</v>
      </c>
      <c r="U42" s="15">
        <f t="shared" ref="U42" si="186">IF(T42="","",IF(MONTH(T42+1)-MONTH(T42)=0,T42+1,""))</f>
        <v>44123</v>
      </c>
      <c r="V42" s="15">
        <f t="shared" ref="V42" si="187">IF(U42="","",IF(MONTH(U42+1)-MONTH(U42)=0,U42+1,""))</f>
        <v>44124</v>
      </c>
      <c r="W42" s="15">
        <f t="shared" ref="W42" si="188">IF(V42="","",IF(MONTH(V42+1)-MONTH(V42)=0,V42+1,""))</f>
        <v>44125</v>
      </c>
      <c r="X42" s="15">
        <f t="shared" ref="X42" si="189">IF(W42="","",IF(MONTH(W42+1)-MONTH(W42)=0,W42+1,""))</f>
        <v>44126</v>
      </c>
      <c r="Y42" s="15">
        <f t="shared" ref="Y42" si="190">IF(X42="","",IF(MONTH(X42+1)-MONTH(X42)=0,X42+1,""))</f>
        <v>44127</v>
      </c>
      <c r="Z42" s="15">
        <f t="shared" ref="Z42" si="191">IF(Y42="","",IF(MONTH(Y42+1)-MONTH(Y42)=0,Y42+1,""))</f>
        <v>44128</v>
      </c>
      <c r="AA42" s="15">
        <f t="shared" ref="AA42" si="192">IF(Z42="","",IF(MONTH(Z42+1)-MONTH(Z42)=0,Z42+1,""))</f>
        <v>44129</v>
      </c>
      <c r="AB42" s="15">
        <f t="shared" ref="AB42" si="193">IF(AA42="","",IF(MONTH(AA42+1)-MONTH(AA42)=0,AA42+1,""))</f>
        <v>44130</v>
      </c>
      <c r="AC42" s="15">
        <f t="shared" ref="AC42" si="194">IF(AB42="","",IF(MONTH(AB42+1)-MONTH(AB42)=0,AB42+1,""))</f>
        <v>44131</v>
      </c>
      <c r="AD42" s="15">
        <f t="shared" ref="AD42" si="195">IF(AC42="","",IF(MONTH(AC42+1)-MONTH(AC42)=0,AC42+1,""))</f>
        <v>44132</v>
      </c>
      <c r="AE42" s="15">
        <f t="shared" ref="AE42" si="196">IF(AD42="","",IF(MONTH(AD42+1)-MONTH(AD42)=0,AD42+1,""))</f>
        <v>44133</v>
      </c>
      <c r="AF42" s="15">
        <f t="shared" ref="AF42" si="197">IF(AE42="","",IF(MONTH(AE42+1)-MONTH(AE42)=0,AE42+1,""))</f>
        <v>44134</v>
      </c>
      <c r="AG42" s="15">
        <f t="shared" ref="AG42" si="198">IF(AF42="","",IF(MONTH(AF42+1)-MONTH(AF42)=0,AF42+1,""))</f>
        <v>44135</v>
      </c>
      <c r="AH42" s="100"/>
      <c r="AI42" s="101"/>
      <c r="AJ42" s="102"/>
      <c r="AK42" s="103"/>
      <c r="AL42" s="103"/>
      <c r="AM42" s="32"/>
      <c r="AN42" s="87"/>
      <c r="AO42" s="87"/>
      <c r="AP42" s="87"/>
      <c r="AQ42" s="87"/>
      <c r="AR42" s="87"/>
      <c r="AS42" s="87"/>
      <c r="AT42" s="87"/>
    </row>
    <row r="43" spans="2:46" ht="12" customHeight="1">
      <c r="B43" s="14" t="s">
        <v>2</v>
      </c>
      <c r="C43" s="52">
        <f>+C42</f>
        <v>44105</v>
      </c>
      <c r="D43" s="52">
        <f t="shared" ref="D43:AG43" si="199">+D42</f>
        <v>44106</v>
      </c>
      <c r="E43" s="52">
        <f t="shared" si="199"/>
        <v>44107</v>
      </c>
      <c r="F43" s="58">
        <f t="shared" si="199"/>
        <v>44108</v>
      </c>
      <c r="G43" s="52">
        <f t="shared" si="199"/>
        <v>44109</v>
      </c>
      <c r="H43" s="52">
        <f t="shared" si="199"/>
        <v>44110</v>
      </c>
      <c r="I43" s="52">
        <f t="shared" si="199"/>
        <v>44111</v>
      </c>
      <c r="J43" s="52">
        <f t="shared" si="199"/>
        <v>44112</v>
      </c>
      <c r="K43" s="52">
        <f t="shared" si="199"/>
        <v>44113</v>
      </c>
      <c r="L43" s="52">
        <f t="shared" si="199"/>
        <v>44114</v>
      </c>
      <c r="M43" s="52">
        <f t="shared" si="199"/>
        <v>44115</v>
      </c>
      <c r="N43" s="52">
        <f t="shared" si="199"/>
        <v>44116</v>
      </c>
      <c r="O43" s="52">
        <f t="shared" si="199"/>
        <v>44117</v>
      </c>
      <c r="P43" s="52">
        <f t="shared" si="199"/>
        <v>44118</v>
      </c>
      <c r="Q43" s="52">
        <f t="shared" si="199"/>
        <v>44119</v>
      </c>
      <c r="R43" s="52">
        <f t="shared" si="199"/>
        <v>44120</v>
      </c>
      <c r="S43" s="52">
        <f t="shared" si="199"/>
        <v>44121</v>
      </c>
      <c r="T43" s="52">
        <f t="shared" si="199"/>
        <v>44122</v>
      </c>
      <c r="U43" s="52">
        <f t="shared" si="199"/>
        <v>44123</v>
      </c>
      <c r="V43" s="52">
        <f t="shared" si="199"/>
        <v>44124</v>
      </c>
      <c r="W43" s="52">
        <f t="shared" si="199"/>
        <v>44125</v>
      </c>
      <c r="X43" s="52">
        <f t="shared" si="199"/>
        <v>44126</v>
      </c>
      <c r="Y43" s="52">
        <f t="shared" si="199"/>
        <v>44127</v>
      </c>
      <c r="Z43" s="52">
        <f t="shared" si="199"/>
        <v>44128</v>
      </c>
      <c r="AA43" s="52">
        <f t="shared" si="199"/>
        <v>44129</v>
      </c>
      <c r="AB43" s="52">
        <f t="shared" si="199"/>
        <v>44130</v>
      </c>
      <c r="AC43" s="52">
        <f t="shared" si="199"/>
        <v>44131</v>
      </c>
      <c r="AD43" s="52">
        <f t="shared" si="199"/>
        <v>44132</v>
      </c>
      <c r="AE43" s="52">
        <f t="shared" si="199"/>
        <v>44133</v>
      </c>
      <c r="AF43" s="52">
        <f t="shared" si="199"/>
        <v>44134</v>
      </c>
      <c r="AG43" s="52">
        <f t="shared" si="199"/>
        <v>44135</v>
      </c>
      <c r="AH43" s="104">
        <v>0</v>
      </c>
      <c r="AI43" s="107" t="s">
        <v>43</v>
      </c>
      <c r="AJ43" s="108" t="s">
        <v>13</v>
      </c>
      <c r="AK43" s="109" t="s">
        <v>43</v>
      </c>
      <c r="AL43" s="110" t="s">
        <v>14</v>
      </c>
      <c r="AM43" s="32"/>
      <c r="AN43" s="87"/>
      <c r="AO43" s="87"/>
      <c r="AP43" s="87"/>
      <c r="AQ43" s="87"/>
      <c r="AR43" s="87"/>
      <c r="AS43" s="87"/>
      <c r="AT43" s="87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04"/>
      <c r="AI44" s="107"/>
      <c r="AJ44" s="108"/>
      <c r="AK44" s="109"/>
      <c r="AL44" s="110"/>
      <c r="AM44" s="32"/>
      <c r="AN44" s="87"/>
      <c r="AO44" s="87"/>
      <c r="AP44" s="87"/>
      <c r="AQ44" s="87"/>
      <c r="AR44" s="87"/>
      <c r="AS44" s="87"/>
      <c r="AT44" s="87"/>
    </row>
    <row r="45" spans="2:46" s="3" customFormat="1" ht="27.95" customHeight="1">
      <c r="B45" s="40" t="s">
        <v>84</v>
      </c>
      <c r="C45" s="34"/>
      <c r="D45" s="34"/>
      <c r="E45" s="34" t="s">
        <v>41</v>
      </c>
      <c r="F45" s="35" t="s">
        <v>41</v>
      </c>
      <c r="G45" s="35"/>
      <c r="H45" s="35"/>
      <c r="I45" s="35"/>
      <c r="J45" s="35"/>
      <c r="K45" s="35"/>
      <c r="L45" s="34"/>
      <c r="M45" s="35" t="s">
        <v>41</v>
      </c>
      <c r="N45" s="35"/>
      <c r="O45" s="35"/>
      <c r="P45" s="35"/>
      <c r="Q45" s="35"/>
      <c r="R45" s="37"/>
      <c r="S45" s="34" t="s">
        <v>41</v>
      </c>
      <c r="T45" s="35" t="s">
        <v>41</v>
      </c>
      <c r="U45" s="35"/>
      <c r="V45" s="35"/>
      <c r="W45" s="35"/>
      <c r="X45" s="35"/>
      <c r="Y45" s="35"/>
      <c r="Z45" s="34" t="s">
        <v>41</v>
      </c>
      <c r="AA45" s="35" t="s">
        <v>41</v>
      </c>
      <c r="AB45" s="35"/>
      <c r="AC45" s="35"/>
      <c r="AD45" s="34"/>
      <c r="AE45" s="34"/>
      <c r="AF45" s="34"/>
      <c r="AG45" s="34" t="s">
        <v>41</v>
      </c>
      <c r="AH45" s="105"/>
      <c r="AI45" s="54">
        <f t="shared" ref="AI45" si="200">AS45</f>
        <v>8</v>
      </c>
      <c r="AJ45" s="46">
        <f t="shared" ref="AJ45" si="201">IFERROR(AI45/AO45,"")</f>
        <v>0.25806451612903225</v>
      </c>
      <c r="AK45" s="53">
        <f t="shared" ref="AK45" si="202">AT45</f>
        <v>41</v>
      </c>
      <c r="AL45" s="48">
        <f t="shared" ref="AL45" si="203">IFERROR(AK45/AP45,"")</f>
        <v>0.28082191780821919</v>
      </c>
      <c r="AM45" s="32"/>
      <c r="AN45" s="87">
        <f t="shared" ref="AN45" si="204">COUNT(C42:AG42)</f>
        <v>31</v>
      </c>
      <c r="AO45" s="87">
        <f t="shared" ref="AO45" si="205">AN45-AH43</f>
        <v>31</v>
      </c>
      <c r="AP45" s="87">
        <f>SUM(AO$6:AO46)</f>
        <v>146</v>
      </c>
      <c r="AQ45" s="87">
        <f t="shared" ref="AQ45" si="206">COUNTIF(C46:AG46,"○")</f>
        <v>8</v>
      </c>
      <c r="AR45" s="87">
        <f>SUM(AQ$6:AQ46)</f>
        <v>42</v>
      </c>
      <c r="AS45" s="87">
        <f t="shared" ref="AS45" si="207">COUNTIF(C45:AG45,"○")</f>
        <v>8</v>
      </c>
      <c r="AT45" s="87">
        <f>SUM(AS$6:AS46)</f>
        <v>41</v>
      </c>
    </row>
    <row r="46" spans="2:46" s="4" customFormat="1" ht="27.95" customHeight="1" thickBot="1">
      <c r="B46" s="38" t="s">
        <v>55</v>
      </c>
      <c r="C46" s="16"/>
      <c r="D46" s="16"/>
      <c r="E46" s="16" t="s">
        <v>41</v>
      </c>
      <c r="F46" s="18" t="s">
        <v>41</v>
      </c>
      <c r="G46" s="18"/>
      <c r="H46" s="18"/>
      <c r="I46" s="18"/>
      <c r="J46" s="18"/>
      <c r="K46" s="18"/>
      <c r="L46" s="16"/>
      <c r="M46" s="18" t="s">
        <v>41</v>
      </c>
      <c r="N46" s="18"/>
      <c r="O46" s="18"/>
      <c r="P46" s="18"/>
      <c r="Q46" s="18"/>
      <c r="R46" s="18"/>
      <c r="S46" s="16" t="s">
        <v>41</v>
      </c>
      <c r="T46" s="18" t="s">
        <v>41</v>
      </c>
      <c r="U46" s="18"/>
      <c r="V46" s="18"/>
      <c r="W46" s="18"/>
      <c r="X46" s="18"/>
      <c r="Y46" s="18"/>
      <c r="Z46" s="16" t="s">
        <v>41</v>
      </c>
      <c r="AA46" s="18" t="s">
        <v>41</v>
      </c>
      <c r="AB46" s="18"/>
      <c r="AC46" s="18"/>
      <c r="AD46" s="16"/>
      <c r="AE46" s="16"/>
      <c r="AF46" s="16"/>
      <c r="AG46" s="16" t="s">
        <v>41</v>
      </c>
      <c r="AH46" s="106"/>
      <c r="AI46" s="54">
        <f t="shared" ref="AI46" si="208">AQ45</f>
        <v>8</v>
      </c>
      <c r="AJ46" s="46">
        <f t="shared" ref="AJ46" si="209">IFERROR(AI46/AO45,"")</f>
        <v>0.25806451612903225</v>
      </c>
      <c r="AK46" s="53">
        <f t="shared" ref="AK46" si="210">AR45</f>
        <v>42</v>
      </c>
      <c r="AL46" s="48">
        <f t="shared" ref="AL46" si="211">IFERROR(AK46/AP45,"")</f>
        <v>0.28767123287671231</v>
      </c>
      <c r="AM46" s="32"/>
      <c r="AN46" s="87"/>
      <c r="AO46" s="87"/>
      <c r="AP46" s="87"/>
      <c r="AQ46" s="87"/>
      <c r="AR46" s="87"/>
      <c r="AS46" s="87"/>
      <c r="AT46" s="87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96">
        <f>DATE(YEAR(C41),MONTH(C41)+1,DAY(C41))</f>
        <v>44136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9" t="s">
        <v>19</v>
      </c>
      <c r="AI48" s="101" t="s">
        <v>12</v>
      </c>
      <c r="AJ48" s="102"/>
      <c r="AK48" s="103" t="s">
        <v>11</v>
      </c>
      <c r="AL48" s="103"/>
      <c r="AM48" s="32"/>
      <c r="AN48" s="87" t="s">
        <v>17</v>
      </c>
      <c r="AO48" s="87" t="s">
        <v>20</v>
      </c>
      <c r="AP48" s="87" t="s">
        <v>21</v>
      </c>
      <c r="AQ48" s="87" t="s">
        <v>18</v>
      </c>
      <c r="AR48" s="87" t="s">
        <v>22</v>
      </c>
      <c r="AS48" s="87" t="s">
        <v>58</v>
      </c>
      <c r="AT48" s="87" t="s">
        <v>59</v>
      </c>
    </row>
    <row r="49" spans="1:46" ht="12" customHeight="1">
      <c r="B49" s="14" t="s">
        <v>1</v>
      </c>
      <c r="C49" s="15">
        <f>+C48</f>
        <v>44136</v>
      </c>
      <c r="D49" s="15">
        <f>IF(C49="","",IF(MONTH(C49+1)-MONTH(C49)=0,C49+1,""))</f>
        <v>44137</v>
      </c>
      <c r="E49" s="15">
        <f t="shared" ref="E49" si="212">IF(D49="","",IF(MONTH(D49+1)-MONTH(D49)=0,D49+1,""))</f>
        <v>44138</v>
      </c>
      <c r="F49" s="21">
        <f t="shared" ref="F49" si="213">IF(E49="","",IF(MONTH(E49+1)-MONTH(E49)=0,E49+1,""))</f>
        <v>44139</v>
      </c>
      <c r="G49" s="15">
        <f t="shared" ref="G49" si="214">IF(F49="","",IF(MONTH(F49+1)-MONTH(F49)=0,F49+1,""))</f>
        <v>44140</v>
      </c>
      <c r="H49" s="15">
        <f t="shared" ref="H49" si="215">IF(G49="","",IF(MONTH(G49+1)-MONTH(G49)=0,G49+1,""))</f>
        <v>44141</v>
      </c>
      <c r="I49" s="15">
        <f t="shared" ref="I49" si="216">IF(H49="","",IF(MONTH(H49+1)-MONTH(H49)=0,H49+1,""))</f>
        <v>44142</v>
      </c>
      <c r="J49" s="15">
        <f t="shared" ref="J49" si="217">IF(I49="","",IF(MONTH(I49+1)-MONTH(I49)=0,I49+1,""))</f>
        <v>44143</v>
      </c>
      <c r="K49" s="15">
        <f t="shared" ref="K49" si="218">IF(J49="","",IF(MONTH(J49+1)-MONTH(J49)=0,J49+1,""))</f>
        <v>44144</v>
      </c>
      <c r="L49" s="15">
        <f t="shared" ref="L49" si="219">IF(K49="","",IF(MONTH(K49+1)-MONTH(K49)=0,K49+1,""))</f>
        <v>44145</v>
      </c>
      <c r="M49" s="15">
        <f t="shared" ref="M49" si="220">IF(L49="","",IF(MONTH(L49+1)-MONTH(L49)=0,L49+1,""))</f>
        <v>44146</v>
      </c>
      <c r="N49" s="15">
        <f t="shared" ref="N49" si="221">IF(M49="","",IF(MONTH(M49+1)-MONTH(M49)=0,M49+1,""))</f>
        <v>44147</v>
      </c>
      <c r="O49" s="15">
        <f t="shared" ref="O49" si="222">IF(N49="","",IF(MONTH(N49+1)-MONTH(N49)=0,N49+1,""))</f>
        <v>44148</v>
      </c>
      <c r="P49" s="15">
        <f t="shared" ref="P49" si="223">IF(O49="","",IF(MONTH(O49+1)-MONTH(O49)=0,O49+1,""))</f>
        <v>44149</v>
      </c>
      <c r="Q49" s="15">
        <f t="shared" ref="Q49" si="224">IF(P49="","",IF(MONTH(P49+1)-MONTH(P49)=0,P49+1,""))</f>
        <v>44150</v>
      </c>
      <c r="R49" s="15">
        <f t="shared" ref="R49" si="225">IF(Q49="","",IF(MONTH(Q49+1)-MONTH(Q49)=0,Q49+1,""))</f>
        <v>44151</v>
      </c>
      <c r="S49" s="15">
        <f t="shared" ref="S49" si="226">IF(R49="","",IF(MONTH(R49+1)-MONTH(R49)=0,R49+1,""))</f>
        <v>44152</v>
      </c>
      <c r="T49" s="15">
        <f t="shared" ref="T49" si="227">IF(S49="","",IF(MONTH(S49+1)-MONTH(S49)=0,S49+1,""))</f>
        <v>44153</v>
      </c>
      <c r="U49" s="15">
        <f t="shared" ref="U49" si="228">IF(T49="","",IF(MONTH(T49+1)-MONTH(T49)=0,T49+1,""))</f>
        <v>44154</v>
      </c>
      <c r="V49" s="15">
        <f t="shared" ref="V49" si="229">IF(U49="","",IF(MONTH(U49+1)-MONTH(U49)=0,U49+1,""))</f>
        <v>44155</v>
      </c>
      <c r="W49" s="15">
        <f t="shared" ref="W49" si="230">IF(V49="","",IF(MONTH(V49+1)-MONTH(V49)=0,V49+1,""))</f>
        <v>44156</v>
      </c>
      <c r="X49" s="15">
        <f t="shared" ref="X49" si="231">IF(W49="","",IF(MONTH(W49+1)-MONTH(W49)=0,W49+1,""))</f>
        <v>44157</v>
      </c>
      <c r="Y49" s="15">
        <f t="shared" ref="Y49" si="232">IF(X49="","",IF(MONTH(X49+1)-MONTH(X49)=0,X49+1,""))</f>
        <v>44158</v>
      </c>
      <c r="Z49" s="15">
        <f t="shared" ref="Z49" si="233">IF(Y49="","",IF(MONTH(Y49+1)-MONTH(Y49)=0,Y49+1,""))</f>
        <v>44159</v>
      </c>
      <c r="AA49" s="15">
        <f t="shared" ref="AA49" si="234">IF(Z49="","",IF(MONTH(Z49+1)-MONTH(Z49)=0,Z49+1,""))</f>
        <v>44160</v>
      </c>
      <c r="AB49" s="15">
        <f t="shared" ref="AB49" si="235">IF(AA49="","",IF(MONTH(AA49+1)-MONTH(AA49)=0,AA49+1,""))</f>
        <v>44161</v>
      </c>
      <c r="AC49" s="15">
        <f t="shared" ref="AC49" si="236">IF(AB49="","",IF(MONTH(AB49+1)-MONTH(AB49)=0,AB49+1,""))</f>
        <v>44162</v>
      </c>
      <c r="AD49" s="15">
        <f t="shared" ref="AD49" si="237">IF(AC49="","",IF(MONTH(AC49+1)-MONTH(AC49)=0,AC49+1,""))</f>
        <v>44163</v>
      </c>
      <c r="AE49" s="15">
        <f t="shared" ref="AE49" si="238">IF(AD49="","",IF(MONTH(AD49+1)-MONTH(AD49)=0,AD49+1,""))</f>
        <v>44164</v>
      </c>
      <c r="AF49" s="15">
        <f t="shared" ref="AF49" si="239">IF(AE49="","",IF(MONTH(AE49+1)-MONTH(AE49)=0,AE49+1,""))</f>
        <v>44165</v>
      </c>
      <c r="AG49" s="15" t="str">
        <f t="shared" ref="AG49" si="240">IF(AF49="","",IF(MONTH(AF49+1)-MONTH(AF49)=0,AF49+1,""))</f>
        <v/>
      </c>
      <c r="AH49" s="100"/>
      <c r="AI49" s="101"/>
      <c r="AJ49" s="102"/>
      <c r="AK49" s="103"/>
      <c r="AL49" s="103"/>
      <c r="AM49" s="32"/>
      <c r="AN49" s="87"/>
      <c r="AO49" s="87"/>
      <c r="AP49" s="87"/>
      <c r="AQ49" s="87"/>
      <c r="AR49" s="87"/>
      <c r="AS49" s="87"/>
      <c r="AT49" s="87"/>
    </row>
    <row r="50" spans="1:46" ht="12" customHeight="1">
      <c r="B50" s="14" t="s">
        <v>2</v>
      </c>
      <c r="C50" s="52">
        <f>+C49</f>
        <v>44136</v>
      </c>
      <c r="D50" s="52">
        <f t="shared" ref="D50:AG50" si="241">+D49</f>
        <v>44137</v>
      </c>
      <c r="E50" s="52">
        <f t="shared" si="241"/>
        <v>44138</v>
      </c>
      <c r="F50" s="58">
        <f t="shared" si="241"/>
        <v>44139</v>
      </c>
      <c r="G50" s="52">
        <f t="shared" si="241"/>
        <v>44140</v>
      </c>
      <c r="H50" s="52">
        <f t="shared" si="241"/>
        <v>44141</v>
      </c>
      <c r="I50" s="52">
        <f t="shared" si="241"/>
        <v>44142</v>
      </c>
      <c r="J50" s="52">
        <f t="shared" si="241"/>
        <v>44143</v>
      </c>
      <c r="K50" s="52">
        <f t="shared" si="241"/>
        <v>44144</v>
      </c>
      <c r="L50" s="52">
        <f t="shared" si="241"/>
        <v>44145</v>
      </c>
      <c r="M50" s="52">
        <f t="shared" si="241"/>
        <v>44146</v>
      </c>
      <c r="N50" s="52">
        <f t="shared" si="241"/>
        <v>44147</v>
      </c>
      <c r="O50" s="52">
        <f t="shared" si="241"/>
        <v>44148</v>
      </c>
      <c r="P50" s="52">
        <f t="shared" si="241"/>
        <v>44149</v>
      </c>
      <c r="Q50" s="52">
        <f t="shared" si="241"/>
        <v>44150</v>
      </c>
      <c r="R50" s="52">
        <f t="shared" si="241"/>
        <v>44151</v>
      </c>
      <c r="S50" s="52">
        <f t="shared" si="241"/>
        <v>44152</v>
      </c>
      <c r="T50" s="52">
        <f t="shared" si="241"/>
        <v>44153</v>
      </c>
      <c r="U50" s="52">
        <f t="shared" si="241"/>
        <v>44154</v>
      </c>
      <c r="V50" s="52">
        <f t="shared" si="241"/>
        <v>44155</v>
      </c>
      <c r="W50" s="52">
        <f t="shared" si="241"/>
        <v>44156</v>
      </c>
      <c r="X50" s="52">
        <f t="shared" si="241"/>
        <v>44157</v>
      </c>
      <c r="Y50" s="52">
        <f t="shared" si="241"/>
        <v>44158</v>
      </c>
      <c r="Z50" s="52">
        <f t="shared" si="241"/>
        <v>44159</v>
      </c>
      <c r="AA50" s="52">
        <f t="shared" si="241"/>
        <v>44160</v>
      </c>
      <c r="AB50" s="52">
        <f t="shared" si="241"/>
        <v>44161</v>
      </c>
      <c r="AC50" s="52">
        <f t="shared" si="241"/>
        <v>44162</v>
      </c>
      <c r="AD50" s="52">
        <f t="shared" si="241"/>
        <v>44163</v>
      </c>
      <c r="AE50" s="52">
        <f t="shared" si="241"/>
        <v>44164</v>
      </c>
      <c r="AF50" s="52">
        <f t="shared" si="241"/>
        <v>44165</v>
      </c>
      <c r="AG50" s="52" t="str">
        <f t="shared" si="241"/>
        <v/>
      </c>
      <c r="AH50" s="104">
        <v>0</v>
      </c>
      <c r="AI50" s="107" t="s">
        <v>43</v>
      </c>
      <c r="AJ50" s="108" t="s">
        <v>13</v>
      </c>
      <c r="AK50" s="109" t="s">
        <v>43</v>
      </c>
      <c r="AL50" s="110" t="s">
        <v>14</v>
      </c>
      <c r="AM50" s="32"/>
      <c r="AN50" s="87"/>
      <c r="AO50" s="87"/>
      <c r="AP50" s="87"/>
      <c r="AQ50" s="87"/>
      <c r="AR50" s="87"/>
      <c r="AS50" s="87"/>
      <c r="AT50" s="87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>文化の日</v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>勤労感謝の日</v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04"/>
      <c r="AI51" s="107"/>
      <c r="AJ51" s="108"/>
      <c r="AK51" s="109"/>
      <c r="AL51" s="110"/>
      <c r="AM51" s="32"/>
      <c r="AN51" s="87"/>
      <c r="AO51" s="87"/>
      <c r="AP51" s="87"/>
      <c r="AQ51" s="87"/>
      <c r="AR51" s="87"/>
      <c r="AS51" s="87"/>
      <c r="AT51" s="87"/>
    </row>
    <row r="52" spans="1:46" s="3" customFormat="1" ht="27.95" customHeight="1">
      <c r="B52" s="40" t="s">
        <v>84</v>
      </c>
      <c r="C52" s="34" t="s">
        <v>41</v>
      </c>
      <c r="D52" s="34" t="s">
        <v>41</v>
      </c>
      <c r="E52" s="34" t="s">
        <v>41</v>
      </c>
      <c r="F52" s="35"/>
      <c r="G52" s="34"/>
      <c r="H52" s="34"/>
      <c r="I52" s="34" t="s">
        <v>41</v>
      </c>
      <c r="J52" s="34" t="s">
        <v>41</v>
      </c>
      <c r="K52" s="34"/>
      <c r="L52" s="34"/>
      <c r="M52" s="34"/>
      <c r="N52" s="34"/>
      <c r="O52" s="34"/>
      <c r="P52" s="34" t="s">
        <v>41</v>
      </c>
      <c r="Q52" s="34" t="s">
        <v>41</v>
      </c>
      <c r="R52" s="36" t="s">
        <v>41</v>
      </c>
      <c r="S52" s="34"/>
      <c r="T52" s="34"/>
      <c r="U52" s="34"/>
      <c r="V52" s="34"/>
      <c r="W52" s="34" t="s">
        <v>41</v>
      </c>
      <c r="X52" s="34" t="s">
        <v>41</v>
      </c>
      <c r="Y52" s="34" t="s">
        <v>41</v>
      </c>
      <c r="Z52" s="34"/>
      <c r="AA52" s="34"/>
      <c r="AB52" s="34"/>
      <c r="AC52" s="34"/>
      <c r="AD52" s="34" t="s">
        <v>41</v>
      </c>
      <c r="AE52" s="34" t="s">
        <v>41</v>
      </c>
      <c r="AF52" s="34"/>
      <c r="AG52" s="34"/>
      <c r="AH52" s="105"/>
      <c r="AI52" s="54">
        <f t="shared" ref="AI52" si="242">AS52</f>
        <v>13</v>
      </c>
      <c r="AJ52" s="46">
        <f t="shared" ref="AJ52" si="243">IFERROR(AI52/AO52,"")</f>
        <v>0.43333333333333335</v>
      </c>
      <c r="AK52" s="53">
        <f t="shared" ref="AK52" si="244">AT52</f>
        <v>54</v>
      </c>
      <c r="AL52" s="48">
        <f t="shared" ref="AL52" si="245">IFERROR(AK52/AP52,"")</f>
        <v>0.30681818181818182</v>
      </c>
      <c r="AM52" s="32"/>
      <c r="AN52" s="87">
        <f t="shared" ref="AN52" si="246">COUNT(C49:AG49)</f>
        <v>30</v>
      </c>
      <c r="AO52" s="87">
        <f t="shared" ref="AO52" si="247">AN52-AH50</f>
        <v>30</v>
      </c>
      <c r="AP52" s="87">
        <f>SUM(AO$6:AO53)</f>
        <v>176</v>
      </c>
      <c r="AQ52" s="87">
        <f t="shared" ref="AQ52" si="248">COUNTIF(C53:AG53,"○")</f>
        <v>9</v>
      </c>
      <c r="AR52" s="87">
        <f>SUM(AQ$6:AQ53)</f>
        <v>51</v>
      </c>
      <c r="AS52" s="87">
        <f t="shared" ref="AS52" si="249">COUNTIF(C52:AG52,"○")</f>
        <v>13</v>
      </c>
      <c r="AT52" s="87">
        <f>SUM(AS$6:AS53)</f>
        <v>54</v>
      </c>
    </row>
    <row r="53" spans="1:46" s="4" customFormat="1" ht="27.95" customHeight="1" thickBot="1">
      <c r="B53" s="38" t="s">
        <v>55</v>
      </c>
      <c r="C53" s="16" t="s">
        <v>41</v>
      </c>
      <c r="D53" s="16"/>
      <c r="E53" s="16"/>
      <c r="F53" s="16"/>
      <c r="G53" s="16"/>
      <c r="H53" s="16"/>
      <c r="I53" s="16"/>
      <c r="J53" s="16" t="s">
        <v>41</v>
      </c>
      <c r="K53" s="16"/>
      <c r="L53" s="16"/>
      <c r="M53" s="16"/>
      <c r="N53" s="16"/>
      <c r="O53" s="16"/>
      <c r="P53" s="16"/>
      <c r="Q53" s="16" t="s">
        <v>41</v>
      </c>
      <c r="R53" s="16" t="s">
        <v>41</v>
      </c>
      <c r="S53" s="16"/>
      <c r="T53" s="16"/>
      <c r="U53" s="16"/>
      <c r="V53" s="16"/>
      <c r="W53" s="16" t="s">
        <v>41</v>
      </c>
      <c r="X53" s="16" t="s">
        <v>41</v>
      </c>
      <c r="Y53" s="16" t="s">
        <v>41</v>
      </c>
      <c r="Z53" s="16"/>
      <c r="AA53" s="16"/>
      <c r="AB53" s="16"/>
      <c r="AC53" s="16"/>
      <c r="AD53" s="16" t="s">
        <v>41</v>
      </c>
      <c r="AE53" s="16" t="s">
        <v>41</v>
      </c>
      <c r="AF53" s="16"/>
      <c r="AG53" s="16"/>
      <c r="AH53" s="106"/>
      <c r="AI53" s="54">
        <f t="shared" ref="AI53" si="250">AQ52</f>
        <v>9</v>
      </c>
      <c r="AJ53" s="46">
        <f t="shared" ref="AJ53" si="251">IFERROR(AI53/AO52,"")</f>
        <v>0.3</v>
      </c>
      <c r="AK53" s="53">
        <f t="shared" ref="AK53" si="252">AR52</f>
        <v>51</v>
      </c>
      <c r="AL53" s="48">
        <f t="shared" ref="AL53" si="253">IFERROR(AK53/AP52,"")</f>
        <v>0.28977272727272729</v>
      </c>
      <c r="AM53" s="32"/>
      <c r="AN53" s="87"/>
      <c r="AO53" s="87"/>
      <c r="AP53" s="87"/>
      <c r="AQ53" s="87"/>
      <c r="AR53" s="87"/>
      <c r="AS53" s="87"/>
      <c r="AT53" s="87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96">
        <f>DATE(YEAR(C48),MONTH(C48)+1,DAY(C48))</f>
        <v>44166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9" t="s">
        <v>19</v>
      </c>
      <c r="AI55" s="101" t="s">
        <v>12</v>
      </c>
      <c r="AJ55" s="102"/>
      <c r="AK55" s="103" t="s">
        <v>11</v>
      </c>
      <c r="AL55" s="103"/>
      <c r="AM55" s="32"/>
      <c r="AN55" s="87" t="s">
        <v>17</v>
      </c>
      <c r="AO55" s="87" t="s">
        <v>20</v>
      </c>
      <c r="AP55" s="87" t="s">
        <v>21</v>
      </c>
      <c r="AQ55" s="87" t="s">
        <v>18</v>
      </c>
      <c r="AR55" s="87" t="s">
        <v>22</v>
      </c>
      <c r="AS55" s="87" t="s">
        <v>58</v>
      </c>
      <c r="AT55" s="87" t="s">
        <v>59</v>
      </c>
    </row>
    <row r="56" spans="1:46" ht="12" customHeight="1">
      <c r="B56" s="14" t="s">
        <v>1</v>
      </c>
      <c r="C56" s="15">
        <f>+C55</f>
        <v>44166</v>
      </c>
      <c r="D56" s="15">
        <f>IF(C56="","",IF(MONTH(C56+1)-MONTH(C56)=0,C56+1,""))</f>
        <v>44167</v>
      </c>
      <c r="E56" s="15">
        <f t="shared" ref="E56" si="254">IF(D56="","",IF(MONTH(D56+1)-MONTH(D56)=0,D56+1,""))</f>
        <v>44168</v>
      </c>
      <c r="F56" s="21">
        <f t="shared" ref="F56" si="255">IF(E56="","",IF(MONTH(E56+1)-MONTH(E56)=0,E56+1,""))</f>
        <v>44169</v>
      </c>
      <c r="G56" s="15">
        <f t="shared" ref="G56" si="256">IF(F56="","",IF(MONTH(F56+1)-MONTH(F56)=0,F56+1,""))</f>
        <v>44170</v>
      </c>
      <c r="H56" s="15">
        <f t="shared" ref="H56" si="257">IF(G56="","",IF(MONTH(G56+1)-MONTH(G56)=0,G56+1,""))</f>
        <v>44171</v>
      </c>
      <c r="I56" s="15">
        <f t="shared" ref="I56" si="258">IF(H56="","",IF(MONTH(H56+1)-MONTH(H56)=0,H56+1,""))</f>
        <v>44172</v>
      </c>
      <c r="J56" s="15">
        <f t="shared" ref="J56" si="259">IF(I56="","",IF(MONTH(I56+1)-MONTH(I56)=0,I56+1,""))</f>
        <v>44173</v>
      </c>
      <c r="K56" s="15">
        <f t="shared" ref="K56" si="260">IF(J56="","",IF(MONTH(J56+1)-MONTH(J56)=0,J56+1,""))</f>
        <v>44174</v>
      </c>
      <c r="L56" s="15">
        <f t="shared" ref="L56" si="261">IF(K56="","",IF(MONTH(K56+1)-MONTH(K56)=0,K56+1,""))</f>
        <v>44175</v>
      </c>
      <c r="M56" s="15">
        <f t="shared" ref="M56" si="262">IF(L56="","",IF(MONTH(L56+1)-MONTH(L56)=0,L56+1,""))</f>
        <v>44176</v>
      </c>
      <c r="N56" s="15">
        <f t="shared" ref="N56" si="263">IF(M56="","",IF(MONTH(M56+1)-MONTH(M56)=0,M56+1,""))</f>
        <v>44177</v>
      </c>
      <c r="O56" s="15">
        <f t="shared" ref="O56" si="264">IF(N56="","",IF(MONTH(N56+1)-MONTH(N56)=0,N56+1,""))</f>
        <v>44178</v>
      </c>
      <c r="P56" s="15">
        <f t="shared" ref="P56" si="265">IF(O56="","",IF(MONTH(O56+1)-MONTH(O56)=0,O56+1,""))</f>
        <v>44179</v>
      </c>
      <c r="Q56" s="15">
        <f t="shared" ref="Q56" si="266">IF(P56="","",IF(MONTH(P56+1)-MONTH(P56)=0,P56+1,""))</f>
        <v>44180</v>
      </c>
      <c r="R56" s="15">
        <f t="shared" ref="R56" si="267">IF(Q56="","",IF(MONTH(Q56+1)-MONTH(Q56)=0,Q56+1,""))</f>
        <v>44181</v>
      </c>
      <c r="S56" s="15">
        <f t="shared" ref="S56" si="268">IF(R56="","",IF(MONTH(R56+1)-MONTH(R56)=0,R56+1,""))</f>
        <v>44182</v>
      </c>
      <c r="T56" s="15">
        <f t="shared" ref="T56" si="269">IF(S56="","",IF(MONTH(S56+1)-MONTH(S56)=0,S56+1,""))</f>
        <v>44183</v>
      </c>
      <c r="U56" s="15">
        <f t="shared" ref="U56" si="270">IF(T56="","",IF(MONTH(T56+1)-MONTH(T56)=0,T56+1,""))</f>
        <v>44184</v>
      </c>
      <c r="V56" s="15">
        <f t="shared" ref="V56" si="271">IF(U56="","",IF(MONTH(U56+1)-MONTH(U56)=0,U56+1,""))</f>
        <v>44185</v>
      </c>
      <c r="W56" s="15">
        <f t="shared" ref="W56" si="272">IF(V56="","",IF(MONTH(V56+1)-MONTH(V56)=0,V56+1,""))</f>
        <v>44186</v>
      </c>
      <c r="X56" s="15">
        <f t="shared" ref="X56" si="273">IF(W56="","",IF(MONTH(W56+1)-MONTH(W56)=0,W56+1,""))</f>
        <v>44187</v>
      </c>
      <c r="Y56" s="15">
        <f t="shared" ref="Y56" si="274">IF(X56="","",IF(MONTH(X56+1)-MONTH(X56)=0,X56+1,""))</f>
        <v>44188</v>
      </c>
      <c r="Z56" s="15">
        <f t="shared" ref="Z56" si="275">IF(Y56="","",IF(MONTH(Y56+1)-MONTH(Y56)=0,Y56+1,""))</f>
        <v>44189</v>
      </c>
      <c r="AA56" s="15">
        <f t="shared" ref="AA56" si="276">IF(Z56="","",IF(MONTH(Z56+1)-MONTH(Z56)=0,Z56+1,""))</f>
        <v>44190</v>
      </c>
      <c r="AB56" s="15">
        <f t="shared" ref="AB56" si="277">IF(AA56="","",IF(MONTH(AA56+1)-MONTH(AA56)=0,AA56+1,""))</f>
        <v>44191</v>
      </c>
      <c r="AC56" s="15">
        <f t="shared" ref="AC56" si="278">IF(AB56="","",IF(MONTH(AB56+1)-MONTH(AB56)=0,AB56+1,""))</f>
        <v>44192</v>
      </c>
      <c r="AD56" s="15">
        <f t="shared" ref="AD56" si="279">IF(AC56="","",IF(MONTH(AC56+1)-MONTH(AC56)=0,AC56+1,""))</f>
        <v>44193</v>
      </c>
      <c r="AE56" s="15">
        <f t="shared" ref="AE56" si="280">IF(AD56="","",IF(MONTH(AD56+1)-MONTH(AD56)=0,AD56+1,""))</f>
        <v>44194</v>
      </c>
      <c r="AF56" s="15">
        <f t="shared" ref="AF56" si="281">IF(AE56="","",IF(MONTH(AE56+1)-MONTH(AE56)=0,AE56+1,""))</f>
        <v>44195</v>
      </c>
      <c r="AG56" s="15">
        <f t="shared" ref="AG56" si="282">IF(AF56="","",IF(MONTH(AF56+1)-MONTH(AF56)=0,AF56+1,""))</f>
        <v>44196</v>
      </c>
      <c r="AH56" s="100"/>
      <c r="AI56" s="101"/>
      <c r="AJ56" s="102"/>
      <c r="AK56" s="103"/>
      <c r="AL56" s="103"/>
      <c r="AM56" s="32"/>
      <c r="AN56" s="87"/>
      <c r="AO56" s="87"/>
      <c r="AP56" s="87"/>
      <c r="AQ56" s="87"/>
      <c r="AR56" s="87"/>
      <c r="AS56" s="87"/>
      <c r="AT56" s="87"/>
    </row>
    <row r="57" spans="1:46" ht="12" customHeight="1">
      <c r="B57" s="14" t="s">
        <v>2</v>
      </c>
      <c r="C57" s="52">
        <f>+C56</f>
        <v>44166</v>
      </c>
      <c r="D57" s="52">
        <f t="shared" ref="D57:AG57" si="283">+D56</f>
        <v>44167</v>
      </c>
      <c r="E57" s="52">
        <f t="shared" si="283"/>
        <v>44168</v>
      </c>
      <c r="F57" s="58">
        <f t="shared" si="283"/>
        <v>44169</v>
      </c>
      <c r="G57" s="52">
        <f t="shared" si="283"/>
        <v>44170</v>
      </c>
      <c r="H57" s="52">
        <f t="shared" si="283"/>
        <v>44171</v>
      </c>
      <c r="I57" s="52">
        <f t="shared" si="283"/>
        <v>44172</v>
      </c>
      <c r="J57" s="52">
        <f t="shared" si="283"/>
        <v>44173</v>
      </c>
      <c r="K57" s="52">
        <f t="shared" si="283"/>
        <v>44174</v>
      </c>
      <c r="L57" s="52">
        <f t="shared" si="283"/>
        <v>44175</v>
      </c>
      <c r="M57" s="52">
        <f t="shared" si="283"/>
        <v>44176</v>
      </c>
      <c r="N57" s="52">
        <f t="shared" si="283"/>
        <v>44177</v>
      </c>
      <c r="O57" s="52">
        <f t="shared" si="283"/>
        <v>44178</v>
      </c>
      <c r="P57" s="52">
        <f t="shared" si="283"/>
        <v>44179</v>
      </c>
      <c r="Q57" s="52">
        <f t="shared" si="283"/>
        <v>44180</v>
      </c>
      <c r="R57" s="52">
        <f t="shared" si="283"/>
        <v>44181</v>
      </c>
      <c r="S57" s="52">
        <f t="shared" si="283"/>
        <v>44182</v>
      </c>
      <c r="T57" s="52">
        <f t="shared" si="283"/>
        <v>44183</v>
      </c>
      <c r="U57" s="52">
        <f t="shared" si="283"/>
        <v>44184</v>
      </c>
      <c r="V57" s="52">
        <f t="shared" si="283"/>
        <v>44185</v>
      </c>
      <c r="W57" s="52">
        <f t="shared" si="283"/>
        <v>44186</v>
      </c>
      <c r="X57" s="52">
        <f t="shared" si="283"/>
        <v>44187</v>
      </c>
      <c r="Y57" s="52">
        <f t="shared" si="283"/>
        <v>44188</v>
      </c>
      <c r="Z57" s="52">
        <f t="shared" si="283"/>
        <v>44189</v>
      </c>
      <c r="AA57" s="52">
        <f t="shared" si="283"/>
        <v>44190</v>
      </c>
      <c r="AB57" s="52">
        <f t="shared" si="283"/>
        <v>44191</v>
      </c>
      <c r="AC57" s="52">
        <f t="shared" si="283"/>
        <v>44192</v>
      </c>
      <c r="AD57" s="52">
        <f t="shared" si="283"/>
        <v>44193</v>
      </c>
      <c r="AE57" s="52">
        <f t="shared" si="283"/>
        <v>44194</v>
      </c>
      <c r="AF57" s="52">
        <f t="shared" si="283"/>
        <v>44195</v>
      </c>
      <c r="AG57" s="52">
        <f t="shared" si="283"/>
        <v>44196</v>
      </c>
      <c r="AH57" s="104">
        <v>3</v>
      </c>
      <c r="AI57" s="107" t="s">
        <v>43</v>
      </c>
      <c r="AJ57" s="108" t="s">
        <v>13</v>
      </c>
      <c r="AK57" s="109" t="s">
        <v>43</v>
      </c>
      <c r="AL57" s="110" t="s">
        <v>14</v>
      </c>
      <c r="AM57" s="32"/>
      <c r="AN57" s="87"/>
      <c r="AO57" s="87"/>
      <c r="AP57" s="87"/>
      <c r="AQ57" s="87"/>
      <c r="AR57" s="87"/>
      <c r="AS57" s="87"/>
      <c r="AT57" s="87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>年末年始</v>
      </c>
      <c r="AF58" s="69" t="str">
        <f>IFERROR(VLOOKUP(AF56,定義!A:C,3,FALSE),"")</f>
        <v>年末年始</v>
      </c>
      <c r="AG58" s="69" t="str">
        <f>IFERROR(VLOOKUP(AG56,定義!A:C,3,FALSE),"")</f>
        <v>年末年始</v>
      </c>
      <c r="AH58" s="104"/>
      <c r="AI58" s="107"/>
      <c r="AJ58" s="108"/>
      <c r="AK58" s="109"/>
      <c r="AL58" s="110"/>
      <c r="AM58" s="32"/>
      <c r="AN58" s="87"/>
      <c r="AO58" s="87"/>
      <c r="AP58" s="87"/>
      <c r="AQ58" s="87"/>
      <c r="AR58" s="87"/>
      <c r="AS58" s="87"/>
      <c r="AT58" s="87"/>
    </row>
    <row r="59" spans="1:46" s="3" customFormat="1" ht="27.95" customHeight="1">
      <c r="B59" s="40" t="s">
        <v>84</v>
      </c>
      <c r="C59" s="34"/>
      <c r="D59" s="34"/>
      <c r="E59" s="34"/>
      <c r="F59" s="35"/>
      <c r="G59" s="34" t="s">
        <v>41</v>
      </c>
      <c r="H59" s="34" t="s">
        <v>41</v>
      </c>
      <c r="I59" s="34"/>
      <c r="J59" s="34"/>
      <c r="K59" s="34"/>
      <c r="L59" s="34"/>
      <c r="M59" s="34"/>
      <c r="N59" s="34" t="s">
        <v>41</v>
      </c>
      <c r="O59" s="34" t="s">
        <v>41</v>
      </c>
      <c r="P59" s="34"/>
      <c r="Q59" s="34"/>
      <c r="R59" s="36"/>
      <c r="S59" s="34"/>
      <c r="T59" s="34"/>
      <c r="U59" s="34" t="s">
        <v>41</v>
      </c>
      <c r="V59" s="34" t="s">
        <v>41</v>
      </c>
      <c r="W59" s="34"/>
      <c r="X59" s="34"/>
      <c r="Y59" s="34"/>
      <c r="Z59" s="34"/>
      <c r="AA59" s="34"/>
      <c r="AB59" s="34" t="s">
        <v>41</v>
      </c>
      <c r="AC59" s="34" t="s">
        <v>41</v>
      </c>
      <c r="AD59" s="34"/>
      <c r="AE59" s="34"/>
      <c r="AF59" s="34"/>
      <c r="AG59" s="34"/>
      <c r="AH59" s="105"/>
      <c r="AI59" s="54">
        <f t="shared" ref="AI59" si="284">AS59</f>
        <v>8</v>
      </c>
      <c r="AJ59" s="46">
        <f t="shared" ref="AJ59" si="285">IFERROR(AI59/AO59,"")</f>
        <v>0.2857142857142857</v>
      </c>
      <c r="AK59" s="53">
        <f t="shared" ref="AK59" si="286">AT59</f>
        <v>62</v>
      </c>
      <c r="AL59" s="48">
        <f t="shared" ref="AL59" si="287">IFERROR(AK59/AP59,"")</f>
        <v>0.30392156862745096</v>
      </c>
      <c r="AM59" s="32"/>
      <c r="AN59" s="87">
        <f t="shared" ref="AN59" si="288">COUNT(C56:AG56)</f>
        <v>31</v>
      </c>
      <c r="AO59" s="87">
        <f t="shared" ref="AO59" si="289">AN59-AH57</f>
        <v>28</v>
      </c>
      <c r="AP59" s="87">
        <f>SUM(AO$6:AO60)</f>
        <v>204</v>
      </c>
      <c r="AQ59" s="87">
        <f t="shared" ref="AQ59" si="290">COUNTIF(C60:AG60,"○")</f>
        <v>8</v>
      </c>
      <c r="AR59" s="87">
        <f>SUM(AQ$6:AQ60)</f>
        <v>59</v>
      </c>
      <c r="AS59" s="87">
        <f t="shared" ref="AS59" si="291">COUNTIF(C59:AG59,"○")</f>
        <v>8</v>
      </c>
      <c r="AT59" s="87">
        <f>SUM(AS$6:AS60)</f>
        <v>62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 t="s">
        <v>41</v>
      </c>
      <c r="H60" s="16" t="s">
        <v>41</v>
      </c>
      <c r="I60" s="16"/>
      <c r="J60" s="16"/>
      <c r="K60" s="16"/>
      <c r="L60" s="16"/>
      <c r="M60" s="16"/>
      <c r="N60" s="16" t="s">
        <v>41</v>
      </c>
      <c r="O60" s="16" t="s">
        <v>41</v>
      </c>
      <c r="P60" s="16"/>
      <c r="Q60" s="16"/>
      <c r="R60" s="16"/>
      <c r="S60" s="16"/>
      <c r="T60" s="16"/>
      <c r="U60" s="16" t="s">
        <v>41</v>
      </c>
      <c r="V60" s="16" t="s">
        <v>41</v>
      </c>
      <c r="W60" s="16"/>
      <c r="X60" s="16"/>
      <c r="Y60" s="16"/>
      <c r="Z60" s="16"/>
      <c r="AA60" s="16"/>
      <c r="AB60" s="16" t="s">
        <v>41</v>
      </c>
      <c r="AC60" s="16" t="s">
        <v>41</v>
      </c>
      <c r="AD60" s="16"/>
      <c r="AE60" s="16"/>
      <c r="AF60" s="16"/>
      <c r="AG60" s="16"/>
      <c r="AH60" s="106"/>
      <c r="AI60" s="54">
        <f t="shared" ref="AI60" si="292">AQ59</f>
        <v>8</v>
      </c>
      <c r="AJ60" s="46">
        <f t="shared" ref="AJ60" si="293">IFERROR(AI60/AO59,"")</f>
        <v>0.2857142857142857</v>
      </c>
      <c r="AK60" s="53">
        <f t="shared" ref="AK60" si="294">AR59</f>
        <v>59</v>
      </c>
      <c r="AL60" s="48">
        <f t="shared" ref="AL60" si="295">IFERROR(AK60/AP59,"")</f>
        <v>0.28921568627450983</v>
      </c>
      <c r="AM60" s="32"/>
      <c r="AN60" s="87"/>
      <c r="AO60" s="87"/>
      <c r="AP60" s="87"/>
      <c r="AQ60" s="87"/>
      <c r="AR60" s="87"/>
      <c r="AS60" s="87"/>
      <c r="AT60" s="87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96">
        <f>DATE(YEAR(C55),MONTH(C55)+1,DAY(C55))</f>
        <v>44197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9" t="s">
        <v>19</v>
      </c>
      <c r="AI62" s="101" t="s">
        <v>12</v>
      </c>
      <c r="AJ62" s="102"/>
      <c r="AK62" s="103" t="s">
        <v>11</v>
      </c>
      <c r="AL62" s="103"/>
      <c r="AM62" s="32"/>
      <c r="AN62" s="87" t="s">
        <v>17</v>
      </c>
      <c r="AO62" s="87" t="s">
        <v>20</v>
      </c>
      <c r="AP62" s="87" t="s">
        <v>21</v>
      </c>
      <c r="AQ62" s="87" t="s">
        <v>18</v>
      </c>
      <c r="AR62" s="87" t="s">
        <v>22</v>
      </c>
      <c r="AS62" s="87" t="s">
        <v>58</v>
      </c>
      <c r="AT62" s="87" t="s">
        <v>59</v>
      </c>
    </row>
    <row r="63" spans="1:46" s="4" customFormat="1" ht="12" customHeight="1">
      <c r="A63" s="2"/>
      <c r="B63" s="14" t="s">
        <v>1</v>
      </c>
      <c r="C63" s="15">
        <f>+C62</f>
        <v>44197</v>
      </c>
      <c r="D63" s="15">
        <f>IF(C63="","",IF(MONTH(C63+1)-MONTH(C63)=0,C63+1,""))</f>
        <v>44198</v>
      </c>
      <c r="E63" s="15">
        <f t="shared" ref="E63" si="296">IF(D63="","",IF(MONTH(D63+1)-MONTH(D63)=0,D63+1,""))</f>
        <v>44199</v>
      </c>
      <c r="F63" s="21">
        <f t="shared" ref="F63" si="297">IF(E63="","",IF(MONTH(E63+1)-MONTH(E63)=0,E63+1,""))</f>
        <v>44200</v>
      </c>
      <c r="G63" s="15">
        <f t="shared" ref="G63" si="298">IF(F63="","",IF(MONTH(F63+1)-MONTH(F63)=0,F63+1,""))</f>
        <v>44201</v>
      </c>
      <c r="H63" s="15">
        <f t="shared" ref="H63" si="299">IF(G63="","",IF(MONTH(G63+1)-MONTH(G63)=0,G63+1,""))</f>
        <v>44202</v>
      </c>
      <c r="I63" s="15">
        <f t="shared" ref="I63" si="300">IF(H63="","",IF(MONTH(H63+1)-MONTH(H63)=0,H63+1,""))</f>
        <v>44203</v>
      </c>
      <c r="J63" s="15">
        <f t="shared" ref="J63" si="301">IF(I63="","",IF(MONTH(I63+1)-MONTH(I63)=0,I63+1,""))</f>
        <v>44204</v>
      </c>
      <c r="K63" s="15">
        <f t="shared" ref="K63" si="302">IF(J63="","",IF(MONTH(J63+1)-MONTH(J63)=0,J63+1,""))</f>
        <v>44205</v>
      </c>
      <c r="L63" s="15">
        <f t="shared" ref="L63" si="303">IF(K63="","",IF(MONTH(K63+1)-MONTH(K63)=0,K63+1,""))</f>
        <v>44206</v>
      </c>
      <c r="M63" s="15">
        <f t="shared" ref="M63" si="304">IF(L63="","",IF(MONTH(L63+1)-MONTH(L63)=0,L63+1,""))</f>
        <v>44207</v>
      </c>
      <c r="N63" s="15">
        <f t="shared" ref="N63" si="305">IF(M63="","",IF(MONTH(M63+1)-MONTH(M63)=0,M63+1,""))</f>
        <v>44208</v>
      </c>
      <c r="O63" s="15">
        <f t="shared" ref="O63" si="306">IF(N63="","",IF(MONTH(N63+1)-MONTH(N63)=0,N63+1,""))</f>
        <v>44209</v>
      </c>
      <c r="P63" s="15">
        <f t="shared" ref="P63" si="307">IF(O63="","",IF(MONTH(O63+1)-MONTH(O63)=0,O63+1,""))</f>
        <v>44210</v>
      </c>
      <c r="Q63" s="15">
        <f t="shared" ref="Q63" si="308">IF(P63="","",IF(MONTH(P63+1)-MONTH(P63)=0,P63+1,""))</f>
        <v>44211</v>
      </c>
      <c r="R63" s="15">
        <f t="shared" ref="R63" si="309">IF(Q63="","",IF(MONTH(Q63+1)-MONTH(Q63)=0,Q63+1,""))</f>
        <v>44212</v>
      </c>
      <c r="S63" s="15">
        <f t="shared" ref="S63" si="310">IF(R63="","",IF(MONTH(R63+1)-MONTH(R63)=0,R63+1,""))</f>
        <v>44213</v>
      </c>
      <c r="T63" s="15">
        <f t="shared" ref="T63" si="311">IF(S63="","",IF(MONTH(S63+1)-MONTH(S63)=0,S63+1,""))</f>
        <v>44214</v>
      </c>
      <c r="U63" s="15">
        <f t="shared" ref="U63" si="312">IF(T63="","",IF(MONTH(T63+1)-MONTH(T63)=0,T63+1,""))</f>
        <v>44215</v>
      </c>
      <c r="V63" s="15">
        <f t="shared" ref="V63" si="313">IF(U63="","",IF(MONTH(U63+1)-MONTH(U63)=0,U63+1,""))</f>
        <v>44216</v>
      </c>
      <c r="W63" s="15">
        <f t="shared" ref="W63" si="314">IF(V63="","",IF(MONTH(V63+1)-MONTH(V63)=0,V63+1,""))</f>
        <v>44217</v>
      </c>
      <c r="X63" s="15">
        <f t="shared" ref="X63" si="315">IF(W63="","",IF(MONTH(W63+1)-MONTH(W63)=0,W63+1,""))</f>
        <v>44218</v>
      </c>
      <c r="Y63" s="15">
        <f t="shared" ref="Y63" si="316">IF(X63="","",IF(MONTH(X63+1)-MONTH(X63)=0,X63+1,""))</f>
        <v>44219</v>
      </c>
      <c r="Z63" s="15">
        <f t="shared" ref="Z63" si="317">IF(Y63="","",IF(MONTH(Y63+1)-MONTH(Y63)=0,Y63+1,""))</f>
        <v>44220</v>
      </c>
      <c r="AA63" s="15">
        <f t="shared" ref="AA63" si="318">IF(Z63="","",IF(MONTH(Z63+1)-MONTH(Z63)=0,Z63+1,""))</f>
        <v>44221</v>
      </c>
      <c r="AB63" s="15">
        <f t="shared" ref="AB63" si="319">IF(AA63="","",IF(MONTH(AA63+1)-MONTH(AA63)=0,AA63+1,""))</f>
        <v>44222</v>
      </c>
      <c r="AC63" s="15">
        <f t="shared" ref="AC63" si="320">IF(AB63="","",IF(MONTH(AB63+1)-MONTH(AB63)=0,AB63+1,""))</f>
        <v>44223</v>
      </c>
      <c r="AD63" s="15">
        <f t="shared" ref="AD63" si="321">IF(AC63="","",IF(MONTH(AC63+1)-MONTH(AC63)=0,AC63+1,""))</f>
        <v>44224</v>
      </c>
      <c r="AE63" s="15">
        <f t="shared" ref="AE63" si="322">IF(AD63="","",IF(MONTH(AD63+1)-MONTH(AD63)=0,AD63+1,""))</f>
        <v>44225</v>
      </c>
      <c r="AF63" s="22">
        <f t="shared" ref="AF63" si="323">IF(AE63="","",IF(MONTH(AE63+1)-MONTH(AE63)=0,AE63+1,""))</f>
        <v>44226</v>
      </c>
      <c r="AG63" s="22">
        <f t="shared" ref="AG63" si="324">IF(AF63="","",IF(MONTH(AF63+1)-MONTH(AF63)=0,AF63+1,""))</f>
        <v>44227</v>
      </c>
      <c r="AH63" s="100"/>
      <c r="AI63" s="101"/>
      <c r="AJ63" s="102"/>
      <c r="AK63" s="103"/>
      <c r="AL63" s="103"/>
      <c r="AM63" s="32"/>
      <c r="AN63" s="87"/>
      <c r="AO63" s="87"/>
      <c r="AP63" s="87"/>
      <c r="AQ63" s="87"/>
      <c r="AR63" s="87"/>
      <c r="AS63" s="87"/>
      <c r="AT63" s="87"/>
    </row>
    <row r="64" spans="1:46" s="4" customFormat="1" ht="12" customHeight="1">
      <c r="A64" s="2"/>
      <c r="B64" s="14" t="s">
        <v>2</v>
      </c>
      <c r="C64" s="52">
        <f>+C63</f>
        <v>44197</v>
      </c>
      <c r="D64" s="52">
        <f t="shared" ref="D64:AG64" si="325">+D63</f>
        <v>44198</v>
      </c>
      <c r="E64" s="52">
        <f t="shared" si="325"/>
        <v>44199</v>
      </c>
      <c r="F64" s="58">
        <f t="shared" si="325"/>
        <v>44200</v>
      </c>
      <c r="G64" s="52">
        <f t="shared" si="325"/>
        <v>44201</v>
      </c>
      <c r="H64" s="52">
        <f t="shared" si="325"/>
        <v>44202</v>
      </c>
      <c r="I64" s="52">
        <f t="shared" si="325"/>
        <v>44203</v>
      </c>
      <c r="J64" s="52">
        <f t="shared" si="325"/>
        <v>44204</v>
      </c>
      <c r="K64" s="52">
        <f t="shared" si="325"/>
        <v>44205</v>
      </c>
      <c r="L64" s="52">
        <f t="shared" si="325"/>
        <v>44206</v>
      </c>
      <c r="M64" s="52">
        <f t="shared" si="325"/>
        <v>44207</v>
      </c>
      <c r="N64" s="52">
        <f t="shared" si="325"/>
        <v>44208</v>
      </c>
      <c r="O64" s="52">
        <f t="shared" si="325"/>
        <v>44209</v>
      </c>
      <c r="P64" s="52">
        <f t="shared" si="325"/>
        <v>44210</v>
      </c>
      <c r="Q64" s="52">
        <f t="shared" si="325"/>
        <v>44211</v>
      </c>
      <c r="R64" s="52">
        <f t="shared" si="325"/>
        <v>44212</v>
      </c>
      <c r="S64" s="52">
        <f t="shared" si="325"/>
        <v>44213</v>
      </c>
      <c r="T64" s="52">
        <f t="shared" si="325"/>
        <v>44214</v>
      </c>
      <c r="U64" s="52">
        <f t="shared" si="325"/>
        <v>44215</v>
      </c>
      <c r="V64" s="52">
        <f t="shared" si="325"/>
        <v>44216</v>
      </c>
      <c r="W64" s="52">
        <f t="shared" si="325"/>
        <v>44217</v>
      </c>
      <c r="X64" s="52">
        <f t="shared" si="325"/>
        <v>44218</v>
      </c>
      <c r="Y64" s="52">
        <f t="shared" si="325"/>
        <v>44219</v>
      </c>
      <c r="Z64" s="52">
        <f t="shared" si="325"/>
        <v>44220</v>
      </c>
      <c r="AA64" s="52">
        <f t="shared" si="325"/>
        <v>44221</v>
      </c>
      <c r="AB64" s="52">
        <f t="shared" si="325"/>
        <v>44222</v>
      </c>
      <c r="AC64" s="52">
        <f t="shared" si="325"/>
        <v>44223</v>
      </c>
      <c r="AD64" s="52">
        <f t="shared" si="325"/>
        <v>44224</v>
      </c>
      <c r="AE64" s="52">
        <f t="shared" si="325"/>
        <v>44225</v>
      </c>
      <c r="AF64" s="59">
        <f t="shared" si="325"/>
        <v>44226</v>
      </c>
      <c r="AG64" s="59">
        <f t="shared" si="325"/>
        <v>44227</v>
      </c>
      <c r="AH64" s="104">
        <v>25</v>
      </c>
      <c r="AI64" s="107" t="s">
        <v>43</v>
      </c>
      <c r="AJ64" s="108" t="s">
        <v>13</v>
      </c>
      <c r="AK64" s="109" t="s">
        <v>43</v>
      </c>
      <c r="AL64" s="110" t="s">
        <v>14</v>
      </c>
      <c r="AM64" s="32"/>
      <c r="AN64" s="87"/>
      <c r="AO64" s="87"/>
      <c r="AP64" s="87"/>
      <c r="AQ64" s="87"/>
      <c r="AR64" s="87"/>
      <c r="AS64" s="87"/>
      <c r="AT64" s="87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>元日</v>
      </c>
      <c r="D65" s="69" t="str">
        <f>IFERROR(VLOOKUP(D63,定義!A:C,3,FALSE),"")</f>
        <v>年末年始</v>
      </c>
      <c r="E65" s="69" t="str">
        <f>IFERROR(VLOOKUP(E63,定義!A:C,3,FALSE),"")</f>
        <v>年末年始</v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>成人の日</v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>完成通知書提出日</v>
      </c>
      <c r="AF65" s="69" t="str">
        <f>IFERROR(VLOOKUP(AF63,定義!A:C,3,FALSE),"")</f>
        <v/>
      </c>
      <c r="AG65" s="69" t="str">
        <f>IFERROR(VLOOKUP(AG63,定義!A:C,3,FALSE),"")</f>
        <v/>
      </c>
      <c r="AH65" s="104"/>
      <c r="AI65" s="107"/>
      <c r="AJ65" s="108"/>
      <c r="AK65" s="109"/>
      <c r="AL65" s="110"/>
      <c r="AM65" s="32"/>
      <c r="AN65" s="87"/>
      <c r="AO65" s="87"/>
      <c r="AP65" s="87"/>
      <c r="AQ65" s="87"/>
      <c r="AR65" s="87"/>
      <c r="AS65" s="87"/>
      <c r="AT65" s="87"/>
    </row>
    <row r="66" spans="1:46" s="4" customFormat="1" ht="27.75" customHeight="1">
      <c r="A66" s="3"/>
      <c r="B66" s="40" t="s">
        <v>84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05"/>
      <c r="AI66" s="54">
        <f t="shared" ref="AI66" si="326">AS66</f>
        <v>0</v>
      </c>
      <c r="AJ66" s="46">
        <f t="shared" ref="AJ66" si="327">IFERROR(AI66/AO66,"")</f>
        <v>0</v>
      </c>
      <c r="AK66" s="53">
        <f t="shared" ref="AK66" si="328">AT66</f>
        <v>62</v>
      </c>
      <c r="AL66" s="48">
        <f t="shared" ref="AL66" si="329">IFERROR(AK66/AP66,"")</f>
        <v>0.29523809523809524</v>
      </c>
      <c r="AM66" s="32"/>
      <c r="AN66" s="87">
        <f t="shared" ref="AN66" si="330">COUNT(C63:AG63)</f>
        <v>31</v>
      </c>
      <c r="AO66" s="87">
        <f t="shared" ref="AO66" si="331">AN66-AH64</f>
        <v>6</v>
      </c>
      <c r="AP66" s="87">
        <f>SUM(AO$6:AO67)</f>
        <v>210</v>
      </c>
      <c r="AQ66" s="87">
        <f t="shared" ref="AQ66" si="332">COUNTIF(C67:AG67,"○")</f>
        <v>1</v>
      </c>
      <c r="AR66" s="87">
        <f>SUM(AQ$6:AQ67)</f>
        <v>60</v>
      </c>
      <c r="AS66" s="87">
        <f t="shared" ref="AS66" si="333">COUNTIF(C66:AG66,"○")</f>
        <v>0</v>
      </c>
      <c r="AT66" s="87">
        <f>SUM(AS$6:AS67)</f>
        <v>62</v>
      </c>
    </row>
    <row r="67" spans="1:46" s="4" customFormat="1" ht="27.7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 t="s">
        <v>41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6"/>
      <c r="AI67" s="54">
        <f t="shared" ref="AI67" si="334">AQ66</f>
        <v>1</v>
      </c>
      <c r="AJ67" s="46">
        <f t="shared" ref="AJ67" si="335">IFERROR(AI67/AO66,"")</f>
        <v>0.16666666666666666</v>
      </c>
      <c r="AK67" s="53">
        <f t="shared" ref="AK67" si="336">AR66</f>
        <v>60</v>
      </c>
      <c r="AL67" s="48">
        <f t="shared" ref="AL67" si="337">IFERROR(AK67/AP66,"")</f>
        <v>0.2857142857142857</v>
      </c>
      <c r="AM67" s="32"/>
      <c r="AN67" s="87"/>
      <c r="AO67" s="87"/>
      <c r="AP67" s="87"/>
      <c r="AQ67" s="87"/>
      <c r="AR67" s="87"/>
      <c r="AS67" s="87"/>
      <c r="AT67" s="87"/>
    </row>
    <row r="68" spans="1:46" s="4" customFormat="1" ht="14.25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customHeight="1" outlineLevel="1">
      <c r="A69" s="2"/>
      <c r="B69" s="13" t="s">
        <v>0</v>
      </c>
      <c r="C69" s="96">
        <f>DATE(YEAR(C62),MONTH(C62)+1,DAY(C62))</f>
        <v>44228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9" t="s">
        <v>19</v>
      </c>
      <c r="AI69" s="101" t="s">
        <v>12</v>
      </c>
      <c r="AJ69" s="102"/>
      <c r="AK69" s="103" t="s">
        <v>11</v>
      </c>
      <c r="AL69" s="103"/>
      <c r="AM69" s="32"/>
      <c r="AN69" s="87" t="s">
        <v>17</v>
      </c>
      <c r="AO69" s="87" t="s">
        <v>20</v>
      </c>
      <c r="AP69" s="87" t="s">
        <v>21</v>
      </c>
      <c r="AQ69" s="87" t="s">
        <v>18</v>
      </c>
      <c r="AR69" s="87" t="s">
        <v>22</v>
      </c>
      <c r="AS69" s="87" t="s">
        <v>58</v>
      </c>
      <c r="AT69" s="87" t="s">
        <v>59</v>
      </c>
    </row>
    <row r="70" spans="1:46" s="4" customFormat="1" ht="12" customHeight="1" outlineLevel="1">
      <c r="A70" s="2"/>
      <c r="B70" s="14" t="s">
        <v>1</v>
      </c>
      <c r="C70" s="15">
        <f>+C69</f>
        <v>44228</v>
      </c>
      <c r="D70" s="15">
        <f>IF(C70="","",IF(MONTH(C70+1)-MONTH(C70)=0,C70+1,""))</f>
        <v>44229</v>
      </c>
      <c r="E70" s="15">
        <f t="shared" ref="E70" si="338">IF(D70="","",IF(MONTH(D70+1)-MONTH(D70)=0,D70+1,""))</f>
        <v>44230</v>
      </c>
      <c r="F70" s="21">
        <f t="shared" ref="F70" si="339">IF(E70="","",IF(MONTH(E70+1)-MONTH(E70)=0,E70+1,""))</f>
        <v>44231</v>
      </c>
      <c r="G70" s="15">
        <f t="shared" ref="G70" si="340">IF(F70="","",IF(MONTH(F70+1)-MONTH(F70)=0,F70+1,""))</f>
        <v>44232</v>
      </c>
      <c r="H70" s="15">
        <f t="shared" ref="H70" si="341">IF(G70="","",IF(MONTH(G70+1)-MONTH(G70)=0,G70+1,""))</f>
        <v>44233</v>
      </c>
      <c r="I70" s="15">
        <f t="shared" ref="I70" si="342">IF(H70="","",IF(MONTH(H70+1)-MONTH(H70)=0,H70+1,""))</f>
        <v>44234</v>
      </c>
      <c r="J70" s="15">
        <f t="shared" ref="J70" si="343">IF(I70="","",IF(MONTH(I70+1)-MONTH(I70)=0,I70+1,""))</f>
        <v>44235</v>
      </c>
      <c r="K70" s="15">
        <f t="shared" ref="K70" si="344">IF(J70="","",IF(MONTH(J70+1)-MONTH(J70)=0,J70+1,""))</f>
        <v>44236</v>
      </c>
      <c r="L70" s="15">
        <f t="shared" ref="L70" si="345">IF(K70="","",IF(MONTH(K70+1)-MONTH(K70)=0,K70+1,""))</f>
        <v>44237</v>
      </c>
      <c r="M70" s="15">
        <f t="shared" ref="M70" si="346">IF(L70="","",IF(MONTH(L70+1)-MONTH(L70)=0,L70+1,""))</f>
        <v>44238</v>
      </c>
      <c r="N70" s="15">
        <f t="shared" ref="N70" si="347">IF(M70="","",IF(MONTH(M70+1)-MONTH(M70)=0,M70+1,""))</f>
        <v>44239</v>
      </c>
      <c r="O70" s="15">
        <f t="shared" ref="O70" si="348">IF(N70="","",IF(MONTH(N70+1)-MONTH(N70)=0,N70+1,""))</f>
        <v>44240</v>
      </c>
      <c r="P70" s="15">
        <f t="shared" ref="P70" si="349">IF(O70="","",IF(MONTH(O70+1)-MONTH(O70)=0,O70+1,""))</f>
        <v>44241</v>
      </c>
      <c r="Q70" s="15">
        <f t="shared" ref="Q70" si="350">IF(P70="","",IF(MONTH(P70+1)-MONTH(P70)=0,P70+1,""))</f>
        <v>44242</v>
      </c>
      <c r="R70" s="15">
        <f t="shared" ref="R70" si="351">IF(Q70="","",IF(MONTH(Q70+1)-MONTH(Q70)=0,Q70+1,""))</f>
        <v>44243</v>
      </c>
      <c r="S70" s="15">
        <f t="shared" ref="S70" si="352">IF(R70="","",IF(MONTH(R70+1)-MONTH(R70)=0,R70+1,""))</f>
        <v>44244</v>
      </c>
      <c r="T70" s="15">
        <f t="shared" ref="T70" si="353">IF(S70="","",IF(MONTH(S70+1)-MONTH(S70)=0,S70+1,""))</f>
        <v>44245</v>
      </c>
      <c r="U70" s="15">
        <f t="shared" ref="U70" si="354">IF(T70="","",IF(MONTH(T70+1)-MONTH(T70)=0,T70+1,""))</f>
        <v>44246</v>
      </c>
      <c r="V70" s="15">
        <f t="shared" ref="V70" si="355">IF(U70="","",IF(MONTH(U70+1)-MONTH(U70)=0,U70+1,""))</f>
        <v>44247</v>
      </c>
      <c r="W70" s="15">
        <f t="shared" ref="W70" si="356">IF(V70="","",IF(MONTH(V70+1)-MONTH(V70)=0,V70+1,""))</f>
        <v>44248</v>
      </c>
      <c r="X70" s="15">
        <f t="shared" ref="X70" si="357">IF(W70="","",IF(MONTH(W70+1)-MONTH(W70)=0,W70+1,""))</f>
        <v>44249</v>
      </c>
      <c r="Y70" s="15">
        <f t="shared" ref="Y70" si="358">IF(X70="","",IF(MONTH(X70+1)-MONTH(X70)=0,X70+1,""))</f>
        <v>44250</v>
      </c>
      <c r="Z70" s="15">
        <f t="shared" ref="Z70" si="359">IF(Y70="","",IF(MONTH(Y70+1)-MONTH(Y70)=0,Y70+1,""))</f>
        <v>44251</v>
      </c>
      <c r="AA70" s="15">
        <f t="shared" ref="AA70" si="360">IF(Z70="","",IF(MONTH(Z70+1)-MONTH(Z70)=0,Z70+1,""))</f>
        <v>44252</v>
      </c>
      <c r="AB70" s="15">
        <f t="shared" ref="AB70" si="361">IF(AA70="","",IF(MONTH(AA70+1)-MONTH(AA70)=0,AA70+1,""))</f>
        <v>44253</v>
      </c>
      <c r="AC70" s="15">
        <f t="shared" ref="AC70" si="362">IF(AB70="","",IF(MONTH(AB70+1)-MONTH(AB70)=0,AB70+1,""))</f>
        <v>44254</v>
      </c>
      <c r="AD70" s="15">
        <f t="shared" ref="AD70" si="363">IF(AC70="","",IF(MONTH(AC70+1)-MONTH(AC70)=0,AC70+1,""))</f>
        <v>44255</v>
      </c>
      <c r="AE70" s="15" t="str">
        <f t="shared" ref="AE70" si="364">IF(AD70="","",IF(MONTH(AD70+1)-MONTH(AD70)=0,AD70+1,""))</f>
        <v/>
      </c>
      <c r="AF70" s="15" t="str">
        <f t="shared" ref="AF70" si="365">IF(AE70="","",IF(MONTH(AE70+1)-MONTH(AE70)=0,AE70+1,""))</f>
        <v/>
      </c>
      <c r="AG70" s="15" t="str">
        <f t="shared" ref="AG70" si="366">IF(AF70="","",IF(MONTH(AF70+1)-MONTH(AF70)=0,AF70+1,""))</f>
        <v/>
      </c>
      <c r="AH70" s="100"/>
      <c r="AI70" s="101"/>
      <c r="AJ70" s="102"/>
      <c r="AK70" s="103"/>
      <c r="AL70" s="103"/>
      <c r="AM70" s="32"/>
      <c r="AN70" s="87"/>
      <c r="AO70" s="87"/>
      <c r="AP70" s="87"/>
      <c r="AQ70" s="87"/>
      <c r="AR70" s="87"/>
      <c r="AS70" s="87"/>
      <c r="AT70" s="87"/>
    </row>
    <row r="71" spans="1:46" s="4" customFormat="1" ht="12" customHeight="1" outlineLevel="1">
      <c r="A71" s="2"/>
      <c r="B71" s="14" t="s">
        <v>2</v>
      </c>
      <c r="C71" s="52">
        <f>+C70</f>
        <v>44228</v>
      </c>
      <c r="D71" s="52">
        <f t="shared" ref="D71:AG71" si="367">+D70</f>
        <v>44229</v>
      </c>
      <c r="E71" s="52">
        <f t="shared" si="367"/>
        <v>44230</v>
      </c>
      <c r="F71" s="58">
        <f t="shared" si="367"/>
        <v>44231</v>
      </c>
      <c r="G71" s="52">
        <f t="shared" si="367"/>
        <v>44232</v>
      </c>
      <c r="H71" s="52">
        <f t="shared" si="367"/>
        <v>44233</v>
      </c>
      <c r="I71" s="52">
        <f t="shared" si="367"/>
        <v>44234</v>
      </c>
      <c r="J71" s="52">
        <f t="shared" si="367"/>
        <v>44235</v>
      </c>
      <c r="K71" s="52">
        <f t="shared" si="367"/>
        <v>44236</v>
      </c>
      <c r="L71" s="52">
        <f t="shared" si="367"/>
        <v>44237</v>
      </c>
      <c r="M71" s="52">
        <f t="shared" si="367"/>
        <v>44238</v>
      </c>
      <c r="N71" s="52">
        <f t="shared" si="367"/>
        <v>44239</v>
      </c>
      <c r="O71" s="52">
        <f t="shared" si="367"/>
        <v>44240</v>
      </c>
      <c r="P71" s="52">
        <f t="shared" si="367"/>
        <v>44241</v>
      </c>
      <c r="Q71" s="52">
        <f t="shared" si="367"/>
        <v>44242</v>
      </c>
      <c r="R71" s="52">
        <f t="shared" si="367"/>
        <v>44243</v>
      </c>
      <c r="S71" s="52">
        <f t="shared" si="367"/>
        <v>44244</v>
      </c>
      <c r="T71" s="52">
        <f t="shared" si="367"/>
        <v>44245</v>
      </c>
      <c r="U71" s="52">
        <f t="shared" si="367"/>
        <v>44246</v>
      </c>
      <c r="V71" s="52">
        <f t="shared" si="367"/>
        <v>44247</v>
      </c>
      <c r="W71" s="52">
        <f t="shared" si="367"/>
        <v>44248</v>
      </c>
      <c r="X71" s="52">
        <f t="shared" si="367"/>
        <v>44249</v>
      </c>
      <c r="Y71" s="52">
        <f t="shared" si="367"/>
        <v>44250</v>
      </c>
      <c r="Z71" s="52">
        <f t="shared" si="367"/>
        <v>44251</v>
      </c>
      <c r="AA71" s="52">
        <f t="shared" si="367"/>
        <v>44252</v>
      </c>
      <c r="AB71" s="52">
        <f t="shared" si="367"/>
        <v>44253</v>
      </c>
      <c r="AC71" s="52">
        <f t="shared" si="367"/>
        <v>44254</v>
      </c>
      <c r="AD71" s="52">
        <f t="shared" si="367"/>
        <v>44255</v>
      </c>
      <c r="AE71" s="52" t="str">
        <f t="shared" si="367"/>
        <v/>
      </c>
      <c r="AF71" s="52" t="str">
        <f t="shared" si="367"/>
        <v/>
      </c>
      <c r="AG71" s="52" t="str">
        <f t="shared" si="367"/>
        <v/>
      </c>
      <c r="AH71" s="104">
        <v>28</v>
      </c>
      <c r="AI71" s="107" t="s">
        <v>43</v>
      </c>
      <c r="AJ71" s="108" t="s">
        <v>13</v>
      </c>
      <c r="AK71" s="109" t="s">
        <v>43</v>
      </c>
      <c r="AL71" s="110" t="s">
        <v>14</v>
      </c>
      <c r="AM71" s="32"/>
      <c r="AN71" s="87"/>
      <c r="AO71" s="87"/>
      <c r="AP71" s="87"/>
      <c r="AQ71" s="87"/>
      <c r="AR71" s="87"/>
      <c r="AS71" s="87"/>
      <c r="AT71" s="87"/>
    </row>
    <row r="72" spans="1:46" s="4" customFormat="1" ht="68.099999999999994" customHeight="1" outlineLevel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>建国記念の日</v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>天皇誕生日</v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04"/>
      <c r="AI72" s="107"/>
      <c r="AJ72" s="108"/>
      <c r="AK72" s="109"/>
      <c r="AL72" s="110"/>
      <c r="AM72" s="32"/>
      <c r="AN72" s="87"/>
      <c r="AO72" s="87"/>
      <c r="AP72" s="87"/>
      <c r="AQ72" s="87"/>
      <c r="AR72" s="87"/>
      <c r="AS72" s="87"/>
      <c r="AT72" s="87"/>
    </row>
    <row r="73" spans="1:46" s="4" customFormat="1" ht="27.95" customHeight="1" outlineLevel="1">
      <c r="A73" s="3"/>
      <c r="B73" s="40" t="s">
        <v>84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05"/>
      <c r="AI73" s="54">
        <f t="shared" ref="AI73" si="368">AS73</f>
        <v>0</v>
      </c>
      <c r="AJ73" s="46" t="str">
        <f t="shared" ref="AJ73" si="369">IFERROR(AI73/AO73,"")</f>
        <v/>
      </c>
      <c r="AK73" s="53">
        <f t="shared" ref="AK73" si="370">AT73</f>
        <v>62</v>
      </c>
      <c r="AL73" s="48">
        <f t="shared" ref="AL73" si="371">IFERROR(AK73/AP73,"")</f>
        <v>0.29523809523809524</v>
      </c>
      <c r="AM73" s="32"/>
      <c r="AN73" s="87">
        <f t="shared" ref="AN73" si="372">COUNT(C70:AG70)</f>
        <v>28</v>
      </c>
      <c r="AO73" s="87">
        <f t="shared" ref="AO73" si="373">AN73-AH71</f>
        <v>0</v>
      </c>
      <c r="AP73" s="87">
        <f>SUM(AO$6:AO74)</f>
        <v>210</v>
      </c>
      <c r="AQ73" s="87">
        <f t="shared" ref="AQ73" si="374">COUNTIF(C74:AG74,"○")</f>
        <v>0</v>
      </c>
      <c r="AR73" s="87">
        <f>SUM(AQ$6:AQ74)</f>
        <v>60</v>
      </c>
      <c r="AS73" s="87">
        <f t="shared" ref="AS73" si="375">COUNTIF(C73:AG73,"○")</f>
        <v>0</v>
      </c>
      <c r="AT73" s="87">
        <f>SUM(AS$6:AS74)</f>
        <v>62</v>
      </c>
    </row>
    <row r="74" spans="1:46" s="4" customFormat="1" ht="27.95" customHeight="1" outlineLevel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06"/>
      <c r="AI74" s="54">
        <f t="shared" ref="AI74" si="376">AQ73</f>
        <v>0</v>
      </c>
      <c r="AJ74" s="46" t="str">
        <f t="shared" ref="AJ74" si="377">IFERROR(AI74/AO73,"")</f>
        <v/>
      </c>
      <c r="AK74" s="53">
        <f t="shared" ref="AK74" si="378">AR73</f>
        <v>60</v>
      </c>
      <c r="AL74" s="48">
        <f t="shared" ref="AL74" si="379">IFERROR(AK74/AP73,"")</f>
        <v>0.2857142857142857</v>
      </c>
      <c r="AM74" s="32"/>
      <c r="AN74" s="87"/>
      <c r="AO74" s="87"/>
      <c r="AP74" s="87"/>
      <c r="AQ74" s="87"/>
      <c r="AR74" s="87"/>
      <c r="AS74" s="87"/>
      <c r="AT74" s="87"/>
    </row>
    <row r="75" spans="1:46" s="4" customFormat="1" ht="14.25" customHeight="1" outlineLevel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3" t="s">
        <v>0</v>
      </c>
      <c r="C76" s="96">
        <f>DATE(YEAR(C69),MONTH(C69)+1,DAY(C69))</f>
        <v>44256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9" t="s">
        <v>19</v>
      </c>
      <c r="AI76" s="101" t="s">
        <v>12</v>
      </c>
      <c r="AJ76" s="102"/>
      <c r="AK76" s="103" t="s">
        <v>11</v>
      </c>
      <c r="AL76" s="103"/>
      <c r="AM76" s="32"/>
      <c r="AN76" s="87" t="s">
        <v>17</v>
      </c>
      <c r="AO76" s="87" t="s">
        <v>20</v>
      </c>
      <c r="AP76" s="87" t="s">
        <v>21</v>
      </c>
      <c r="AQ76" s="87" t="s">
        <v>18</v>
      </c>
      <c r="AR76" s="87" t="s">
        <v>22</v>
      </c>
      <c r="AS76" s="87" t="s">
        <v>58</v>
      </c>
      <c r="AT76" s="87" t="s">
        <v>59</v>
      </c>
    </row>
    <row r="77" spans="1:46" s="4" customFormat="1" ht="12" hidden="1" customHeight="1" outlineLevel="1">
      <c r="A77" s="2"/>
      <c r="B77" s="14" t="s">
        <v>1</v>
      </c>
      <c r="C77" s="15">
        <f>+C76</f>
        <v>44256</v>
      </c>
      <c r="D77" s="15">
        <f>IF(C77="","",IF(MONTH(C77+1)-MONTH(C77)=0,C77+1,""))</f>
        <v>44257</v>
      </c>
      <c r="E77" s="15">
        <f t="shared" ref="E77" si="380">IF(D77="","",IF(MONTH(D77+1)-MONTH(D77)=0,D77+1,""))</f>
        <v>44258</v>
      </c>
      <c r="F77" s="21">
        <f t="shared" ref="F77" si="381">IF(E77="","",IF(MONTH(E77+1)-MONTH(E77)=0,E77+1,""))</f>
        <v>44259</v>
      </c>
      <c r="G77" s="15">
        <f t="shared" ref="G77" si="382">IF(F77="","",IF(MONTH(F77+1)-MONTH(F77)=0,F77+1,""))</f>
        <v>44260</v>
      </c>
      <c r="H77" s="15">
        <f t="shared" ref="H77" si="383">IF(G77="","",IF(MONTH(G77+1)-MONTH(G77)=0,G77+1,""))</f>
        <v>44261</v>
      </c>
      <c r="I77" s="15">
        <f t="shared" ref="I77" si="384">IF(H77="","",IF(MONTH(H77+1)-MONTH(H77)=0,H77+1,""))</f>
        <v>44262</v>
      </c>
      <c r="J77" s="15">
        <f t="shared" ref="J77" si="385">IF(I77="","",IF(MONTH(I77+1)-MONTH(I77)=0,I77+1,""))</f>
        <v>44263</v>
      </c>
      <c r="K77" s="15">
        <f t="shared" ref="K77" si="386">IF(J77="","",IF(MONTH(J77+1)-MONTH(J77)=0,J77+1,""))</f>
        <v>44264</v>
      </c>
      <c r="L77" s="15">
        <f t="shared" ref="L77" si="387">IF(K77="","",IF(MONTH(K77+1)-MONTH(K77)=0,K77+1,""))</f>
        <v>44265</v>
      </c>
      <c r="M77" s="15">
        <f t="shared" ref="M77" si="388">IF(L77="","",IF(MONTH(L77+1)-MONTH(L77)=0,L77+1,""))</f>
        <v>44266</v>
      </c>
      <c r="N77" s="15">
        <f t="shared" ref="N77" si="389">IF(M77="","",IF(MONTH(M77+1)-MONTH(M77)=0,M77+1,""))</f>
        <v>44267</v>
      </c>
      <c r="O77" s="15">
        <f t="shared" ref="O77" si="390">IF(N77="","",IF(MONTH(N77+1)-MONTH(N77)=0,N77+1,""))</f>
        <v>44268</v>
      </c>
      <c r="P77" s="15">
        <f t="shared" ref="P77" si="391">IF(O77="","",IF(MONTH(O77+1)-MONTH(O77)=0,O77+1,""))</f>
        <v>44269</v>
      </c>
      <c r="Q77" s="15">
        <f t="shared" ref="Q77" si="392">IF(P77="","",IF(MONTH(P77+1)-MONTH(P77)=0,P77+1,""))</f>
        <v>44270</v>
      </c>
      <c r="R77" s="15">
        <f t="shared" ref="R77" si="393">IF(Q77="","",IF(MONTH(Q77+1)-MONTH(Q77)=0,Q77+1,""))</f>
        <v>44271</v>
      </c>
      <c r="S77" s="15">
        <f t="shared" ref="S77" si="394">IF(R77="","",IF(MONTH(R77+1)-MONTH(R77)=0,R77+1,""))</f>
        <v>44272</v>
      </c>
      <c r="T77" s="15">
        <f t="shared" ref="T77" si="395">IF(S77="","",IF(MONTH(S77+1)-MONTH(S77)=0,S77+1,""))</f>
        <v>44273</v>
      </c>
      <c r="U77" s="15">
        <f t="shared" ref="U77" si="396">IF(T77="","",IF(MONTH(T77+1)-MONTH(T77)=0,T77+1,""))</f>
        <v>44274</v>
      </c>
      <c r="V77" s="15">
        <f t="shared" ref="V77" si="397">IF(U77="","",IF(MONTH(U77+1)-MONTH(U77)=0,U77+1,""))</f>
        <v>44275</v>
      </c>
      <c r="W77" s="15">
        <f t="shared" ref="W77" si="398">IF(V77="","",IF(MONTH(V77+1)-MONTH(V77)=0,V77+1,""))</f>
        <v>44276</v>
      </c>
      <c r="X77" s="15">
        <f t="shared" ref="X77" si="399">IF(W77="","",IF(MONTH(W77+1)-MONTH(W77)=0,W77+1,""))</f>
        <v>44277</v>
      </c>
      <c r="Y77" s="15">
        <f t="shared" ref="Y77" si="400">IF(X77="","",IF(MONTH(X77+1)-MONTH(X77)=0,X77+1,""))</f>
        <v>44278</v>
      </c>
      <c r="Z77" s="15">
        <f t="shared" ref="Z77" si="401">IF(Y77="","",IF(MONTH(Y77+1)-MONTH(Y77)=0,Y77+1,""))</f>
        <v>44279</v>
      </c>
      <c r="AA77" s="15">
        <f t="shared" ref="AA77" si="402">IF(Z77="","",IF(MONTH(Z77+1)-MONTH(Z77)=0,Z77+1,""))</f>
        <v>44280</v>
      </c>
      <c r="AB77" s="15">
        <f t="shared" ref="AB77" si="403">IF(AA77="","",IF(MONTH(AA77+1)-MONTH(AA77)=0,AA77+1,""))</f>
        <v>44281</v>
      </c>
      <c r="AC77" s="15">
        <f t="shared" ref="AC77" si="404">IF(AB77="","",IF(MONTH(AB77+1)-MONTH(AB77)=0,AB77+1,""))</f>
        <v>44282</v>
      </c>
      <c r="AD77" s="15">
        <f t="shared" ref="AD77" si="405">IF(AC77="","",IF(MONTH(AC77+1)-MONTH(AC77)=0,AC77+1,""))</f>
        <v>44283</v>
      </c>
      <c r="AE77" s="15">
        <f t="shared" ref="AE77" si="406">IF(AD77="","",IF(MONTH(AD77+1)-MONTH(AD77)=0,AD77+1,""))</f>
        <v>44284</v>
      </c>
      <c r="AF77" s="15">
        <f t="shared" ref="AF77" si="407">IF(AE77="","",IF(MONTH(AE77+1)-MONTH(AE77)=0,AE77+1,""))</f>
        <v>44285</v>
      </c>
      <c r="AG77" s="15">
        <f t="shared" ref="AG77" si="408">IF(AF77="","",IF(MONTH(AF77+1)-MONTH(AF77)=0,AF77+1,""))</f>
        <v>44286</v>
      </c>
      <c r="AH77" s="100"/>
      <c r="AI77" s="101"/>
      <c r="AJ77" s="102"/>
      <c r="AK77" s="103"/>
      <c r="AL77" s="103"/>
      <c r="AM77" s="32"/>
      <c r="AN77" s="87"/>
      <c r="AO77" s="87"/>
      <c r="AP77" s="87"/>
      <c r="AQ77" s="87"/>
      <c r="AR77" s="87"/>
      <c r="AS77" s="87"/>
      <c r="AT77" s="87"/>
    </row>
    <row r="78" spans="1:46" s="4" customFormat="1" ht="12" hidden="1" customHeight="1" outlineLevel="1">
      <c r="A78" s="2"/>
      <c r="B78" s="14" t="s">
        <v>2</v>
      </c>
      <c r="C78" s="52">
        <f>+C77</f>
        <v>44256</v>
      </c>
      <c r="D78" s="52">
        <f t="shared" ref="D78:AG78" si="409">+D77</f>
        <v>44257</v>
      </c>
      <c r="E78" s="52">
        <f t="shared" si="409"/>
        <v>44258</v>
      </c>
      <c r="F78" s="58">
        <f t="shared" si="409"/>
        <v>44259</v>
      </c>
      <c r="G78" s="52">
        <f t="shared" si="409"/>
        <v>44260</v>
      </c>
      <c r="H78" s="52">
        <f t="shared" si="409"/>
        <v>44261</v>
      </c>
      <c r="I78" s="52">
        <f t="shared" si="409"/>
        <v>44262</v>
      </c>
      <c r="J78" s="52">
        <f t="shared" si="409"/>
        <v>44263</v>
      </c>
      <c r="K78" s="52">
        <f t="shared" si="409"/>
        <v>44264</v>
      </c>
      <c r="L78" s="52">
        <f t="shared" si="409"/>
        <v>44265</v>
      </c>
      <c r="M78" s="52">
        <f t="shared" si="409"/>
        <v>44266</v>
      </c>
      <c r="N78" s="52">
        <f t="shared" si="409"/>
        <v>44267</v>
      </c>
      <c r="O78" s="52">
        <f t="shared" si="409"/>
        <v>44268</v>
      </c>
      <c r="P78" s="52">
        <f t="shared" si="409"/>
        <v>44269</v>
      </c>
      <c r="Q78" s="52">
        <f t="shared" si="409"/>
        <v>44270</v>
      </c>
      <c r="R78" s="52">
        <f t="shared" si="409"/>
        <v>44271</v>
      </c>
      <c r="S78" s="52">
        <f t="shared" si="409"/>
        <v>44272</v>
      </c>
      <c r="T78" s="52">
        <f t="shared" si="409"/>
        <v>44273</v>
      </c>
      <c r="U78" s="52">
        <f t="shared" si="409"/>
        <v>44274</v>
      </c>
      <c r="V78" s="52">
        <f t="shared" si="409"/>
        <v>44275</v>
      </c>
      <c r="W78" s="52">
        <f t="shared" si="409"/>
        <v>44276</v>
      </c>
      <c r="X78" s="52">
        <f t="shared" si="409"/>
        <v>44277</v>
      </c>
      <c r="Y78" s="52">
        <f t="shared" si="409"/>
        <v>44278</v>
      </c>
      <c r="Z78" s="52">
        <f t="shared" si="409"/>
        <v>44279</v>
      </c>
      <c r="AA78" s="52">
        <f t="shared" si="409"/>
        <v>44280</v>
      </c>
      <c r="AB78" s="52">
        <f t="shared" si="409"/>
        <v>44281</v>
      </c>
      <c r="AC78" s="52">
        <f t="shared" si="409"/>
        <v>44282</v>
      </c>
      <c r="AD78" s="52">
        <f t="shared" si="409"/>
        <v>44283</v>
      </c>
      <c r="AE78" s="52">
        <f t="shared" si="409"/>
        <v>44284</v>
      </c>
      <c r="AF78" s="52">
        <f t="shared" si="409"/>
        <v>44285</v>
      </c>
      <c r="AG78" s="52">
        <f t="shared" si="409"/>
        <v>44286</v>
      </c>
      <c r="AH78" s="104">
        <v>0</v>
      </c>
      <c r="AI78" s="107" t="s">
        <v>43</v>
      </c>
      <c r="AJ78" s="108" t="s">
        <v>13</v>
      </c>
      <c r="AK78" s="109" t="s">
        <v>43</v>
      </c>
      <c r="AL78" s="110" t="s">
        <v>14</v>
      </c>
      <c r="AM78" s="32"/>
      <c r="AN78" s="87"/>
      <c r="AO78" s="87"/>
      <c r="AP78" s="87"/>
      <c r="AQ78" s="87"/>
      <c r="AR78" s="87"/>
      <c r="AS78" s="87"/>
      <c r="AT78" s="87"/>
    </row>
    <row r="79" spans="1:46" s="4" customFormat="1" ht="68.099999999999994" hidden="1" customHeight="1" outlineLevel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>春分の日</v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04"/>
      <c r="AI79" s="107"/>
      <c r="AJ79" s="108"/>
      <c r="AK79" s="109"/>
      <c r="AL79" s="110"/>
      <c r="AM79" s="32"/>
      <c r="AN79" s="87"/>
      <c r="AO79" s="87"/>
      <c r="AP79" s="87"/>
      <c r="AQ79" s="87"/>
      <c r="AR79" s="87"/>
      <c r="AS79" s="87"/>
      <c r="AT79" s="87"/>
    </row>
    <row r="80" spans="1:46" s="4" customFormat="1" ht="27.95" hidden="1" customHeight="1" outlineLevel="1">
      <c r="A80" s="3"/>
      <c r="B80" s="40" t="str">
        <f>IF($F$2="受注者希望型","－","休日
計画")</f>
        <v>休日
計画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05"/>
      <c r="AI80" s="54">
        <f t="shared" ref="AI80" si="410">AS80</f>
        <v>0</v>
      </c>
      <c r="AJ80" s="46">
        <f t="shared" ref="AJ80" si="411">IFERROR(AI80/AO80,"")</f>
        <v>0</v>
      </c>
      <c r="AK80" s="53">
        <f t="shared" ref="AK80" si="412">AT80</f>
        <v>62</v>
      </c>
      <c r="AL80" s="48">
        <f t="shared" ref="AL80" si="413">IFERROR(AK80/AP80,"")</f>
        <v>0.25726141078838172</v>
      </c>
      <c r="AM80" s="32"/>
      <c r="AN80" s="87">
        <f t="shared" ref="AN80" si="414">COUNT(C77:AG77)</f>
        <v>31</v>
      </c>
      <c r="AO80" s="87">
        <f t="shared" ref="AO80" si="415">AN80-AH78</f>
        <v>31</v>
      </c>
      <c r="AP80" s="87">
        <f>SUM(AO$6:AO81)</f>
        <v>241</v>
      </c>
      <c r="AQ80" s="87">
        <f t="shared" ref="AQ80" si="416">COUNTIF(C81:AG81,"○")</f>
        <v>0</v>
      </c>
      <c r="AR80" s="87">
        <f>SUM(AQ$6:AQ81)</f>
        <v>60</v>
      </c>
      <c r="AS80" s="87">
        <f t="shared" ref="AS80" si="417">COUNTIF(C80:AG80,"○")</f>
        <v>0</v>
      </c>
      <c r="AT80" s="87">
        <f>SUM(AS$6:AS81)</f>
        <v>62</v>
      </c>
    </row>
    <row r="81" spans="1:46" s="4" customFormat="1" ht="27.95" hidden="1" customHeight="1" outlineLevel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06"/>
      <c r="AI81" s="54">
        <f t="shared" ref="AI81" si="418">AQ80</f>
        <v>0</v>
      </c>
      <c r="AJ81" s="46">
        <f t="shared" ref="AJ81" si="419">IFERROR(AI81/AO80,"")</f>
        <v>0</v>
      </c>
      <c r="AK81" s="53">
        <f t="shared" ref="AK81" si="420">AR80</f>
        <v>60</v>
      </c>
      <c r="AL81" s="48">
        <f t="shared" ref="AL81" si="421">IFERROR(AK81/AP80,"")</f>
        <v>0.24896265560165975</v>
      </c>
      <c r="AM81" s="32"/>
      <c r="AN81" s="87"/>
      <c r="AO81" s="87"/>
      <c r="AP81" s="87"/>
      <c r="AQ81" s="87"/>
      <c r="AR81" s="87"/>
      <c r="AS81" s="87"/>
      <c r="AT81" s="87"/>
    </row>
    <row r="82" spans="1:46" s="4" customFormat="1" ht="14.25" hidden="1" customHeight="1" outlineLevel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3" t="s">
        <v>0</v>
      </c>
      <c r="C83" s="96">
        <f>DATE(YEAR(C76),MONTH(C76)+1,DAY(C76))</f>
        <v>44287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9" t="s">
        <v>19</v>
      </c>
      <c r="AI83" s="101" t="s">
        <v>12</v>
      </c>
      <c r="AJ83" s="102"/>
      <c r="AK83" s="103" t="s">
        <v>11</v>
      </c>
      <c r="AL83" s="103"/>
      <c r="AM83" s="32"/>
      <c r="AN83" s="87" t="s">
        <v>17</v>
      </c>
      <c r="AO83" s="87" t="s">
        <v>20</v>
      </c>
      <c r="AP83" s="87" t="s">
        <v>21</v>
      </c>
      <c r="AQ83" s="87" t="s">
        <v>18</v>
      </c>
      <c r="AR83" s="87" t="s">
        <v>22</v>
      </c>
      <c r="AS83" s="87" t="s">
        <v>58</v>
      </c>
      <c r="AT83" s="87" t="s">
        <v>59</v>
      </c>
    </row>
    <row r="84" spans="1:46" s="4" customFormat="1" ht="12" hidden="1" customHeight="1" outlineLevel="1">
      <c r="A84" s="2"/>
      <c r="B84" s="14" t="s">
        <v>1</v>
      </c>
      <c r="C84" s="15">
        <f>+C83</f>
        <v>44287</v>
      </c>
      <c r="D84" s="15">
        <f>IF(C84="","",IF(MONTH(C84+1)-MONTH(C84)=0,C84+1,""))</f>
        <v>44288</v>
      </c>
      <c r="E84" s="15">
        <f t="shared" ref="E84" si="422">IF(D84="","",IF(MONTH(D84+1)-MONTH(D84)=0,D84+1,""))</f>
        <v>44289</v>
      </c>
      <c r="F84" s="21">
        <f t="shared" ref="F84" si="423">IF(E84="","",IF(MONTH(E84+1)-MONTH(E84)=0,E84+1,""))</f>
        <v>44290</v>
      </c>
      <c r="G84" s="15">
        <f t="shared" ref="G84" si="424">IF(F84="","",IF(MONTH(F84+1)-MONTH(F84)=0,F84+1,""))</f>
        <v>44291</v>
      </c>
      <c r="H84" s="15">
        <f t="shared" ref="H84" si="425">IF(G84="","",IF(MONTH(G84+1)-MONTH(G84)=0,G84+1,""))</f>
        <v>44292</v>
      </c>
      <c r="I84" s="15">
        <f t="shared" ref="I84" si="426">IF(H84="","",IF(MONTH(H84+1)-MONTH(H84)=0,H84+1,""))</f>
        <v>44293</v>
      </c>
      <c r="J84" s="15">
        <f t="shared" ref="J84" si="427">IF(I84="","",IF(MONTH(I84+1)-MONTH(I84)=0,I84+1,""))</f>
        <v>44294</v>
      </c>
      <c r="K84" s="15">
        <f t="shared" ref="K84" si="428">IF(J84="","",IF(MONTH(J84+1)-MONTH(J84)=0,J84+1,""))</f>
        <v>44295</v>
      </c>
      <c r="L84" s="15">
        <f t="shared" ref="L84" si="429">IF(K84="","",IF(MONTH(K84+1)-MONTH(K84)=0,K84+1,""))</f>
        <v>44296</v>
      </c>
      <c r="M84" s="15">
        <f t="shared" ref="M84" si="430">IF(L84="","",IF(MONTH(L84+1)-MONTH(L84)=0,L84+1,""))</f>
        <v>44297</v>
      </c>
      <c r="N84" s="15">
        <f t="shared" ref="N84" si="431">IF(M84="","",IF(MONTH(M84+1)-MONTH(M84)=0,M84+1,""))</f>
        <v>44298</v>
      </c>
      <c r="O84" s="15">
        <f t="shared" ref="O84" si="432">IF(N84="","",IF(MONTH(N84+1)-MONTH(N84)=0,N84+1,""))</f>
        <v>44299</v>
      </c>
      <c r="P84" s="15">
        <f t="shared" ref="P84" si="433">IF(O84="","",IF(MONTH(O84+1)-MONTH(O84)=0,O84+1,""))</f>
        <v>44300</v>
      </c>
      <c r="Q84" s="15">
        <f t="shared" ref="Q84" si="434">IF(P84="","",IF(MONTH(P84+1)-MONTH(P84)=0,P84+1,""))</f>
        <v>44301</v>
      </c>
      <c r="R84" s="15">
        <f t="shared" ref="R84" si="435">IF(Q84="","",IF(MONTH(Q84+1)-MONTH(Q84)=0,Q84+1,""))</f>
        <v>44302</v>
      </c>
      <c r="S84" s="15">
        <f t="shared" ref="S84" si="436">IF(R84="","",IF(MONTH(R84+1)-MONTH(R84)=0,R84+1,""))</f>
        <v>44303</v>
      </c>
      <c r="T84" s="15">
        <f t="shared" ref="T84" si="437">IF(S84="","",IF(MONTH(S84+1)-MONTH(S84)=0,S84+1,""))</f>
        <v>44304</v>
      </c>
      <c r="U84" s="15">
        <f t="shared" ref="U84" si="438">IF(T84="","",IF(MONTH(T84+1)-MONTH(T84)=0,T84+1,""))</f>
        <v>44305</v>
      </c>
      <c r="V84" s="15">
        <f t="shared" ref="V84" si="439">IF(U84="","",IF(MONTH(U84+1)-MONTH(U84)=0,U84+1,""))</f>
        <v>44306</v>
      </c>
      <c r="W84" s="15">
        <f t="shared" ref="W84" si="440">IF(V84="","",IF(MONTH(V84+1)-MONTH(V84)=0,V84+1,""))</f>
        <v>44307</v>
      </c>
      <c r="X84" s="15">
        <f t="shared" ref="X84" si="441">IF(W84="","",IF(MONTH(W84+1)-MONTH(W84)=0,W84+1,""))</f>
        <v>44308</v>
      </c>
      <c r="Y84" s="15">
        <f t="shared" ref="Y84" si="442">IF(X84="","",IF(MONTH(X84+1)-MONTH(X84)=0,X84+1,""))</f>
        <v>44309</v>
      </c>
      <c r="Z84" s="15">
        <f t="shared" ref="Z84" si="443">IF(Y84="","",IF(MONTH(Y84+1)-MONTH(Y84)=0,Y84+1,""))</f>
        <v>44310</v>
      </c>
      <c r="AA84" s="15">
        <f t="shared" ref="AA84" si="444">IF(Z84="","",IF(MONTH(Z84+1)-MONTH(Z84)=0,Z84+1,""))</f>
        <v>44311</v>
      </c>
      <c r="AB84" s="15">
        <f t="shared" ref="AB84" si="445">IF(AA84="","",IF(MONTH(AA84+1)-MONTH(AA84)=0,AA84+1,""))</f>
        <v>44312</v>
      </c>
      <c r="AC84" s="15">
        <f t="shared" ref="AC84" si="446">IF(AB84="","",IF(MONTH(AB84+1)-MONTH(AB84)=0,AB84+1,""))</f>
        <v>44313</v>
      </c>
      <c r="AD84" s="15">
        <f t="shared" ref="AD84" si="447">IF(AC84="","",IF(MONTH(AC84+1)-MONTH(AC84)=0,AC84+1,""))</f>
        <v>44314</v>
      </c>
      <c r="AE84" s="15">
        <f t="shared" ref="AE84" si="448">IF(AD84="","",IF(MONTH(AD84+1)-MONTH(AD84)=0,AD84+1,""))</f>
        <v>44315</v>
      </c>
      <c r="AF84" s="15">
        <f t="shared" ref="AF84" si="449">IF(AE84="","",IF(MONTH(AE84+1)-MONTH(AE84)=0,AE84+1,""))</f>
        <v>44316</v>
      </c>
      <c r="AG84" s="15" t="str">
        <f t="shared" ref="AG84" si="450">IF(AF84="","",IF(MONTH(AF84+1)-MONTH(AF84)=0,AF84+1,""))</f>
        <v/>
      </c>
      <c r="AH84" s="100"/>
      <c r="AI84" s="101"/>
      <c r="AJ84" s="102"/>
      <c r="AK84" s="103"/>
      <c r="AL84" s="103"/>
      <c r="AM84" s="32"/>
      <c r="AN84" s="87"/>
      <c r="AO84" s="87"/>
      <c r="AP84" s="87"/>
      <c r="AQ84" s="87"/>
      <c r="AR84" s="87"/>
      <c r="AS84" s="87"/>
      <c r="AT84" s="87"/>
    </row>
    <row r="85" spans="1:46" s="4" customFormat="1" ht="12" hidden="1" customHeight="1" outlineLevel="1">
      <c r="A85" s="2"/>
      <c r="B85" s="14" t="s">
        <v>2</v>
      </c>
      <c r="C85" s="52">
        <f>+C84</f>
        <v>44287</v>
      </c>
      <c r="D85" s="52">
        <f t="shared" ref="D85:AG85" si="451">+D84</f>
        <v>44288</v>
      </c>
      <c r="E85" s="52">
        <f t="shared" si="451"/>
        <v>44289</v>
      </c>
      <c r="F85" s="58">
        <f t="shared" si="451"/>
        <v>44290</v>
      </c>
      <c r="G85" s="52">
        <f t="shared" si="451"/>
        <v>44291</v>
      </c>
      <c r="H85" s="52">
        <f t="shared" si="451"/>
        <v>44292</v>
      </c>
      <c r="I85" s="52">
        <f t="shared" si="451"/>
        <v>44293</v>
      </c>
      <c r="J85" s="52">
        <f t="shared" si="451"/>
        <v>44294</v>
      </c>
      <c r="K85" s="52">
        <f t="shared" si="451"/>
        <v>44295</v>
      </c>
      <c r="L85" s="52">
        <f t="shared" si="451"/>
        <v>44296</v>
      </c>
      <c r="M85" s="52">
        <f t="shared" si="451"/>
        <v>44297</v>
      </c>
      <c r="N85" s="52">
        <f t="shared" si="451"/>
        <v>44298</v>
      </c>
      <c r="O85" s="52">
        <f t="shared" si="451"/>
        <v>44299</v>
      </c>
      <c r="P85" s="52">
        <f t="shared" si="451"/>
        <v>44300</v>
      </c>
      <c r="Q85" s="52">
        <f t="shared" si="451"/>
        <v>44301</v>
      </c>
      <c r="R85" s="52">
        <f t="shared" si="451"/>
        <v>44302</v>
      </c>
      <c r="S85" s="52">
        <f t="shared" si="451"/>
        <v>44303</v>
      </c>
      <c r="T85" s="52">
        <f t="shared" si="451"/>
        <v>44304</v>
      </c>
      <c r="U85" s="52">
        <f t="shared" si="451"/>
        <v>44305</v>
      </c>
      <c r="V85" s="52">
        <f t="shared" si="451"/>
        <v>44306</v>
      </c>
      <c r="W85" s="52">
        <f t="shared" si="451"/>
        <v>44307</v>
      </c>
      <c r="X85" s="52">
        <f t="shared" si="451"/>
        <v>44308</v>
      </c>
      <c r="Y85" s="52">
        <f t="shared" si="451"/>
        <v>44309</v>
      </c>
      <c r="Z85" s="52">
        <f t="shared" si="451"/>
        <v>44310</v>
      </c>
      <c r="AA85" s="52">
        <f t="shared" si="451"/>
        <v>44311</v>
      </c>
      <c r="AB85" s="52">
        <f t="shared" si="451"/>
        <v>44312</v>
      </c>
      <c r="AC85" s="52">
        <f t="shared" si="451"/>
        <v>44313</v>
      </c>
      <c r="AD85" s="52">
        <f t="shared" si="451"/>
        <v>44314</v>
      </c>
      <c r="AE85" s="52">
        <f t="shared" si="451"/>
        <v>44315</v>
      </c>
      <c r="AF85" s="52">
        <f t="shared" si="451"/>
        <v>44316</v>
      </c>
      <c r="AG85" s="52" t="str">
        <f t="shared" si="451"/>
        <v/>
      </c>
      <c r="AH85" s="104">
        <v>0</v>
      </c>
      <c r="AI85" s="107" t="s">
        <v>43</v>
      </c>
      <c r="AJ85" s="108" t="s">
        <v>13</v>
      </c>
      <c r="AK85" s="109" t="s">
        <v>43</v>
      </c>
      <c r="AL85" s="110" t="s">
        <v>14</v>
      </c>
      <c r="AM85" s="32"/>
      <c r="AN85" s="87"/>
      <c r="AO85" s="87"/>
      <c r="AP85" s="87"/>
      <c r="AQ85" s="87"/>
      <c r="AR85" s="87"/>
      <c r="AS85" s="87"/>
      <c r="AT85" s="87"/>
    </row>
    <row r="86" spans="1:46" s="4" customFormat="1" ht="68.099999999999994" hidden="1" customHeight="1" outlineLevel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>昭和の日</v>
      </c>
      <c r="AF86" s="69" t="str">
        <f>IFERROR(VLOOKUP(AF84,定義!A:C,3,FALSE),"")</f>
        <v/>
      </c>
      <c r="AG86" s="69" t="str">
        <f>IFERROR(VLOOKUP(AG84,定義!A:C,3,FALSE),"")</f>
        <v/>
      </c>
      <c r="AH86" s="104"/>
      <c r="AI86" s="107"/>
      <c r="AJ86" s="108"/>
      <c r="AK86" s="109"/>
      <c r="AL86" s="110"/>
      <c r="AM86" s="32"/>
      <c r="AN86" s="87"/>
      <c r="AO86" s="87"/>
      <c r="AP86" s="87"/>
      <c r="AQ86" s="87"/>
      <c r="AR86" s="87"/>
      <c r="AS86" s="87"/>
      <c r="AT86" s="87"/>
    </row>
    <row r="87" spans="1:46" s="4" customFormat="1" ht="27.95" hidden="1" customHeight="1" outlineLevel="1">
      <c r="A87" s="3"/>
      <c r="B87" s="40" t="str">
        <f>IF($F$2="受注者希望型","－","休日
計画")</f>
        <v>休日
計画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05"/>
      <c r="AI87" s="54">
        <f t="shared" ref="AI87" si="452">AS87</f>
        <v>0</v>
      </c>
      <c r="AJ87" s="46">
        <f t="shared" ref="AJ87" si="453">IFERROR(AI87/AO87,"")</f>
        <v>0</v>
      </c>
      <c r="AK87" s="53">
        <f t="shared" ref="AK87" si="454">AT87</f>
        <v>62</v>
      </c>
      <c r="AL87" s="48">
        <f t="shared" ref="AL87" si="455">IFERROR(AK87/AP87,"")</f>
        <v>0.22878228782287824</v>
      </c>
      <c r="AM87" s="32"/>
      <c r="AN87" s="87">
        <f t="shared" ref="AN87" si="456">COUNT(C84:AG84)</f>
        <v>30</v>
      </c>
      <c r="AO87" s="87">
        <f t="shared" ref="AO87" si="457">AN87-AH85</f>
        <v>30</v>
      </c>
      <c r="AP87" s="87">
        <f>SUM(AO$6:AO88)</f>
        <v>271</v>
      </c>
      <c r="AQ87" s="87">
        <f t="shared" ref="AQ87" si="458">COUNTIF(C88:AG88,"○")</f>
        <v>0</v>
      </c>
      <c r="AR87" s="87">
        <f>SUM(AQ$6:AQ88)</f>
        <v>60</v>
      </c>
      <c r="AS87" s="87">
        <f t="shared" ref="AS87" si="459">COUNTIF(C87:AG87,"○")</f>
        <v>0</v>
      </c>
      <c r="AT87" s="87">
        <f>SUM(AS$6:AS88)</f>
        <v>62</v>
      </c>
    </row>
    <row r="88" spans="1:46" s="4" customFormat="1" ht="27.95" hidden="1" customHeight="1" outlineLevel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06"/>
      <c r="AI88" s="54">
        <f t="shared" ref="AI88" si="460">AQ87</f>
        <v>0</v>
      </c>
      <c r="AJ88" s="46">
        <f t="shared" ref="AJ88" si="461">IFERROR(AI88/AO87,"")</f>
        <v>0</v>
      </c>
      <c r="AK88" s="53">
        <f t="shared" ref="AK88" si="462">AR87</f>
        <v>60</v>
      </c>
      <c r="AL88" s="48">
        <f t="shared" ref="AL88" si="463">IFERROR(AK88/AP87,"")</f>
        <v>0.22140221402214022</v>
      </c>
      <c r="AM88" s="32"/>
      <c r="AN88" s="87"/>
      <c r="AO88" s="87"/>
      <c r="AP88" s="87"/>
      <c r="AQ88" s="87"/>
      <c r="AR88" s="87"/>
      <c r="AS88" s="87"/>
      <c r="AT88" s="87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96">
        <f>DATE(YEAR(C83),MONTH(C83)+1,DAY(C83))</f>
        <v>44317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9" t="s">
        <v>19</v>
      </c>
      <c r="AI90" s="101" t="s">
        <v>12</v>
      </c>
      <c r="AJ90" s="102"/>
      <c r="AK90" s="103" t="s">
        <v>11</v>
      </c>
      <c r="AL90" s="103"/>
      <c r="AM90" s="32"/>
      <c r="AN90" s="87" t="s">
        <v>17</v>
      </c>
      <c r="AO90" s="87" t="s">
        <v>20</v>
      </c>
      <c r="AP90" s="87" t="s">
        <v>21</v>
      </c>
      <c r="AQ90" s="87" t="s">
        <v>18</v>
      </c>
      <c r="AR90" s="87" t="s">
        <v>22</v>
      </c>
      <c r="AS90" s="87" t="s">
        <v>58</v>
      </c>
      <c r="AT90" s="87" t="s">
        <v>59</v>
      </c>
    </row>
    <row r="91" spans="1:46" s="4" customFormat="1" ht="12" hidden="1" customHeight="1" outlineLevel="1">
      <c r="A91" s="2"/>
      <c r="B91" s="14" t="s">
        <v>1</v>
      </c>
      <c r="C91" s="15">
        <f>+C90</f>
        <v>44317</v>
      </c>
      <c r="D91" s="15">
        <f>IF(C91="","",IF(MONTH(C91+1)-MONTH(C91)=0,C91+1,""))</f>
        <v>44318</v>
      </c>
      <c r="E91" s="15">
        <f t="shared" ref="E91" si="464">IF(D91="","",IF(MONTH(D91+1)-MONTH(D91)=0,D91+1,""))</f>
        <v>44319</v>
      </c>
      <c r="F91" s="21">
        <f t="shared" ref="F91" si="465">IF(E91="","",IF(MONTH(E91+1)-MONTH(E91)=0,E91+1,""))</f>
        <v>44320</v>
      </c>
      <c r="G91" s="15">
        <f t="shared" ref="G91" si="466">IF(F91="","",IF(MONTH(F91+1)-MONTH(F91)=0,F91+1,""))</f>
        <v>44321</v>
      </c>
      <c r="H91" s="15">
        <f t="shared" ref="H91" si="467">IF(G91="","",IF(MONTH(G91+1)-MONTH(G91)=0,G91+1,""))</f>
        <v>44322</v>
      </c>
      <c r="I91" s="15">
        <f t="shared" ref="I91" si="468">IF(H91="","",IF(MONTH(H91+1)-MONTH(H91)=0,H91+1,""))</f>
        <v>44323</v>
      </c>
      <c r="J91" s="15">
        <f t="shared" ref="J91" si="469">IF(I91="","",IF(MONTH(I91+1)-MONTH(I91)=0,I91+1,""))</f>
        <v>44324</v>
      </c>
      <c r="K91" s="15">
        <f t="shared" ref="K91" si="470">IF(J91="","",IF(MONTH(J91+1)-MONTH(J91)=0,J91+1,""))</f>
        <v>44325</v>
      </c>
      <c r="L91" s="15">
        <f t="shared" ref="L91" si="471">IF(K91="","",IF(MONTH(K91+1)-MONTH(K91)=0,K91+1,""))</f>
        <v>44326</v>
      </c>
      <c r="M91" s="15">
        <f t="shared" ref="M91" si="472">IF(L91="","",IF(MONTH(L91+1)-MONTH(L91)=0,L91+1,""))</f>
        <v>44327</v>
      </c>
      <c r="N91" s="15">
        <f t="shared" ref="N91" si="473">IF(M91="","",IF(MONTH(M91+1)-MONTH(M91)=0,M91+1,""))</f>
        <v>44328</v>
      </c>
      <c r="O91" s="15">
        <f t="shared" ref="O91" si="474">IF(N91="","",IF(MONTH(N91+1)-MONTH(N91)=0,N91+1,""))</f>
        <v>44329</v>
      </c>
      <c r="P91" s="15">
        <f t="shared" ref="P91" si="475">IF(O91="","",IF(MONTH(O91+1)-MONTH(O91)=0,O91+1,""))</f>
        <v>44330</v>
      </c>
      <c r="Q91" s="15">
        <f t="shared" ref="Q91" si="476">IF(P91="","",IF(MONTH(P91+1)-MONTH(P91)=0,P91+1,""))</f>
        <v>44331</v>
      </c>
      <c r="R91" s="15">
        <f t="shared" ref="R91" si="477">IF(Q91="","",IF(MONTH(Q91+1)-MONTH(Q91)=0,Q91+1,""))</f>
        <v>44332</v>
      </c>
      <c r="S91" s="15">
        <f t="shared" ref="S91" si="478">IF(R91="","",IF(MONTH(R91+1)-MONTH(R91)=0,R91+1,""))</f>
        <v>44333</v>
      </c>
      <c r="T91" s="15">
        <f t="shared" ref="T91" si="479">IF(S91="","",IF(MONTH(S91+1)-MONTH(S91)=0,S91+1,""))</f>
        <v>44334</v>
      </c>
      <c r="U91" s="15">
        <f t="shared" ref="U91" si="480">IF(T91="","",IF(MONTH(T91+1)-MONTH(T91)=0,T91+1,""))</f>
        <v>44335</v>
      </c>
      <c r="V91" s="15">
        <f t="shared" ref="V91" si="481">IF(U91="","",IF(MONTH(U91+1)-MONTH(U91)=0,U91+1,""))</f>
        <v>44336</v>
      </c>
      <c r="W91" s="15">
        <f t="shared" ref="W91" si="482">IF(V91="","",IF(MONTH(V91+1)-MONTH(V91)=0,V91+1,""))</f>
        <v>44337</v>
      </c>
      <c r="X91" s="15">
        <f t="shared" ref="X91" si="483">IF(W91="","",IF(MONTH(W91+1)-MONTH(W91)=0,W91+1,""))</f>
        <v>44338</v>
      </c>
      <c r="Y91" s="15">
        <f t="shared" ref="Y91" si="484">IF(X91="","",IF(MONTH(X91+1)-MONTH(X91)=0,X91+1,""))</f>
        <v>44339</v>
      </c>
      <c r="Z91" s="15">
        <f t="shared" ref="Z91" si="485">IF(Y91="","",IF(MONTH(Y91+1)-MONTH(Y91)=0,Y91+1,""))</f>
        <v>44340</v>
      </c>
      <c r="AA91" s="15">
        <f t="shared" ref="AA91" si="486">IF(Z91="","",IF(MONTH(Z91+1)-MONTH(Z91)=0,Z91+1,""))</f>
        <v>44341</v>
      </c>
      <c r="AB91" s="15">
        <f t="shared" ref="AB91" si="487">IF(AA91="","",IF(MONTH(AA91+1)-MONTH(AA91)=0,AA91+1,""))</f>
        <v>44342</v>
      </c>
      <c r="AC91" s="15">
        <f t="shared" ref="AC91" si="488">IF(AB91="","",IF(MONTH(AB91+1)-MONTH(AB91)=0,AB91+1,""))</f>
        <v>44343</v>
      </c>
      <c r="AD91" s="15">
        <f t="shared" ref="AD91" si="489">IF(AC91="","",IF(MONTH(AC91+1)-MONTH(AC91)=0,AC91+1,""))</f>
        <v>44344</v>
      </c>
      <c r="AE91" s="15">
        <f t="shared" ref="AE91" si="490">IF(AD91="","",IF(MONTH(AD91+1)-MONTH(AD91)=0,AD91+1,""))</f>
        <v>44345</v>
      </c>
      <c r="AF91" s="15">
        <f t="shared" ref="AF91" si="491">IF(AE91="","",IF(MONTH(AE91+1)-MONTH(AE91)=0,AE91+1,""))</f>
        <v>44346</v>
      </c>
      <c r="AG91" s="15">
        <f t="shared" ref="AG91" si="492">IF(AF91="","",IF(MONTH(AF91+1)-MONTH(AF91)=0,AF91+1,""))</f>
        <v>44347</v>
      </c>
      <c r="AH91" s="100"/>
      <c r="AI91" s="101"/>
      <c r="AJ91" s="102"/>
      <c r="AK91" s="103"/>
      <c r="AL91" s="103"/>
      <c r="AM91" s="32"/>
      <c r="AN91" s="87"/>
      <c r="AO91" s="87"/>
      <c r="AP91" s="87"/>
      <c r="AQ91" s="87"/>
      <c r="AR91" s="87"/>
      <c r="AS91" s="87"/>
      <c r="AT91" s="87"/>
    </row>
    <row r="92" spans="1:46" s="4" customFormat="1" ht="12" hidden="1" customHeight="1" outlineLevel="1">
      <c r="A92" s="2"/>
      <c r="B92" s="14" t="s">
        <v>2</v>
      </c>
      <c r="C92" s="52">
        <f>+C91</f>
        <v>44317</v>
      </c>
      <c r="D92" s="52">
        <f t="shared" ref="D92:AG92" si="493">+D91</f>
        <v>44318</v>
      </c>
      <c r="E92" s="52">
        <f t="shared" si="493"/>
        <v>44319</v>
      </c>
      <c r="F92" s="58">
        <f t="shared" si="493"/>
        <v>44320</v>
      </c>
      <c r="G92" s="52">
        <f t="shared" si="493"/>
        <v>44321</v>
      </c>
      <c r="H92" s="52">
        <f t="shared" si="493"/>
        <v>44322</v>
      </c>
      <c r="I92" s="52">
        <f t="shared" si="493"/>
        <v>44323</v>
      </c>
      <c r="J92" s="52">
        <f t="shared" si="493"/>
        <v>44324</v>
      </c>
      <c r="K92" s="52">
        <f t="shared" si="493"/>
        <v>44325</v>
      </c>
      <c r="L92" s="52">
        <f t="shared" si="493"/>
        <v>44326</v>
      </c>
      <c r="M92" s="52">
        <f t="shared" si="493"/>
        <v>44327</v>
      </c>
      <c r="N92" s="52">
        <f t="shared" si="493"/>
        <v>44328</v>
      </c>
      <c r="O92" s="52">
        <f t="shared" si="493"/>
        <v>44329</v>
      </c>
      <c r="P92" s="52">
        <f t="shared" si="493"/>
        <v>44330</v>
      </c>
      <c r="Q92" s="52">
        <f t="shared" si="493"/>
        <v>44331</v>
      </c>
      <c r="R92" s="52">
        <f t="shared" si="493"/>
        <v>44332</v>
      </c>
      <c r="S92" s="52">
        <f t="shared" si="493"/>
        <v>44333</v>
      </c>
      <c r="T92" s="52">
        <f t="shared" si="493"/>
        <v>44334</v>
      </c>
      <c r="U92" s="52">
        <f t="shared" si="493"/>
        <v>44335</v>
      </c>
      <c r="V92" s="52">
        <f t="shared" si="493"/>
        <v>44336</v>
      </c>
      <c r="W92" s="52">
        <f t="shared" si="493"/>
        <v>44337</v>
      </c>
      <c r="X92" s="52">
        <f t="shared" si="493"/>
        <v>44338</v>
      </c>
      <c r="Y92" s="52">
        <f t="shared" si="493"/>
        <v>44339</v>
      </c>
      <c r="Z92" s="52">
        <f t="shared" si="493"/>
        <v>44340</v>
      </c>
      <c r="AA92" s="52">
        <f t="shared" si="493"/>
        <v>44341</v>
      </c>
      <c r="AB92" s="52">
        <f t="shared" si="493"/>
        <v>44342</v>
      </c>
      <c r="AC92" s="52">
        <f t="shared" si="493"/>
        <v>44343</v>
      </c>
      <c r="AD92" s="52">
        <f t="shared" si="493"/>
        <v>44344</v>
      </c>
      <c r="AE92" s="52">
        <f t="shared" si="493"/>
        <v>44345</v>
      </c>
      <c r="AF92" s="52">
        <f t="shared" si="493"/>
        <v>44346</v>
      </c>
      <c r="AG92" s="52">
        <f t="shared" si="493"/>
        <v>44347</v>
      </c>
      <c r="AH92" s="104">
        <v>0</v>
      </c>
      <c r="AI92" s="107" t="s">
        <v>43</v>
      </c>
      <c r="AJ92" s="108" t="s">
        <v>13</v>
      </c>
      <c r="AK92" s="109" t="s">
        <v>43</v>
      </c>
      <c r="AL92" s="110" t="s">
        <v>14</v>
      </c>
      <c r="AM92" s="32"/>
      <c r="AN92" s="87"/>
      <c r="AO92" s="87"/>
      <c r="AP92" s="87"/>
      <c r="AQ92" s="87"/>
      <c r="AR92" s="87"/>
      <c r="AS92" s="87"/>
      <c r="AT92" s="87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>憲法記念日</v>
      </c>
      <c r="F93" s="71" t="str">
        <f>IFERROR(VLOOKUP(F91,定義!A:C,3,FALSE),"")</f>
        <v>みどりの日</v>
      </c>
      <c r="G93" s="69" t="str">
        <f>IFERROR(VLOOKUP(G91,定義!A:C,3,FALSE),"")</f>
        <v>こどもの日</v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04"/>
      <c r="AI93" s="107"/>
      <c r="AJ93" s="108"/>
      <c r="AK93" s="109"/>
      <c r="AL93" s="110"/>
      <c r="AM93" s="32"/>
      <c r="AN93" s="87"/>
      <c r="AO93" s="87"/>
      <c r="AP93" s="87"/>
      <c r="AQ93" s="87"/>
      <c r="AR93" s="87"/>
      <c r="AS93" s="87"/>
      <c r="AT93" s="87"/>
    </row>
    <row r="94" spans="1:46" s="4" customFormat="1" ht="27.95" hidden="1" customHeight="1" outlineLevel="1">
      <c r="A94" s="3"/>
      <c r="B94" s="40" t="str">
        <f>IF($F$2="受注者希望型","－","休日
計画")</f>
        <v>休日
計画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05"/>
      <c r="AI94" s="54">
        <f t="shared" ref="AI94" si="494">AS94</f>
        <v>0</v>
      </c>
      <c r="AJ94" s="46">
        <f t="shared" ref="AJ94" si="495">IFERROR(AI94/AO94,"")</f>
        <v>0</v>
      </c>
      <c r="AK94" s="53">
        <f t="shared" ref="AK94" si="496">AT94</f>
        <v>62</v>
      </c>
      <c r="AL94" s="48">
        <f t="shared" ref="AL94" si="497">IFERROR(AK94/AP94,"")</f>
        <v>0.20529801324503311</v>
      </c>
      <c r="AM94" s="32"/>
      <c r="AN94" s="87">
        <f t="shared" ref="AN94" si="498">COUNT(C91:AG91)</f>
        <v>31</v>
      </c>
      <c r="AO94" s="87">
        <f t="shared" ref="AO94" si="499">AN94-AH92</f>
        <v>31</v>
      </c>
      <c r="AP94" s="87">
        <f>SUM(AO$6:AO95)</f>
        <v>302</v>
      </c>
      <c r="AQ94" s="87">
        <f t="shared" ref="AQ94" si="500">COUNTIF(C95:AG95,"○")</f>
        <v>0</v>
      </c>
      <c r="AR94" s="87">
        <f>SUM(AQ$6:AQ95)</f>
        <v>60</v>
      </c>
      <c r="AS94" s="87">
        <f t="shared" ref="AS94" si="501">COUNTIF(C94:AG94,"○")</f>
        <v>0</v>
      </c>
      <c r="AT94" s="87">
        <f>SUM(AS$6:AS95)</f>
        <v>62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06"/>
      <c r="AI95" s="54">
        <f t="shared" ref="AI95" si="502">AQ94</f>
        <v>0</v>
      </c>
      <c r="AJ95" s="46">
        <f t="shared" ref="AJ95" si="503">IFERROR(AI95/AO94,"")</f>
        <v>0</v>
      </c>
      <c r="AK95" s="53">
        <f t="shared" ref="AK95" si="504">AR94</f>
        <v>60</v>
      </c>
      <c r="AL95" s="48">
        <f t="shared" ref="AL95" si="505">IFERROR(AK95/AP94,"")</f>
        <v>0.19867549668874171</v>
      </c>
      <c r="AM95" s="32"/>
      <c r="AN95" s="87"/>
      <c r="AO95" s="87"/>
      <c r="AP95" s="87"/>
      <c r="AQ95" s="87"/>
      <c r="AR95" s="87"/>
      <c r="AS95" s="87"/>
      <c r="AT95" s="87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96">
        <f>DATE(YEAR(C90),MONTH(C90)+1,DAY(C90))</f>
        <v>44348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9" t="s">
        <v>19</v>
      </c>
      <c r="AI97" s="101" t="s">
        <v>12</v>
      </c>
      <c r="AJ97" s="102"/>
      <c r="AK97" s="103" t="s">
        <v>11</v>
      </c>
      <c r="AL97" s="103"/>
      <c r="AM97" s="32"/>
      <c r="AN97" s="87" t="s">
        <v>17</v>
      </c>
      <c r="AO97" s="87" t="s">
        <v>20</v>
      </c>
      <c r="AP97" s="87" t="s">
        <v>21</v>
      </c>
      <c r="AQ97" s="87" t="s">
        <v>18</v>
      </c>
      <c r="AR97" s="87" t="s">
        <v>22</v>
      </c>
      <c r="AS97" s="87" t="s">
        <v>58</v>
      </c>
      <c r="AT97" s="87" t="s">
        <v>59</v>
      </c>
    </row>
    <row r="98" spans="1:46" s="4" customFormat="1" ht="12" hidden="1" customHeight="1" outlineLevel="1">
      <c r="A98" s="2"/>
      <c r="B98" s="14" t="s">
        <v>1</v>
      </c>
      <c r="C98" s="15">
        <f>+C97</f>
        <v>44348</v>
      </c>
      <c r="D98" s="15">
        <f>IF(C98="","",IF(MONTH(C98+1)-MONTH(C98)=0,C98+1,""))</f>
        <v>44349</v>
      </c>
      <c r="E98" s="15">
        <f t="shared" ref="E98" si="506">IF(D98="","",IF(MONTH(D98+1)-MONTH(D98)=0,D98+1,""))</f>
        <v>44350</v>
      </c>
      <c r="F98" s="21">
        <f t="shared" ref="F98" si="507">IF(E98="","",IF(MONTH(E98+1)-MONTH(E98)=0,E98+1,""))</f>
        <v>44351</v>
      </c>
      <c r="G98" s="15">
        <f t="shared" ref="G98" si="508">IF(F98="","",IF(MONTH(F98+1)-MONTH(F98)=0,F98+1,""))</f>
        <v>44352</v>
      </c>
      <c r="H98" s="15">
        <f t="shared" ref="H98" si="509">IF(G98="","",IF(MONTH(G98+1)-MONTH(G98)=0,G98+1,""))</f>
        <v>44353</v>
      </c>
      <c r="I98" s="15">
        <f t="shared" ref="I98" si="510">IF(H98="","",IF(MONTH(H98+1)-MONTH(H98)=0,H98+1,""))</f>
        <v>44354</v>
      </c>
      <c r="J98" s="15">
        <f t="shared" ref="J98" si="511">IF(I98="","",IF(MONTH(I98+1)-MONTH(I98)=0,I98+1,""))</f>
        <v>44355</v>
      </c>
      <c r="K98" s="15">
        <f t="shared" ref="K98" si="512">IF(J98="","",IF(MONTH(J98+1)-MONTH(J98)=0,J98+1,""))</f>
        <v>44356</v>
      </c>
      <c r="L98" s="15">
        <f t="shared" ref="L98" si="513">IF(K98="","",IF(MONTH(K98+1)-MONTH(K98)=0,K98+1,""))</f>
        <v>44357</v>
      </c>
      <c r="M98" s="15">
        <f t="shared" ref="M98" si="514">IF(L98="","",IF(MONTH(L98+1)-MONTH(L98)=0,L98+1,""))</f>
        <v>44358</v>
      </c>
      <c r="N98" s="15">
        <f t="shared" ref="N98" si="515">IF(M98="","",IF(MONTH(M98+1)-MONTH(M98)=0,M98+1,""))</f>
        <v>44359</v>
      </c>
      <c r="O98" s="15">
        <f t="shared" ref="O98" si="516">IF(N98="","",IF(MONTH(N98+1)-MONTH(N98)=0,N98+1,""))</f>
        <v>44360</v>
      </c>
      <c r="P98" s="15">
        <f t="shared" ref="P98" si="517">IF(O98="","",IF(MONTH(O98+1)-MONTH(O98)=0,O98+1,""))</f>
        <v>44361</v>
      </c>
      <c r="Q98" s="15">
        <f t="shared" ref="Q98" si="518">IF(P98="","",IF(MONTH(P98+1)-MONTH(P98)=0,P98+1,""))</f>
        <v>44362</v>
      </c>
      <c r="R98" s="15">
        <f t="shared" ref="R98" si="519">IF(Q98="","",IF(MONTH(Q98+1)-MONTH(Q98)=0,Q98+1,""))</f>
        <v>44363</v>
      </c>
      <c r="S98" s="15">
        <f t="shared" ref="S98" si="520">IF(R98="","",IF(MONTH(R98+1)-MONTH(R98)=0,R98+1,""))</f>
        <v>44364</v>
      </c>
      <c r="T98" s="15">
        <f t="shared" ref="T98" si="521">IF(S98="","",IF(MONTH(S98+1)-MONTH(S98)=0,S98+1,""))</f>
        <v>44365</v>
      </c>
      <c r="U98" s="15">
        <f t="shared" ref="U98" si="522">IF(T98="","",IF(MONTH(T98+1)-MONTH(T98)=0,T98+1,""))</f>
        <v>44366</v>
      </c>
      <c r="V98" s="15">
        <f t="shared" ref="V98" si="523">IF(U98="","",IF(MONTH(U98+1)-MONTH(U98)=0,U98+1,""))</f>
        <v>44367</v>
      </c>
      <c r="W98" s="15">
        <f t="shared" ref="W98" si="524">IF(V98="","",IF(MONTH(V98+1)-MONTH(V98)=0,V98+1,""))</f>
        <v>44368</v>
      </c>
      <c r="X98" s="15">
        <f t="shared" ref="X98" si="525">IF(W98="","",IF(MONTH(W98+1)-MONTH(W98)=0,W98+1,""))</f>
        <v>44369</v>
      </c>
      <c r="Y98" s="15">
        <f t="shared" ref="Y98" si="526">IF(X98="","",IF(MONTH(X98+1)-MONTH(X98)=0,X98+1,""))</f>
        <v>44370</v>
      </c>
      <c r="Z98" s="15">
        <f t="shared" ref="Z98" si="527">IF(Y98="","",IF(MONTH(Y98+1)-MONTH(Y98)=0,Y98+1,""))</f>
        <v>44371</v>
      </c>
      <c r="AA98" s="15">
        <f t="shared" ref="AA98" si="528">IF(Z98="","",IF(MONTH(Z98+1)-MONTH(Z98)=0,Z98+1,""))</f>
        <v>44372</v>
      </c>
      <c r="AB98" s="15">
        <f t="shared" ref="AB98" si="529">IF(AA98="","",IF(MONTH(AA98+1)-MONTH(AA98)=0,AA98+1,""))</f>
        <v>44373</v>
      </c>
      <c r="AC98" s="15">
        <f t="shared" ref="AC98" si="530">IF(AB98="","",IF(MONTH(AB98+1)-MONTH(AB98)=0,AB98+1,""))</f>
        <v>44374</v>
      </c>
      <c r="AD98" s="15">
        <f t="shared" ref="AD98" si="531">IF(AC98="","",IF(MONTH(AC98+1)-MONTH(AC98)=0,AC98+1,""))</f>
        <v>44375</v>
      </c>
      <c r="AE98" s="15">
        <f t="shared" ref="AE98" si="532">IF(AD98="","",IF(MONTH(AD98+1)-MONTH(AD98)=0,AD98+1,""))</f>
        <v>44376</v>
      </c>
      <c r="AF98" s="15">
        <f t="shared" ref="AF98" si="533">IF(AE98="","",IF(MONTH(AE98+1)-MONTH(AE98)=0,AE98+1,""))</f>
        <v>44377</v>
      </c>
      <c r="AG98" s="15" t="str">
        <f t="shared" ref="AG98" si="534">IF(AF98="","",IF(MONTH(AF98+1)-MONTH(AF98)=0,AF98+1,""))</f>
        <v/>
      </c>
      <c r="AH98" s="100"/>
      <c r="AI98" s="101"/>
      <c r="AJ98" s="102"/>
      <c r="AK98" s="103"/>
      <c r="AL98" s="103"/>
      <c r="AM98" s="32"/>
      <c r="AN98" s="87"/>
      <c r="AO98" s="87"/>
      <c r="AP98" s="87"/>
      <c r="AQ98" s="87"/>
      <c r="AR98" s="87"/>
      <c r="AS98" s="87"/>
      <c r="AT98" s="87"/>
    </row>
    <row r="99" spans="1:46" s="4" customFormat="1" ht="12" hidden="1" customHeight="1" outlineLevel="1">
      <c r="A99" s="2"/>
      <c r="B99" s="14" t="s">
        <v>2</v>
      </c>
      <c r="C99" s="52">
        <f>+C98</f>
        <v>44348</v>
      </c>
      <c r="D99" s="52">
        <f t="shared" ref="D99:AG99" si="535">+D98</f>
        <v>44349</v>
      </c>
      <c r="E99" s="52">
        <f t="shared" si="535"/>
        <v>44350</v>
      </c>
      <c r="F99" s="58">
        <f t="shared" si="535"/>
        <v>44351</v>
      </c>
      <c r="G99" s="52">
        <f t="shared" si="535"/>
        <v>44352</v>
      </c>
      <c r="H99" s="52">
        <f t="shared" si="535"/>
        <v>44353</v>
      </c>
      <c r="I99" s="52">
        <f t="shared" si="535"/>
        <v>44354</v>
      </c>
      <c r="J99" s="52">
        <f t="shared" si="535"/>
        <v>44355</v>
      </c>
      <c r="K99" s="52">
        <f t="shared" si="535"/>
        <v>44356</v>
      </c>
      <c r="L99" s="52">
        <f t="shared" si="535"/>
        <v>44357</v>
      </c>
      <c r="M99" s="52">
        <f t="shared" si="535"/>
        <v>44358</v>
      </c>
      <c r="N99" s="52">
        <f t="shared" si="535"/>
        <v>44359</v>
      </c>
      <c r="O99" s="52">
        <f t="shared" si="535"/>
        <v>44360</v>
      </c>
      <c r="P99" s="52">
        <f t="shared" si="535"/>
        <v>44361</v>
      </c>
      <c r="Q99" s="52">
        <f t="shared" si="535"/>
        <v>44362</v>
      </c>
      <c r="R99" s="52">
        <f t="shared" si="535"/>
        <v>44363</v>
      </c>
      <c r="S99" s="52">
        <f t="shared" si="535"/>
        <v>44364</v>
      </c>
      <c r="T99" s="52">
        <f t="shared" si="535"/>
        <v>44365</v>
      </c>
      <c r="U99" s="52">
        <f t="shared" si="535"/>
        <v>44366</v>
      </c>
      <c r="V99" s="52">
        <f t="shared" si="535"/>
        <v>44367</v>
      </c>
      <c r="W99" s="52">
        <f t="shared" si="535"/>
        <v>44368</v>
      </c>
      <c r="X99" s="52">
        <f t="shared" si="535"/>
        <v>44369</v>
      </c>
      <c r="Y99" s="52">
        <f t="shared" si="535"/>
        <v>44370</v>
      </c>
      <c r="Z99" s="52">
        <f t="shared" si="535"/>
        <v>44371</v>
      </c>
      <c r="AA99" s="52">
        <f t="shared" si="535"/>
        <v>44372</v>
      </c>
      <c r="AB99" s="52">
        <f t="shared" si="535"/>
        <v>44373</v>
      </c>
      <c r="AC99" s="52">
        <f t="shared" si="535"/>
        <v>44374</v>
      </c>
      <c r="AD99" s="52">
        <f t="shared" si="535"/>
        <v>44375</v>
      </c>
      <c r="AE99" s="52">
        <f t="shared" si="535"/>
        <v>44376</v>
      </c>
      <c r="AF99" s="52">
        <f t="shared" si="535"/>
        <v>44377</v>
      </c>
      <c r="AG99" s="52" t="str">
        <f t="shared" si="535"/>
        <v/>
      </c>
      <c r="AH99" s="104">
        <v>0</v>
      </c>
      <c r="AI99" s="107" t="s">
        <v>43</v>
      </c>
      <c r="AJ99" s="108" t="s">
        <v>13</v>
      </c>
      <c r="AK99" s="109" t="s">
        <v>43</v>
      </c>
      <c r="AL99" s="110" t="s">
        <v>14</v>
      </c>
      <c r="AM99" s="32"/>
      <c r="AN99" s="87"/>
      <c r="AO99" s="87"/>
      <c r="AP99" s="87"/>
      <c r="AQ99" s="87"/>
      <c r="AR99" s="87"/>
      <c r="AS99" s="87"/>
      <c r="AT99" s="87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04"/>
      <c r="AI100" s="107"/>
      <c r="AJ100" s="108"/>
      <c r="AK100" s="109"/>
      <c r="AL100" s="110"/>
      <c r="AM100" s="32"/>
      <c r="AN100" s="87"/>
      <c r="AO100" s="87"/>
      <c r="AP100" s="87"/>
      <c r="AQ100" s="87"/>
      <c r="AR100" s="87"/>
      <c r="AS100" s="87"/>
      <c r="AT100" s="87"/>
    </row>
    <row r="101" spans="1:46" s="4" customFormat="1" ht="27.95" hidden="1" customHeight="1" outlineLevel="1">
      <c r="A101" s="3"/>
      <c r="B101" s="40" t="str">
        <f>IF($F$2="受注者希望型","－","休日
計画")</f>
        <v>休日
計画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05"/>
      <c r="AI101" s="54">
        <f t="shared" ref="AI101" si="536">AS101</f>
        <v>0</v>
      </c>
      <c r="AJ101" s="46">
        <f t="shared" ref="AJ101" si="537">IFERROR(AI101/AO101,"")</f>
        <v>0</v>
      </c>
      <c r="AK101" s="53">
        <f t="shared" ref="AK101" si="538">AT101</f>
        <v>62</v>
      </c>
      <c r="AL101" s="48">
        <f t="shared" ref="AL101" si="539">IFERROR(AK101/AP101,"")</f>
        <v>0.18674698795180722</v>
      </c>
      <c r="AM101" s="32"/>
      <c r="AN101" s="87">
        <f t="shared" ref="AN101" si="540">COUNT(C98:AG98)</f>
        <v>30</v>
      </c>
      <c r="AO101" s="87">
        <f t="shared" ref="AO101" si="541">AN101-AH99</f>
        <v>30</v>
      </c>
      <c r="AP101" s="87">
        <f>SUM(AO$6:AO102)</f>
        <v>332</v>
      </c>
      <c r="AQ101" s="87">
        <f t="shared" ref="AQ101" si="542">COUNTIF(C102:AG102,"○")</f>
        <v>0</v>
      </c>
      <c r="AR101" s="87">
        <f>SUM(AQ$6:AQ102)</f>
        <v>60</v>
      </c>
      <c r="AS101" s="87">
        <f t="shared" ref="AS101" si="543">COUNTIF(C101:AG101,"○")</f>
        <v>0</v>
      </c>
      <c r="AT101" s="87">
        <f>SUM(AS$6:AS102)</f>
        <v>62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06"/>
      <c r="AI102" s="54">
        <f t="shared" ref="AI102" si="544">AQ101</f>
        <v>0</v>
      </c>
      <c r="AJ102" s="46">
        <f t="shared" ref="AJ102" si="545">IFERROR(AI102/AO101,"")</f>
        <v>0</v>
      </c>
      <c r="AK102" s="53">
        <f t="shared" ref="AK102" si="546">AR101</f>
        <v>60</v>
      </c>
      <c r="AL102" s="48">
        <f t="shared" ref="AL102" si="547">IFERROR(AK102/AP101,"")</f>
        <v>0.18072289156626506</v>
      </c>
      <c r="AM102" s="32"/>
      <c r="AN102" s="87"/>
      <c r="AO102" s="87"/>
      <c r="AP102" s="87"/>
      <c r="AQ102" s="87"/>
      <c r="AR102" s="87"/>
      <c r="AS102" s="87"/>
      <c r="AT102" s="87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96">
        <f>DATE(YEAR(C97),MONTH(C97)+1,DAY(C97))</f>
        <v>44378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9" t="s">
        <v>19</v>
      </c>
      <c r="AI104" s="101" t="s">
        <v>12</v>
      </c>
      <c r="AJ104" s="102"/>
      <c r="AK104" s="103" t="s">
        <v>11</v>
      </c>
      <c r="AL104" s="103"/>
      <c r="AM104" s="32"/>
      <c r="AN104" s="87" t="s">
        <v>17</v>
      </c>
      <c r="AO104" s="87" t="s">
        <v>20</v>
      </c>
      <c r="AP104" s="87" t="s">
        <v>21</v>
      </c>
      <c r="AQ104" s="87" t="s">
        <v>18</v>
      </c>
      <c r="AR104" s="87" t="s">
        <v>22</v>
      </c>
      <c r="AS104" s="87" t="s">
        <v>58</v>
      </c>
      <c r="AT104" s="87" t="s">
        <v>59</v>
      </c>
    </row>
    <row r="105" spans="1:46" s="4" customFormat="1" ht="12" hidden="1" customHeight="1" outlineLevel="1">
      <c r="A105" s="2"/>
      <c r="B105" s="14" t="s">
        <v>1</v>
      </c>
      <c r="C105" s="15">
        <f>+C104</f>
        <v>44378</v>
      </c>
      <c r="D105" s="15">
        <f>IF(C105="","",IF(MONTH(C105+1)-MONTH(C105)=0,C105+1,""))</f>
        <v>44379</v>
      </c>
      <c r="E105" s="15">
        <f t="shared" ref="E105" si="548">IF(D105="","",IF(MONTH(D105+1)-MONTH(D105)=0,D105+1,""))</f>
        <v>44380</v>
      </c>
      <c r="F105" s="21">
        <f t="shared" ref="F105" si="549">IF(E105="","",IF(MONTH(E105+1)-MONTH(E105)=0,E105+1,""))</f>
        <v>44381</v>
      </c>
      <c r="G105" s="15">
        <f t="shared" ref="G105" si="550">IF(F105="","",IF(MONTH(F105+1)-MONTH(F105)=0,F105+1,""))</f>
        <v>44382</v>
      </c>
      <c r="H105" s="15">
        <f t="shared" ref="H105" si="551">IF(G105="","",IF(MONTH(G105+1)-MONTH(G105)=0,G105+1,""))</f>
        <v>44383</v>
      </c>
      <c r="I105" s="15">
        <f t="shared" ref="I105" si="552">IF(H105="","",IF(MONTH(H105+1)-MONTH(H105)=0,H105+1,""))</f>
        <v>44384</v>
      </c>
      <c r="J105" s="15">
        <f t="shared" ref="J105" si="553">IF(I105="","",IF(MONTH(I105+1)-MONTH(I105)=0,I105+1,""))</f>
        <v>44385</v>
      </c>
      <c r="K105" s="15">
        <f t="shared" ref="K105" si="554">IF(J105="","",IF(MONTH(J105+1)-MONTH(J105)=0,J105+1,""))</f>
        <v>44386</v>
      </c>
      <c r="L105" s="15">
        <f t="shared" ref="L105" si="555">IF(K105="","",IF(MONTH(K105+1)-MONTH(K105)=0,K105+1,""))</f>
        <v>44387</v>
      </c>
      <c r="M105" s="15">
        <f t="shared" ref="M105" si="556">IF(L105="","",IF(MONTH(L105+1)-MONTH(L105)=0,L105+1,""))</f>
        <v>44388</v>
      </c>
      <c r="N105" s="15">
        <f t="shared" ref="N105" si="557">IF(M105="","",IF(MONTH(M105+1)-MONTH(M105)=0,M105+1,""))</f>
        <v>44389</v>
      </c>
      <c r="O105" s="15">
        <f t="shared" ref="O105" si="558">IF(N105="","",IF(MONTH(N105+1)-MONTH(N105)=0,N105+1,""))</f>
        <v>44390</v>
      </c>
      <c r="P105" s="15">
        <f t="shared" ref="P105" si="559">IF(O105="","",IF(MONTH(O105+1)-MONTH(O105)=0,O105+1,""))</f>
        <v>44391</v>
      </c>
      <c r="Q105" s="15">
        <f t="shared" ref="Q105" si="560">IF(P105="","",IF(MONTH(P105+1)-MONTH(P105)=0,P105+1,""))</f>
        <v>44392</v>
      </c>
      <c r="R105" s="15">
        <f t="shared" ref="R105" si="561">IF(Q105="","",IF(MONTH(Q105+1)-MONTH(Q105)=0,Q105+1,""))</f>
        <v>44393</v>
      </c>
      <c r="S105" s="15">
        <f t="shared" ref="S105" si="562">IF(R105="","",IF(MONTH(R105+1)-MONTH(R105)=0,R105+1,""))</f>
        <v>44394</v>
      </c>
      <c r="T105" s="15">
        <f t="shared" ref="T105" si="563">IF(S105="","",IF(MONTH(S105+1)-MONTH(S105)=0,S105+1,""))</f>
        <v>44395</v>
      </c>
      <c r="U105" s="15">
        <f t="shared" ref="U105" si="564">IF(T105="","",IF(MONTH(T105+1)-MONTH(T105)=0,T105+1,""))</f>
        <v>44396</v>
      </c>
      <c r="V105" s="15">
        <f t="shared" ref="V105" si="565">IF(U105="","",IF(MONTH(U105+1)-MONTH(U105)=0,U105+1,""))</f>
        <v>44397</v>
      </c>
      <c r="W105" s="15">
        <f t="shared" ref="W105" si="566">IF(V105="","",IF(MONTH(V105+1)-MONTH(V105)=0,V105+1,""))</f>
        <v>44398</v>
      </c>
      <c r="X105" s="15">
        <f t="shared" ref="X105" si="567">IF(W105="","",IF(MONTH(W105+1)-MONTH(W105)=0,W105+1,""))</f>
        <v>44399</v>
      </c>
      <c r="Y105" s="15">
        <f t="shared" ref="Y105" si="568">IF(X105="","",IF(MONTH(X105+1)-MONTH(X105)=0,X105+1,""))</f>
        <v>44400</v>
      </c>
      <c r="Z105" s="15">
        <f t="shared" ref="Z105" si="569">IF(Y105="","",IF(MONTH(Y105+1)-MONTH(Y105)=0,Y105+1,""))</f>
        <v>44401</v>
      </c>
      <c r="AA105" s="15">
        <f t="shared" ref="AA105" si="570">IF(Z105="","",IF(MONTH(Z105+1)-MONTH(Z105)=0,Z105+1,""))</f>
        <v>44402</v>
      </c>
      <c r="AB105" s="15">
        <f t="shared" ref="AB105" si="571">IF(AA105="","",IF(MONTH(AA105+1)-MONTH(AA105)=0,AA105+1,""))</f>
        <v>44403</v>
      </c>
      <c r="AC105" s="15">
        <f t="shared" ref="AC105" si="572">IF(AB105="","",IF(MONTH(AB105+1)-MONTH(AB105)=0,AB105+1,""))</f>
        <v>44404</v>
      </c>
      <c r="AD105" s="15">
        <f t="shared" ref="AD105" si="573">IF(AC105="","",IF(MONTH(AC105+1)-MONTH(AC105)=0,AC105+1,""))</f>
        <v>44405</v>
      </c>
      <c r="AE105" s="15">
        <f t="shared" ref="AE105" si="574">IF(AD105="","",IF(MONTH(AD105+1)-MONTH(AD105)=0,AD105+1,""))</f>
        <v>44406</v>
      </c>
      <c r="AF105" s="15">
        <f t="shared" ref="AF105" si="575">IF(AE105="","",IF(MONTH(AE105+1)-MONTH(AE105)=0,AE105+1,""))</f>
        <v>44407</v>
      </c>
      <c r="AG105" s="15">
        <f t="shared" ref="AG105" si="576">IF(AF105="","",IF(MONTH(AF105+1)-MONTH(AF105)=0,AF105+1,""))</f>
        <v>44408</v>
      </c>
      <c r="AH105" s="100"/>
      <c r="AI105" s="101"/>
      <c r="AJ105" s="102"/>
      <c r="AK105" s="103"/>
      <c r="AL105" s="103"/>
      <c r="AM105" s="32"/>
      <c r="AN105" s="87"/>
      <c r="AO105" s="87"/>
      <c r="AP105" s="87"/>
      <c r="AQ105" s="87"/>
      <c r="AR105" s="87"/>
      <c r="AS105" s="87"/>
      <c r="AT105" s="87"/>
    </row>
    <row r="106" spans="1:46" s="4" customFormat="1" ht="12" hidden="1" customHeight="1" outlineLevel="1">
      <c r="A106" s="2"/>
      <c r="B106" s="14" t="s">
        <v>2</v>
      </c>
      <c r="C106" s="52">
        <f>+C105</f>
        <v>44378</v>
      </c>
      <c r="D106" s="52">
        <f t="shared" ref="D106:AG106" si="577">+D105</f>
        <v>44379</v>
      </c>
      <c r="E106" s="52">
        <f t="shared" si="577"/>
        <v>44380</v>
      </c>
      <c r="F106" s="58">
        <f t="shared" si="577"/>
        <v>44381</v>
      </c>
      <c r="G106" s="52">
        <f t="shared" si="577"/>
        <v>44382</v>
      </c>
      <c r="H106" s="52">
        <f t="shared" si="577"/>
        <v>44383</v>
      </c>
      <c r="I106" s="52">
        <f t="shared" si="577"/>
        <v>44384</v>
      </c>
      <c r="J106" s="52">
        <f t="shared" si="577"/>
        <v>44385</v>
      </c>
      <c r="K106" s="52">
        <f t="shared" si="577"/>
        <v>44386</v>
      </c>
      <c r="L106" s="52">
        <f t="shared" si="577"/>
        <v>44387</v>
      </c>
      <c r="M106" s="52">
        <f t="shared" si="577"/>
        <v>44388</v>
      </c>
      <c r="N106" s="52">
        <f t="shared" si="577"/>
        <v>44389</v>
      </c>
      <c r="O106" s="52">
        <f t="shared" si="577"/>
        <v>44390</v>
      </c>
      <c r="P106" s="52">
        <f t="shared" si="577"/>
        <v>44391</v>
      </c>
      <c r="Q106" s="52">
        <f t="shared" si="577"/>
        <v>44392</v>
      </c>
      <c r="R106" s="52">
        <f t="shared" si="577"/>
        <v>44393</v>
      </c>
      <c r="S106" s="52">
        <f t="shared" si="577"/>
        <v>44394</v>
      </c>
      <c r="T106" s="52">
        <f t="shared" si="577"/>
        <v>44395</v>
      </c>
      <c r="U106" s="52">
        <f t="shared" si="577"/>
        <v>44396</v>
      </c>
      <c r="V106" s="52">
        <f t="shared" si="577"/>
        <v>44397</v>
      </c>
      <c r="W106" s="52">
        <f t="shared" si="577"/>
        <v>44398</v>
      </c>
      <c r="X106" s="52">
        <f t="shared" si="577"/>
        <v>44399</v>
      </c>
      <c r="Y106" s="52">
        <f t="shared" si="577"/>
        <v>44400</v>
      </c>
      <c r="Z106" s="52">
        <f t="shared" si="577"/>
        <v>44401</v>
      </c>
      <c r="AA106" s="52">
        <f t="shared" si="577"/>
        <v>44402</v>
      </c>
      <c r="AB106" s="52">
        <f t="shared" si="577"/>
        <v>44403</v>
      </c>
      <c r="AC106" s="52">
        <f t="shared" si="577"/>
        <v>44404</v>
      </c>
      <c r="AD106" s="52">
        <f t="shared" si="577"/>
        <v>44405</v>
      </c>
      <c r="AE106" s="52">
        <f t="shared" si="577"/>
        <v>44406</v>
      </c>
      <c r="AF106" s="52">
        <f t="shared" si="577"/>
        <v>44407</v>
      </c>
      <c r="AG106" s="52">
        <f t="shared" si="577"/>
        <v>44408</v>
      </c>
      <c r="AH106" s="104">
        <v>0</v>
      </c>
      <c r="AI106" s="107" t="s">
        <v>43</v>
      </c>
      <c r="AJ106" s="108" t="s">
        <v>13</v>
      </c>
      <c r="AK106" s="109" t="s">
        <v>43</v>
      </c>
      <c r="AL106" s="110" t="s">
        <v>14</v>
      </c>
      <c r="AM106" s="32"/>
      <c r="AN106" s="87"/>
      <c r="AO106" s="87"/>
      <c r="AP106" s="87"/>
      <c r="AQ106" s="87"/>
      <c r="AR106" s="87"/>
      <c r="AS106" s="87"/>
      <c r="AT106" s="87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>海の日</v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04"/>
      <c r="AI107" s="107"/>
      <c r="AJ107" s="108"/>
      <c r="AK107" s="109"/>
      <c r="AL107" s="110"/>
      <c r="AM107" s="32"/>
      <c r="AN107" s="87"/>
      <c r="AO107" s="87"/>
      <c r="AP107" s="87"/>
      <c r="AQ107" s="87"/>
      <c r="AR107" s="87"/>
      <c r="AS107" s="87"/>
      <c r="AT107" s="87"/>
    </row>
    <row r="108" spans="1:46" s="4" customFormat="1" ht="27.95" hidden="1" customHeight="1" outlineLevel="1">
      <c r="A108" s="3"/>
      <c r="B108" s="40" t="str">
        <f>IF($F$2="受注者希望型","－","休日
計画")</f>
        <v>休日
計画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5"/>
      <c r="AI108" s="54">
        <f t="shared" ref="AI108" si="578">AS108</f>
        <v>0</v>
      </c>
      <c r="AJ108" s="46">
        <f t="shared" ref="AJ108" si="579">IFERROR(AI108/AO108,"")</f>
        <v>0</v>
      </c>
      <c r="AK108" s="53">
        <f t="shared" ref="AK108" si="580">AT108</f>
        <v>62</v>
      </c>
      <c r="AL108" s="48">
        <f t="shared" ref="AL108" si="581">IFERROR(AK108/AP108,"")</f>
        <v>0.17079889807162535</v>
      </c>
      <c r="AM108" s="32"/>
      <c r="AN108" s="87">
        <f t="shared" ref="AN108" si="582">COUNT(C105:AG105)</f>
        <v>31</v>
      </c>
      <c r="AO108" s="87">
        <f t="shared" ref="AO108" si="583">AN108-AH106</f>
        <v>31</v>
      </c>
      <c r="AP108" s="87">
        <f>SUM(AO$6:AO109)</f>
        <v>363</v>
      </c>
      <c r="AQ108" s="87">
        <f t="shared" ref="AQ108" si="584">COUNTIF(C109:AG109,"○")</f>
        <v>0</v>
      </c>
      <c r="AR108" s="87">
        <f>SUM(AQ$6:AQ109)</f>
        <v>60</v>
      </c>
      <c r="AS108" s="87">
        <f t="shared" ref="AS108" si="585">COUNTIF(C108:AG108,"○")</f>
        <v>0</v>
      </c>
      <c r="AT108" s="87">
        <f>SUM(AS$6:AS109)</f>
        <v>62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06"/>
      <c r="AI109" s="54">
        <f t="shared" ref="AI109" si="586">AQ108</f>
        <v>0</v>
      </c>
      <c r="AJ109" s="46">
        <f t="shared" ref="AJ109" si="587">IFERROR(AI109/AO108,"")</f>
        <v>0</v>
      </c>
      <c r="AK109" s="53">
        <f t="shared" ref="AK109" si="588">AR108</f>
        <v>60</v>
      </c>
      <c r="AL109" s="48">
        <f t="shared" ref="AL109" si="589">IFERROR(AK109/AP108,"")</f>
        <v>0.16528925619834711</v>
      </c>
      <c r="AM109" s="32"/>
      <c r="AN109" s="87"/>
      <c r="AO109" s="87"/>
      <c r="AP109" s="87"/>
      <c r="AQ109" s="87"/>
      <c r="AR109" s="87"/>
      <c r="AS109" s="87"/>
      <c r="AT109" s="87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96">
        <f>DATE(YEAR(C104),MONTH(C104)+1,DAY(C104))</f>
        <v>44409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9" t="s">
        <v>19</v>
      </c>
      <c r="AI111" s="101" t="s">
        <v>12</v>
      </c>
      <c r="AJ111" s="102"/>
      <c r="AK111" s="103" t="s">
        <v>11</v>
      </c>
      <c r="AL111" s="103"/>
      <c r="AM111" s="32"/>
      <c r="AN111" s="87" t="s">
        <v>17</v>
      </c>
      <c r="AO111" s="87" t="s">
        <v>20</v>
      </c>
      <c r="AP111" s="87" t="s">
        <v>21</v>
      </c>
      <c r="AQ111" s="87" t="s">
        <v>18</v>
      </c>
      <c r="AR111" s="87" t="s">
        <v>22</v>
      </c>
      <c r="AS111" s="87" t="s">
        <v>58</v>
      </c>
      <c r="AT111" s="87" t="s">
        <v>59</v>
      </c>
    </row>
    <row r="112" spans="1:46" ht="12" hidden="1" customHeight="1" outlineLevel="1">
      <c r="B112" s="14" t="s">
        <v>1</v>
      </c>
      <c r="C112" s="15">
        <f>+C111</f>
        <v>44409</v>
      </c>
      <c r="D112" s="15">
        <f>IF(C112="","",IF(MONTH(C112+1)-MONTH(C112)=0,C112+1,""))</f>
        <v>44410</v>
      </c>
      <c r="E112" s="15">
        <f t="shared" ref="E112" si="590">IF(D112="","",IF(MONTH(D112+1)-MONTH(D112)=0,D112+1,""))</f>
        <v>44411</v>
      </c>
      <c r="F112" s="21">
        <f t="shared" ref="F112" si="591">IF(E112="","",IF(MONTH(E112+1)-MONTH(E112)=0,E112+1,""))</f>
        <v>44412</v>
      </c>
      <c r="G112" s="15">
        <f t="shared" ref="G112" si="592">IF(F112="","",IF(MONTH(F112+1)-MONTH(F112)=0,F112+1,""))</f>
        <v>44413</v>
      </c>
      <c r="H112" s="15">
        <f t="shared" ref="H112" si="593">IF(G112="","",IF(MONTH(G112+1)-MONTH(G112)=0,G112+1,""))</f>
        <v>44414</v>
      </c>
      <c r="I112" s="15">
        <f t="shared" ref="I112" si="594">IF(H112="","",IF(MONTH(H112+1)-MONTH(H112)=0,H112+1,""))</f>
        <v>44415</v>
      </c>
      <c r="J112" s="15">
        <f t="shared" ref="J112" si="595">IF(I112="","",IF(MONTH(I112+1)-MONTH(I112)=0,I112+1,""))</f>
        <v>44416</v>
      </c>
      <c r="K112" s="15">
        <f t="shared" ref="K112" si="596">IF(J112="","",IF(MONTH(J112+1)-MONTH(J112)=0,J112+1,""))</f>
        <v>44417</v>
      </c>
      <c r="L112" s="15">
        <f t="shared" ref="L112" si="597">IF(K112="","",IF(MONTH(K112+1)-MONTH(K112)=0,K112+1,""))</f>
        <v>44418</v>
      </c>
      <c r="M112" s="15">
        <f t="shared" ref="M112" si="598">IF(L112="","",IF(MONTH(L112+1)-MONTH(L112)=0,L112+1,""))</f>
        <v>44419</v>
      </c>
      <c r="N112" s="15">
        <f t="shared" ref="N112" si="599">IF(M112="","",IF(MONTH(M112+1)-MONTH(M112)=0,M112+1,""))</f>
        <v>44420</v>
      </c>
      <c r="O112" s="15">
        <f t="shared" ref="O112" si="600">IF(N112="","",IF(MONTH(N112+1)-MONTH(N112)=0,N112+1,""))</f>
        <v>44421</v>
      </c>
      <c r="P112" s="15">
        <f t="shared" ref="P112" si="601">IF(O112="","",IF(MONTH(O112+1)-MONTH(O112)=0,O112+1,""))</f>
        <v>44422</v>
      </c>
      <c r="Q112" s="15">
        <f t="shared" ref="Q112" si="602">IF(P112="","",IF(MONTH(P112+1)-MONTH(P112)=0,P112+1,""))</f>
        <v>44423</v>
      </c>
      <c r="R112" s="15">
        <f t="shared" ref="R112" si="603">IF(Q112="","",IF(MONTH(Q112+1)-MONTH(Q112)=0,Q112+1,""))</f>
        <v>44424</v>
      </c>
      <c r="S112" s="15">
        <f t="shared" ref="S112" si="604">IF(R112="","",IF(MONTH(R112+1)-MONTH(R112)=0,R112+1,""))</f>
        <v>44425</v>
      </c>
      <c r="T112" s="15">
        <f t="shared" ref="T112" si="605">IF(S112="","",IF(MONTH(S112+1)-MONTH(S112)=0,S112+1,""))</f>
        <v>44426</v>
      </c>
      <c r="U112" s="15">
        <f t="shared" ref="U112" si="606">IF(T112="","",IF(MONTH(T112+1)-MONTH(T112)=0,T112+1,""))</f>
        <v>44427</v>
      </c>
      <c r="V112" s="15">
        <f t="shared" ref="V112" si="607">IF(U112="","",IF(MONTH(U112+1)-MONTH(U112)=0,U112+1,""))</f>
        <v>44428</v>
      </c>
      <c r="W112" s="15">
        <f t="shared" ref="W112" si="608">IF(V112="","",IF(MONTH(V112+1)-MONTH(V112)=0,V112+1,""))</f>
        <v>44429</v>
      </c>
      <c r="X112" s="15">
        <f t="shared" ref="X112" si="609">IF(W112="","",IF(MONTH(W112+1)-MONTH(W112)=0,W112+1,""))</f>
        <v>44430</v>
      </c>
      <c r="Y112" s="15">
        <f t="shared" ref="Y112" si="610">IF(X112="","",IF(MONTH(X112+1)-MONTH(X112)=0,X112+1,""))</f>
        <v>44431</v>
      </c>
      <c r="Z112" s="15">
        <f t="shared" ref="Z112" si="611">IF(Y112="","",IF(MONTH(Y112+1)-MONTH(Y112)=0,Y112+1,""))</f>
        <v>44432</v>
      </c>
      <c r="AA112" s="15">
        <f t="shared" ref="AA112" si="612">IF(Z112="","",IF(MONTH(Z112+1)-MONTH(Z112)=0,Z112+1,""))</f>
        <v>44433</v>
      </c>
      <c r="AB112" s="15">
        <f t="shared" ref="AB112" si="613">IF(AA112="","",IF(MONTH(AA112+1)-MONTH(AA112)=0,AA112+1,""))</f>
        <v>44434</v>
      </c>
      <c r="AC112" s="15">
        <f t="shared" ref="AC112" si="614">IF(AB112="","",IF(MONTH(AB112+1)-MONTH(AB112)=0,AB112+1,""))</f>
        <v>44435</v>
      </c>
      <c r="AD112" s="15">
        <f t="shared" ref="AD112" si="615">IF(AC112="","",IF(MONTH(AC112+1)-MONTH(AC112)=0,AC112+1,""))</f>
        <v>44436</v>
      </c>
      <c r="AE112" s="15">
        <f t="shared" ref="AE112" si="616">IF(AD112="","",IF(MONTH(AD112+1)-MONTH(AD112)=0,AD112+1,""))</f>
        <v>44437</v>
      </c>
      <c r="AF112" s="15">
        <f t="shared" ref="AF112" si="617">IF(AE112="","",IF(MONTH(AE112+1)-MONTH(AE112)=0,AE112+1,""))</f>
        <v>44438</v>
      </c>
      <c r="AG112" s="15">
        <f t="shared" ref="AG112" si="618">IF(AF112="","",IF(MONTH(AF112+1)-MONTH(AF112)=0,AF112+1,""))</f>
        <v>44439</v>
      </c>
      <c r="AH112" s="100"/>
      <c r="AI112" s="101"/>
      <c r="AJ112" s="102"/>
      <c r="AK112" s="103"/>
      <c r="AL112" s="103"/>
      <c r="AM112" s="32"/>
      <c r="AN112" s="87"/>
      <c r="AO112" s="87"/>
      <c r="AP112" s="87"/>
      <c r="AQ112" s="87"/>
      <c r="AR112" s="87"/>
      <c r="AS112" s="87"/>
      <c r="AT112" s="87"/>
    </row>
    <row r="113" spans="1:46" ht="12" hidden="1" customHeight="1" outlineLevel="1">
      <c r="B113" s="14" t="s">
        <v>2</v>
      </c>
      <c r="C113" s="52">
        <f>+C112</f>
        <v>44409</v>
      </c>
      <c r="D113" s="52">
        <f t="shared" ref="D113:AG113" si="619">+D112</f>
        <v>44410</v>
      </c>
      <c r="E113" s="52">
        <f t="shared" si="619"/>
        <v>44411</v>
      </c>
      <c r="F113" s="58">
        <f t="shared" si="619"/>
        <v>44412</v>
      </c>
      <c r="G113" s="52">
        <f t="shared" si="619"/>
        <v>44413</v>
      </c>
      <c r="H113" s="52">
        <f t="shared" si="619"/>
        <v>44414</v>
      </c>
      <c r="I113" s="52">
        <f t="shared" si="619"/>
        <v>44415</v>
      </c>
      <c r="J113" s="52">
        <f t="shared" si="619"/>
        <v>44416</v>
      </c>
      <c r="K113" s="52">
        <f t="shared" si="619"/>
        <v>44417</v>
      </c>
      <c r="L113" s="52">
        <f t="shared" si="619"/>
        <v>44418</v>
      </c>
      <c r="M113" s="52">
        <f t="shared" si="619"/>
        <v>44419</v>
      </c>
      <c r="N113" s="52">
        <f t="shared" si="619"/>
        <v>44420</v>
      </c>
      <c r="O113" s="52">
        <f t="shared" si="619"/>
        <v>44421</v>
      </c>
      <c r="P113" s="52">
        <f t="shared" si="619"/>
        <v>44422</v>
      </c>
      <c r="Q113" s="52">
        <f t="shared" si="619"/>
        <v>44423</v>
      </c>
      <c r="R113" s="52">
        <f t="shared" si="619"/>
        <v>44424</v>
      </c>
      <c r="S113" s="52">
        <f t="shared" si="619"/>
        <v>44425</v>
      </c>
      <c r="T113" s="52">
        <f t="shared" si="619"/>
        <v>44426</v>
      </c>
      <c r="U113" s="52">
        <f t="shared" si="619"/>
        <v>44427</v>
      </c>
      <c r="V113" s="52">
        <f t="shared" si="619"/>
        <v>44428</v>
      </c>
      <c r="W113" s="52">
        <f t="shared" si="619"/>
        <v>44429</v>
      </c>
      <c r="X113" s="52">
        <f t="shared" si="619"/>
        <v>44430</v>
      </c>
      <c r="Y113" s="52">
        <f t="shared" si="619"/>
        <v>44431</v>
      </c>
      <c r="Z113" s="52">
        <f t="shared" si="619"/>
        <v>44432</v>
      </c>
      <c r="AA113" s="52">
        <f t="shared" si="619"/>
        <v>44433</v>
      </c>
      <c r="AB113" s="52">
        <f t="shared" si="619"/>
        <v>44434</v>
      </c>
      <c r="AC113" s="52">
        <f t="shared" si="619"/>
        <v>44435</v>
      </c>
      <c r="AD113" s="52">
        <f t="shared" si="619"/>
        <v>44436</v>
      </c>
      <c r="AE113" s="52">
        <f t="shared" si="619"/>
        <v>44437</v>
      </c>
      <c r="AF113" s="52">
        <f t="shared" si="619"/>
        <v>44438</v>
      </c>
      <c r="AG113" s="52">
        <f t="shared" si="619"/>
        <v>44439</v>
      </c>
      <c r="AH113" s="104">
        <v>0</v>
      </c>
      <c r="AI113" s="107" t="s">
        <v>43</v>
      </c>
      <c r="AJ113" s="108" t="s">
        <v>13</v>
      </c>
      <c r="AK113" s="109" t="s">
        <v>43</v>
      </c>
      <c r="AL113" s="110" t="s">
        <v>14</v>
      </c>
      <c r="AM113" s="32"/>
      <c r="AN113" s="87"/>
      <c r="AO113" s="87"/>
      <c r="AP113" s="87"/>
      <c r="AQ113" s="87"/>
      <c r="AR113" s="87"/>
      <c r="AS113" s="87"/>
      <c r="AT113" s="87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>山の日</v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04"/>
      <c r="AI114" s="107"/>
      <c r="AJ114" s="108"/>
      <c r="AK114" s="109"/>
      <c r="AL114" s="110"/>
      <c r="AM114" s="32"/>
      <c r="AN114" s="87"/>
      <c r="AO114" s="87"/>
      <c r="AP114" s="87"/>
      <c r="AQ114" s="87"/>
      <c r="AR114" s="87"/>
      <c r="AS114" s="87"/>
      <c r="AT114" s="87"/>
    </row>
    <row r="115" spans="1:46" ht="27.95" hidden="1" customHeight="1" outlineLevel="1">
      <c r="A115" s="3"/>
      <c r="B115" s="40" t="str">
        <f>IF($F$2="受注者希望型","－","休日
計画")</f>
        <v>休日
計画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5"/>
      <c r="AI115" s="54">
        <f t="shared" ref="AI115" si="620">AS115</f>
        <v>0</v>
      </c>
      <c r="AJ115" s="46">
        <f t="shared" ref="AJ115" si="621">IFERROR(AI115/AO115,"")</f>
        <v>0</v>
      </c>
      <c r="AK115" s="53">
        <f t="shared" ref="AK115" si="622">AT115</f>
        <v>62</v>
      </c>
      <c r="AL115" s="48">
        <f t="shared" ref="AL115" si="623">IFERROR(AK115/AP115,"")</f>
        <v>0.15736040609137056</v>
      </c>
      <c r="AM115" s="32"/>
      <c r="AN115" s="87">
        <f t="shared" ref="AN115" si="624">COUNT(C112:AG112)</f>
        <v>31</v>
      </c>
      <c r="AO115" s="87">
        <f t="shared" ref="AO115" si="625">AN115-AH113</f>
        <v>31</v>
      </c>
      <c r="AP115" s="87">
        <f>SUM(AO$6:AO116)</f>
        <v>394</v>
      </c>
      <c r="AQ115" s="87">
        <f t="shared" ref="AQ115" si="626">COUNTIF(C116:AG116,"○")</f>
        <v>0</v>
      </c>
      <c r="AR115" s="87">
        <f>SUM(AQ$6:AQ116)</f>
        <v>60</v>
      </c>
      <c r="AS115" s="87">
        <f t="shared" ref="AS115" si="627">COUNTIF(C115:AG115,"○")</f>
        <v>0</v>
      </c>
      <c r="AT115" s="87">
        <f>SUM(AS$6:AS116)</f>
        <v>62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06"/>
      <c r="AI116" s="54">
        <f t="shared" ref="AI116" si="628">AQ115</f>
        <v>0</v>
      </c>
      <c r="AJ116" s="46">
        <f t="shared" ref="AJ116" si="629">IFERROR(AI116/AO115,"")</f>
        <v>0</v>
      </c>
      <c r="AK116" s="53">
        <f t="shared" ref="AK116" si="630">AR115</f>
        <v>60</v>
      </c>
      <c r="AL116" s="48">
        <f t="shared" ref="AL116" si="631">IFERROR(AK116/AP115,"")</f>
        <v>0.15228426395939088</v>
      </c>
      <c r="AM116" s="32"/>
      <c r="AN116" s="87"/>
      <c r="AO116" s="87"/>
      <c r="AP116" s="87"/>
      <c r="AQ116" s="87"/>
      <c r="AR116" s="87"/>
      <c r="AS116" s="87"/>
      <c r="AT116" s="87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96">
        <f>DATE(YEAR(C111),MONTH(C111)+1,DAY(C111))</f>
        <v>44440</v>
      </c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9" t="s">
        <v>19</v>
      </c>
      <c r="AI118" s="101" t="s">
        <v>12</v>
      </c>
      <c r="AJ118" s="102"/>
      <c r="AK118" s="103" t="s">
        <v>11</v>
      </c>
      <c r="AL118" s="103"/>
      <c r="AM118" s="32"/>
      <c r="AN118" s="87" t="s">
        <v>17</v>
      </c>
      <c r="AO118" s="87" t="s">
        <v>20</v>
      </c>
      <c r="AP118" s="87" t="s">
        <v>21</v>
      </c>
      <c r="AQ118" s="87" t="s">
        <v>18</v>
      </c>
      <c r="AR118" s="87" t="s">
        <v>22</v>
      </c>
      <c r="AS118" s="87" t="s">
        <v>58</v>
      </c>
      <c r="AT118" s="87" t="s">
        <v>59</v>
      </c>
    </row>
    <row r="119" spans="1:46" s="1" customFormat="1" ht="12" hidden="1" customHeight="1" outlineLevel="1">
      <c r="A119" s="2"/>
      <c r="B119" s="14" t="s">
        <v>1</v>
      </c>
      <c r="C119" s="15">
        <f>+C118</f>
        <v>44440</v>
      </c>
      <c r="D119" s="15">
        <f>IF(C119="","",IF(MONTH(C119+1)-MONTH(C119)=0,C119+1,""))</f>
        <v>44441</v>
      </c>
      <c r="E119" s="15">
        <f t="shared" ref="E119" si="632">IF(D119="","",IF(MONTH(D119+1)-MONTH(D119)=0,D119+1,""))</f>
        <v>44442</v>
      </c>
      <c r="F119" s="21">
        <f t="shared" ref="F119" si="633">IF(E119="","",IF(MONTH(E119+1)-MONTH(E119)=0,E119+1,""))</f>
        <v>44443</v>
      </c>
      <c r="G119" s="15">
        <f t="shared" ref="G119" si="634">IF(F119="","",IF(MONTH(F119+1)-MONTH(F119)=0,F119+1,""))</f>
        <v>44444</v>
      </c>
      <c r="H119" s="15">
        <f t="shared" ref="H119" si="635">IF(G119="","",IF(MONTH(G119+1)-MONTH(G119)=0,G119+1,""))</f>
        <v>44445</v>
      </c>
      <c r="I119" s="15">
        <f t="shared" ref="I119" si="636">IF(H119="","",IF(MONTH(H119+1)-MONTH(H119)=0,H119+1,""))</f>
        <v>44446</v>
      </c>
      <c r="J119" s="15">
        <f t="shared" ref="J119" si="637">IF(I119="","",IF(MONTH(I119+1)-MONTH(I119)=0,I119+1,""))</f>
        <v>44447</v>
      </c>
      <c r="K119" s="15">
        <f t="shared" ref="K119" si="638">IF(J119="","",IF(MONTH(J119+1)-MONTH(J119)=0,J119+1,""))</f>
        <v>44448</v>
      </c>
      <c r="L119" s="15">
        <f t="shared" ref="L119" si="639">IF(K119="","",IF(MONTH(K119+1)-MONTH(K119)=0,K119+1,""))</f>
        <v>44449</v>
      </c>
      <c r="M119" s="15">
        <f t="shared" ref="M119" si="640">IF(L119="","",IF(MONTH(L119+1)-MONTH(L119)=0,L119+1,""))</f>
        <v>44450</v>
      </c>
      <c r="N119" s="15">
        <f t="shared" ref="N119" si="641">IF(M119="","",IF(MONTH(M119+1)-MONTH(M119)=0,M119+1,""))</f>
        <v>44451</v>
      </c>
      <c r="O119" s="15">
        <f t="shared" ref="O119" si="642">IF(N119="","",IF(MONTH(N119+1)-MONTH(N119)=0,N119+1,""))</f>
        <v>44452</v>
      </c>
      <c r="P119" s="15">
        <f t="shared" ref="P119" si="643">IF(O119="","",IF(MONTH(O119+1)-MONTH(O119)=0,O119+1,""))</f>
        <v>44453</v>
      </c>
      <c r="Q119" s="15">
        <f t="shared" ref="Q119" si="644">IF(P119="","",IF(MONTH(P119+1)-MONTH(P119)=0,P119+1,""))</f>
        <v>44454</v>
      </c>
      <c r="R119" s="15">
        <f t="shared" ref="R119" si="645">IF(Q119="","",IF(MONTH(Q119+1)-MONTH(Q119)=0,Q119+1,""))</f>
        <v>44455</v>
      </c>
      <c r="S119" s="15">
        <f t="shared" ref="S119" si="646">IF(R119="","",IF(MONTH(R119+1)-MONTH(R119)=0,R119+1,""))</f>
        <v>44456</v>
      </c>
      <c r="T119" s="15">
        <f t="shared" ref="T119" si="647">IF(S119="","",IF(MONTH(S119+1)-MONTH(S119)=0,S119+1,""))</f>
        <v>44457</v>
      </c>
      <c r="U119" s="15">
        <f t="shared" ref="U119" si="648">IF(T119="","",IF(MONTH(T119+1)-MONTH(T119)=0,T119+1,""))</f>
        <v>44458</v>
      </c>
      <c r="V119" s="15">
        <f t="shared" ref="V119" si="649">IF(U119="","",IF(MONTH(U119+1)-MONTH(U119)=0,U119+1,""))</f>
        <v>44459</v>
      </c>
      <c r="W119" s="15">
        <f t="shared" ref="W119" si="650">IF(V119="","",IF(MONTH(V119+1)-MONTH(V119)=0,V119+1,""))</f>
        <v>44460</v>
      </c>
      <c r="X119" s="15">
        <f t="shared" ref="X119" si="651">IF(W119="","",IF(MONTH(W119+1)-MONTH(W119)=0,W119+1,""))</f>
        <v>44461</v>
      </c>
      <c r="Y119" s="15">
        <f t="shared" ref="Y119" si="652">IF(X119="","",IF(MONTH(X119+1)-MONTH(X119)=0,X119+1,""))</f>
        <v>44462</v>
      </c>
      <c r="Z119" s="15">
        <f t="shared" ref="Z119" si="653">IF(Y119="","",IF(MONTH(Y119+1)-MONTH(Y119)=0,Y119+1,""))</f>
        <v>44463</v>
      </c>
      <c r="AA119" s="15">
        <f t="shared" ref="AA119" si="654">IF(Z119="","",IF(MONTH(Z119+1)-MONTH(Z119)=0,Z119+1,""))</f>
        <v>44464</v>
      </c>
      <c r="AB119" s="15">
        <f t="shared" ref="AB119" si="655">IF(AA119="","",IF(MONTH(AA119+1)-MONTH(AA119)=0,AA119+1,""))</f>
        <v>44465</v>
      </c>
      <c r="AC119" s="15">
        <f t="shared" ref="AC119" si="656">IF(AB119="","",IF(MONTH(AB119+1)-MONTH(AB119)=0,AB119+1,""))</f>
        <v>44466</v>
      </c>
      <c r="AD119" s="15">
        <f t="shared" ref="AD119" si="657">IF(AC119="","",IF(MONTH(AC119+1)-MONTH(AC119)=0,AC119+1,""))</f>
        <v>44467</v>
      </c>
      <c r="AE119" s="15">
        <f t="shared" ref="AE119" si="658">IF(AD119="","",IF(MONTH(AD119+1)-MONTH(AD119)=0,AD119+1,""))</f>
        <v>44468</v>
      </c>
      <c r="AF119" s="15">
        <f t="shared" ref="AF119" si="659">IF(AE119="","",IF(MONTH(AE119+1)-MONTH(AE119)=0,AE119+1,""))</f>
        <v>44469</v>
      </c>
      <c r="AG119" s="15" t="str">
        <f t="shared" ref="AG119" si="660">IF(AF119="","",IF(MONTH(AF119+1)-MONTH(AF119)=0,AF119+1,""))</f>
        <v/>
      </c>
      <c r="AH119" s="100"/>
      <c r="AI119" s="101"/>
      <c r="AJ119" s="102"/>
      <c r="AK119" s="103"/>
      <c r="AL119" s="103"/>
      <c r="AM119" s="32"/>
      <c r="AN119" s="87"/>
      <c r="AO119" s="87"/>
      <c r="AP119" s="87"/>
      <c r="AQ119" s="87"/>
      <c r="AR119" s="87"/>
      <c r="AS119" s="87"/>
      <c r="AT119" s="87"/>
    </row>
    <row r="120" spans="1:46" s="1" customFormat="1" ht="12" hidden="1" customHeight="1" outlineLevel="1">
      <c r="A120" s="2"/>
      <c r="B120" s="14" t="s">
        <v>2</v>
      </c>
      <c r="C120" s="52">
        <f>+C119</f>
        <v>44440</v>
      </c>
      <c r="D120" s="52">
        <f t="shared" ref="D120:AG120" si="661">+D119</f>
        <v>44441</v>
      </c>
      <c r="E120" s="52">
        <f t="shared" si="661"/>
        <v>44442</v>
      </c>
      <c r="F120" s="58">
        <f t="shared" si="661"/>
        <v>44443</v>
      </c>
      <c r="G120" s="52">
        <f t="shared" si="661"/>
        <v>44444</v>
      </c>
      <c r="H120" s="52">
        <f t="shared" si="661"/>
        <v>44445</v>
      </c>
      <c r="I120" s="52">
        <f t="shared" si="661"/>
        <v>44446</v>
      </c>
      <c r="J120" s="52">
        <f t="shared" si="661"/>
        <v>44447</v>
      </c>
      <c r="K120" s="52">
        <f t="shared" si="661"/>
        <v>44448</v>
      </c>
      <c r="L120" s="52">
        <f t="shared" si="661"/>
        <v>44449</v>
      </c>
      <c r="M120" s="52">
        <f t="shared" si="661"/>
        <v>44450</v>
      </c>
      <c r="N120" s="52">
        <f t="shared" si="661"/>
        <v>44451</v>
      </c>
      <c r="O120" s="52">
        <f t="shared" si="661"/>
        <v>44452</v>
      </c>
      <c r="P120" s="52">
        <f t="shared" si="661"/>
        <v>44453</v>
      </c>
      <c r="Q120" s="52">
        <f t="shared" si="661"/>
        <v>44454</v>
      </c>
      <c r="R120" s="52">
        <f t="shared" si="661"/>
        <v>44455</v>
      </c>
      <c r="S120" s="52">
        <f t="shared" si="661"/>
        <v>44456</v>
      </c>
      <c r="T120" s="52">
        <f t="shared" si="661"/>
        <v>44457</v>
      </c>
      <c r="U120" s="52">
        <f t="shared" si="661"/>
        <v>44458</v>
      </c>
      <c r="V120" s="52">
        <f t="shared" si="661"/>
        <v>44459</v>
      </c>
      <c r="W120" s="52">
        <f t="shared" si="661"/>
        <v>44460</v>
      </c>
      <c r="X120" s="52">
        <f t="shared" si="661"/>
        <v>44461</v>
      </c>
      <c r="Y120" s="52">
        <f t="shared" si="661"/>
        <v>44462</v>
      </c>
      <c r="Z120" s="52">
        <f t="shared" si="661"/>
        <v>44463</v>
      </c>
      <c r="AA120" s="52">
        <f t="shared" si="661"/>
        <v>44464</v>
      </c>
      <c r="AB120" s="52">
        <f t="shared" si="661"/>
        <v>44465</v>
      </c>
      <c r="AC120" s="52">
        <f t="shared" si="661"/>
        <v>44466</v>
      </c>
      <c r="AD120" s="52">
        <f t="shared" si="661"/>
        <v>44467</v>
      </c>
      <c r="AE120" s="52">
        <f t="shared" si="661"/>
        <v>44468</v>
      </c>
      <c r="AF120" s="52">
        <f t="shared" si="661"/>
        <v>44469</v>
      </c>
      <c r="AG120" s="52" t="str">
        <f t="shared" si="661"/>
        <v/>
      </c>
      <c r="AH120" s="104">
        <v>0</v>
      </c>
      <c r="AI120" s="107" t="s">
        <v>43</v>
      </c>
      <c r="AJ120" s="108" t="s">
        <v>13</v>
      </c>
      <c r="AK120" s="109" t="s">
        <v>43</v>
      </c>
      <c r="AL120" s="110" t="s">
        <v>14</v>
      </c>
      <c r="AM120" s="32"/>
      <c r="AN120" s="87"/>
      <c r="AO120" s="87"/>
      <c r="AP120" s="87"/>
      <c r="AQ120" s="87"/>
      <c r="AR120" s="87"/>
      <c r="AS120" s="87"/>
      <c r="AT120" s="87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>敬老の日</v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>秋分の日</v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04"/>
      <c r="AI121" s="107"/>
      <c r="AJ121" s="108"/>
      <c r="AK121" s="109"/>
      <c r="AL121" s="110"/>
      <c r="AM121" s="32"/>
      <c r="AN121" s="87"/>
      <c r="AO121" s="87"/>
      <c r="AP121" s="87"/>
      <c r="AQ121" s="87"/>
      <c r="AR121" s="87"/>
      <c r="AS121" s="87"/>
      <c r="AT121" s="87"/>
    </row>
    <row r="122" spans="1:46" ht="27.95" hidden="1" customHeight="1" outlineLevel="1">
      <c r="A122" s="3"/>
      <c r="B122" s="40" t="str">
        <f>IF($F$2="受注者希望型","－","休日
計画")</f>
        <v>休日
計画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5"/>
      <c r="AI122" s="54">
        <f t="shared" ref="AI122" si="662">AS122</f>
        <v>0</v>
      </c>
      <c r="AJ122" s="46">
        <f t="shared" ref="AJ122" si="663">IFERROR(AI122/AO122,"")</f>
        <v>0</v>
      </c>
      <c r="AK122" s="53">
        <f t="shared" ref="AK122" si="664">AT122</f>
        <v>62</v>
      </c>
      <c r="AL122" s="48">
        <f t="shared" ref="AL122" si="665">IFERROR(AK122/AP122,"")</f>
        <v>0.14622641509433962</v>
      </c>
      <c r="AM122" s="32"/>
      <c r="AN122" s="87">
        <f t="shared" ref="AN122" si="666">COUNT(C119:AG119)</f>
        <v>30</v>
      </c>
      <c r="AO122" s="87">
        <f t="shared" ref="AO122" si="667">AN122-AH120</f>
        <v>30</v>
      </c>
      <c r="AP122" s="87">
        <f>SUM(AO$6:AO123)</f>
        <v>424</v>
      </c>
      <c r="AQ122" s="87">
        <f t="shared" ref="AQ122" si="668">COUNTIF(C123:AG123,"○")</f>
        <v>0</v>
      </c>
      <c r="AR122" s="87">
        <f>SUM(AQ$6:AQ123)</f>
        <v>60</v>
      </c>
      <c r="AS122" s="87">
        <f t="shared" ref="AS122" si="669">COUNTIF(C122:AG122,"○")</f>
        <v>0</v>
      </c>
      <c r="AT122" s="87">
        <f>SUM(AS$6:AS123)</f>
        <v>62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06"/>
      <c r="AI123" s="54">
        <f t="shared" ref="AI123" si="670">AQ122</f>
        <v>0</v>
      </c>
      <c r="AJ123" s="46">
        <f t="shared" ref="AJ123" si="671">IFERROR(AI123/AO122,"")</f>
        <v>0</v>
      </c>
      <c r="AK123" s="53">
        <f t="shared" ref="AK123" si="672">AR122</f>
        <v>60</v>
      </c>
      <c r="AL123" s="48">
        <f t="shared" ref="AL123" si="673">IFERROR(AK123/AP122,"")</f>
        <v>0.14150943396226415</v>
      </c>
      <c r="AM123" s="32"/>
      <c r="AN123" s="87"/>
      <c r="AO123" s="87"/>
      <c r="AP123" s="87"/>
      <c r="AQ123" s="87"/>
      <c r="AR123" s="87"/>
      <c r="AS123" s="87"/>
      <c r="AT123" s="87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96">
        <f>DATE(YEAR(C118),MONTH(C118)+1,DAY(C118))</f>
        <v>44470</v>
      </c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8"/>
      <c r="AH125" s="99" t="s">
        <v>19</v>
      </c>
      <c r="AI125" s="101" t="s">
        <v>12</v>
      </c>
      <c r="AJ125" s="102"/>
      <c r="AK125" s="103" t="s">
        <v>11</v>
      </c>
      <c r="AL125" s="103"/>
      <c r="AM125" s="32"/>
      <c r="AN125" s="87" t="s">
        <v>17</v>
      </c>
      <c r="AO125" s="87" t="s">
        <v>20</v>
      </c>
      <c r="AP125" s="87" t="s">
        <v>21</v>
      </c>
      <c r="AQ125" s="87" t="s">
        <v>18</v>
      </c>
      <c r="AR125" s="87" t="s">
        <v>22</v>
      </c>
      <c r="AS125" s="87" t="s">
        <v>58</v>
      </c>
      <c r="AT125" s="87" t="s">
        <v>59</v>
      </c>
    </row>
    <row r="126" spans="1:46" ht="12" hidden="1" customHeight="1" outlineLevel="1">
      <c r="B126" s="14" t="s">
        <v>1</v>
      </c>
      <c r="C126" s="15">
        <f>+C125</f>
        <v>44470</v>
      </c>
      <c r="D126" s="15">
        <f>IF(C126="","",IF(MONTH(C126+1)-MONTH(C126)=0,C126+1,""))</f>
        <v>44471</v>
      </c>
      <c r="E126" s="15">
        <f t="shared" ref="E126" si="674">IF(D126="","",IF(MONTH(D126+1)-MONTH(D126)=0,D126+1,""))</f>
        <v>44472</v>
      </c>
      <c r="F126" s="21">
        <f t="shared" ref="F126" si="675">IF(E126="","",IF(MONTH(E126+1)-MONTH(E126)=0,E126+1,""))</f>
        <v>44473</v>
      </c>
      <c r="G126" s="15">
        <f t="shared" ref="G126" si="676">IF(F126="","",IF(MONTH(F126+1)-MONTH(F126)=0,F126+1,""))</f>
        <v>44474</v>
      </c>
      <c r="H126" s="15">
        <f t="shared" ref="H126" si="677">IF(G126="","",IF(MONTH(G126+1)-MONTH(G126)=0,G126+1,""))</f>
        <v>44475</v>
      </c>
      <c r="I126" s="15">
        <f t="shared" ref="I126" si="678">IF(H126="","",IF(MONTH(H126+1)-MONTH(H126)=0,H126+1,""))</f>
        <v>44476</v>
      </c>
      <c r="J126" s="15">
        <f t="shared" ref="J126" si="679">IF(I126="","",IF(MONTH(I126+1)-MONTH(I126)=0,I126+1,""))</f>
        <v>44477</v>
      </c>
      <c r="K126" s="15">
        <f t="shared" ref="K126" si="680">IF(J126="","",IF(MONTH(J126+1)-MONTH(J126)=0,J126+1,""))</f>
        <v>44478</v>
      </c>
      <c r="L126" s="15">
        <f t="shared" ref="L126" si="681">IF(K126="","",IF(MONTH(K126+1)-MONTH(K126)=0,K126+1,""))</f>
        <v>44479</v>
      </c>
      <c r="M126" s="15">
        <f t="shared" ref="M126" si="682">IF(L126="","",IF(MONTH(L126+1)-MONTH(L126)=0,L126+1,""))</f>
        <v>44480</v>
      </c>
      <c r="N126" s="15">
        <f t="shared" ref="N126" si="683">IF(M126="","",IF(MONTH(M126+1)-MONTH(M126)=0,M126+1,""))</f>
        <v>44481</v>
      </c>
      <c r="O126" s="15">
        <f t="shared" ref="O126" si="684">IF(N126="","",IF(MONTH(N126+1)-MONTH(N126)=0,N126+1,""))</f>
        <v>44482</v>
      </c>
      <c r="P126" s="15">
        <f t="shared" ref="P126" si="685">IF(O126="","",IF(MONTH(O126+1)-MONTH(O126)=0,O126+1,""))</f>
        <v>44483</v>
      </c>
      <c r="Q126" s="15">
        <f t="shared" ref="Q126" si="686">IF(P126="","",IF(MONTH(P126+1)-MONTH(P126)=0,P126+1,""))</f>
        <v>44484</v>
      </c>
      <c r="R126" s="15">
        <f t="shared" ref="R126" si="687">IF(Q126="","",IF(MONTH(Q126+1)-MONTH(Q126)=0,Q126+1,""))</f>
        <v>44485</v>
      </c>
      <c r="S126" s="15">
        <f t="shared" ref="S126" si="688">IF(R126="","",IF(MONTH(R126+1)-MONTH(R126)=0,R126+1,""))</f>
        <v>44486</v>
      </c>
      <c r="T126" s="15">
        <f t="shared" ref="T126" si="689">IF(S126="","",IF(MONTH(S126+1)-MONTH(S126)=0,S126+1,""))</f>
        <v>44487</v>
      </c>
      <c r="U126" s="15">
        <f t="shared" ref="U126" si="690">IF(T126="","",IF(MONTH(T126+1)-MONTH(T126)=0,T126+1,""))</f>
        <v>44488</v>
      </c>
      <c r="V126" s="15">
        <f t="shared" ref="V126" si="691">IF(U126="","",IF(MONTH(U126+1)-MONTH(U126)=0,U126+1,""))</f>
        <v>44489</v>
      </c>
      <c r="W126" s="15">
        <f t="shared" ref="W126" si="692">IF(V126="","",IF(MONTH(V126+1)-MONTH(V126)=0,V126+1,""))</f>
        <v>44490</v>
      </c>
      <c r="X126" s="15">
        <f t="shared" ref="X126" si="693">IF(W126="","",IF(MONTH(W126+1)-MONTH(W126)=0,W126+1,""))</f>
        <v>44491</v>
      </c>
      <c r="Y126" s="15">
        <f t="shared" ref="Y126" si="694">IF(X126="","",IF(MONTH(X126+1)-MONTH(X126)=0,X126+1,""))</f>
        <v>44492</v>
      </c>
      <c r="Z126" s="15">
        <f t="shared" ref="Z126" si="695">IF(Y126="","",IF(MONTH(Y126+1)-MONTH(Y126)=0,Y126+1,""))</f>
        <v>44493</v>
      </c>
      <c r="AA126" s="15">
        <f t="shared" ref="AA126" si="696">IF(Z126="","",IF(MONTH(Z126+1)-MONTH(Z126)=0,Z126+1,""))</f>
        <v>44494</v>
      </c>
      <c r="AB126" s="15">
        <f t="shared" ref="AB126" si="697">IF(AA126="","",IF(MONTH(AA126+1)-MONTH(AA126)=0,AA126+1,""))</f>
        <v>44495</v>
      </c>
      <c r="AC126" s="15">
        <f t="shared" ref="AC126" si="698">IF(AB126="","",IF(MONTH(AB126+1)-MONTH(AB126)=0,AB126+1,""))</f>
        <v>44496</v>
      </c>
      <c r="AD126" s="15">
        <f t="shared" ref="AD126" si="699">IF(AC126="","",IF(MONTH(AC126+1)-MONTH(AC126)=0,AC126+1,""))</f>
        <v>44497</v>
      </c>
      <c r="AE126" s="15">
        <f t="shared" ref="AE126" si="700">IF(AD126="","",IF(MONTH(AD126+1)-MONTH(AD126)=0,AD126+1,""))</f>
        <v>44498</v>
      </c>
      <c r="AF126" s="15">
        <f t="shared" ref="AF126" si="701">IF(AE126="","",IF(MONTH(AE126+1)-MONTH(AE126)=0,AE126+1,""))</f>
        <v>44499</v>
      </c>
      <c r="AG126" s="15">
        <f t="shared" ref="AG126" si="702">IF(AF126="","",IF(MONTH(AF126+1)-MONTH(AF126)=0,AF126+1,""))</f>
        <v>44500</v>
      </c>
      <c r="AH126" s="100"/>
      <c r="AI126" s="101"/>
      <c r="AJ126" s="102"/>
      <c r="AK126" s="103"/>
      <c r="AL126" s="103"/>
      <c r="AM126" s="32"/>
      <c r="AN126" s="87"/>
      <c r="AO126" s="87"/>
      <c r="AP126" s="87"/>
      <c r="AQ126" s="87"/>
      <c r="AR126" s="87"/>
      <c r="AS126" s="87"/>
      <c r="AT126" s="87"/>
    </row>
    <row r="127" spans="1:46" ht="12" hidden="1" customHeight="1" outlineLevel="1">
      <c r="B127" s="14" t="s">
        <v>2</v>
      </c>
      <c r="C127" s="52">
        <f>+C126</f>
        <v>44470</v>
      </c>
      <c r="D127" s="52">
        <f t="shared" ref="D127:AG127" si="703">+D126</f>
        <v>44471</v>
      </c>
      <c r="E127" s="52">
        <f t="shared" si="703"/>
        <v>44472</v>
      </c>
      <c r="F127" s="58">
        <f t="shared" si="703"/>
        <v>44473</v>
      </c>
      <c r="G127" s="52">
        <f t="shared" si="703"/>
        <v>44474</v>
      </c>
      <c r="H127" s="52">
        <f t="shared" si="703"/>
        <v>44475</v>
      </c>
      <c r="I127" s="52">
        <f t="shared" si="703"/>
        <v>44476</v>
      </c>
      <c r="J127" s="52">
        <f t="shared" si="703"/>
        <v>44477</v>
      </c>
      <c r="K127" s="52">
        <f t="shared" si="703"/>
        <v>44478</v>
      </c>
      <c r="L127" s="52">
        <f t="shared" si="703"/>
        <v>44479</v>
      </c>
      <c r="M127" s="52">
        <f t="shared" si="703"/>
        <v>44480</v>
      </c>
      <c r="N127" s="52">
        <f t="shared" si="703"/>
        <v>44481</v>
      </c>
      <c r="O127" s="52">
        <f t="shared" si="703"/>
        <v>44482</v>
      </c>
      <c r="P127" s="52">
        <f t="shared" si="703"/>
        <v>44483</v>
      </c>
      <c r="Q127" s="52">
        <f t="shared" si="703"/>
        <v>44484</v>
      </c>
      <c r="R127" s="52">
        <f t="shared" si="703"/>
        <v>44485</v>
      </c>
      <c r="S127" s="52">
        <f t="shared" si="703"/>
        <v>44486</v>
      </c>
      <c r="T127" s="52">
        <f t="shared" si="703"/>
        <v>44487</v>
      </c>
      <c r="U127" s="52">
        <f t="shared" si="703"/>
        <v>44488</v>
      </c>
      <c r="V127" s="52">
        <f t="shared" si="703"/>
        <v>44489</v>
      </c>
      <c r="W127" s="52">
        <f t="shared" si="703"/>
        <v>44490</v>
      </c>
      <c r="X127" s="52">
        <f t="shared" si="703"/>
        <v>44491</v>
      </c>
      <c r="Y127" s="52">
        <f t="shared" si="703"/>
        <v>44492</v>
      </c>
      <c r="Z127" s="52">
        <f t="shared" si="703"/>
        <v>44493</v>
      </c>
      <c r="AA127" s="52">
        <f t="shared" si="703"/>
        <v>44494</v>
      </c>
      <c r="AB127" s="52">
        <f t="shared" si="703"/>
        <v>44495</v>
      </c>
      <c r="AC127" s="52">
        <f t="shared" si="703"/>
        <v>44496</v>
      </c>
      <c r="AD127" s="52">
        <f t="shared" si="703"/>
        <v>44497</v>
      </c>
      <c r="AE127" s="52">
        <f t="shared" si="703"/>
        <v>44498</v>
      </c>
      <c r="AF127" s="52">
        <f t="shared" si="703"/>
        <v>44499</v>
      </c>
      <c r="AG127" s="52">
        <f t="shared" si="703"/>
        <v>44500</v>
      </c>
      <c r="AH127" s="104">
        <v>0</v>
      </c>
      <c r="AI127" s="107" t="s">
        <v>43</v>
      </c>
      <c r="AJ127" s="108" t="s">
        <v>13</v>
      </c>
      <c r="AK127" s="109" t="s">
        <v>43</v>
      </c>
      <c r="AL127" s="110" t="s">
        <v>14</v>
      </c>
      <c r="AM127" s="32"/>
      <c r="AN127" s="87"/>
      <c r="AO127" s="87"/>
      <c r="AP127" s="87"/>
      <c r="AQ127" s="87"/>
      <c r="AR127" s="87"/>
      <c r="AS127" s="87"/>
      <c r="AT127" s="87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>スポーツの日</v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04"/>
      <c r="AI128" s="107"/>
      <c r="AJ128" s="108"/>
      <c r="AK128" s="109"/>
      <c r="AL128" s="110"/>
      <c r="AM128" s="32"/>
      <c r="AN128" s="87"/>
      <c r="AO128" s="87"/>
      <c r="AP128" s="87"/>
      <c r="AQ128" s="87"/>
      <c r="AR128" s="87"/>
      <c r="AS128" s="87"/>
      <c r="AT128" s="87"/>
    </row>
    <row r="129" spans="1:46" ht="27.95" hidden="1" customHeight="1" outlineLevel="1">
      <c r="A129" s="3"/>
      <c r="B129" s="40" t="str">
        <f>IF($F$2="受注者希望型","－","休日
計画")</f>
        <v>休日
計画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5"/>
      <c r="AI129" s="54">
        <f t="shared" ref="AI129" si="704">AS129</f>
        <v>0</v>
      </c>
      <c r="AJ129" s="46">
        <f t="shared" ref="AJ129" si="705">IFERROR(AI129/AO129,"")</f>
        <v>0</v>
      </c>
      <c r="AK129" s="53">
        <f t="shared" ref="AK129" si="706">AT129</f>
        <v>62</v>
      </c>
      <c r="AL129" s="48">
        <f t="shared" ref="AL129" si="707">IFERROR(AK129/AP129,"")</f>
        <v>0.13626373626373625</v>
      </c>
      <c r="AM129" s="32"/>
      <c r="AN129" s="87">
        <f t="shared" ref="AN129" si="708">COUNT(C126:AG126)</f>
        <v>31</v>
      </c>
      <c r="AO129" s="87">
        <f t="shared" ref="AO129" si="709">AN129-AH127</f>
        <v>31</v>
      </c>
      <c r="AP129" s="87">
        <f>SUM(AO$6:AO130)</f>
        <v>455</v>
      </c>
      <c r="AQ129" s="87">
        <f t="shared" ref="AQ129" si="710">COUNTIF(C130:AG130,"○")</f>
        <v>0</v>
      </c>
      <c r="AR129" s="87">
        <f>SUM(AQ$6:AQ130)</f>
        <v>60</v>
      </c>
      <c r="AS129" s="87">
        <f t="shared" ref="AS129" si="711">COUNTIF(C129:AG129,"○")</f>
        <v>0</v>
      </c>
      <c r="AT129" s="87">
        <f>SUM(AS$6:AS130)</f>
        <v>62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06"/>
      <c r="AI130" s="54">
        <f t="shared" ref="AI130" si="712">AQ129</f>
        <v>0</v>
      </c>
      <c r="AJ130" s="46">
        <f t="shared" ref="AJ130" si="713">IFERROR(AI130/AO129,"")</f>
        <v>0</v>
      </c>
      <c r="AK130" s="53">
        <f t="shared" ref="AK130" si="714">AR129</f>
        <v>60</v>
      </c>
      <c r="AL130" s="48">
        <f t="shared" ref="AL130" si="715">IFERROR(AK130/AP129,"")</f>
        <v>0.13186813186813187</v>
      </c>
      <c r="AM130" s="32"/>
      <c r="AN130" s="87"/>
      <c r="AO130" s="87"/>
      <c r="AP130" s="87"/>
      <c r="AQ130" s="87"/>
      <c r="AR130" s="87"/>
      <c r="AS130" s="87"/>
      <c r="AT130" s="87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96">
        <f>DATE(YEAR(C125),MONTH(C125)+1,DAY(C125))</f>
        <v>44501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8"/>
      <c r="AH132" s="99" t="s">
        <v>19</v>
      </c>
      <c r="AI132" s="101" t="s">
        <v>12</v>
      </c>
      <c r="AJ132" s="102"/>
      <c r="AK132" s="103" t="s">
        <v>11</v>
      </c>
      <c r="AL132" s="103"/>
      <c r="AM132" s="32"/>
      <c r="AN132" s="87" t="s">
        <v>17</v>
      </c>
      <c r="AO132" s="87" t="s">
        <v>20</v>
      </c>
      <c r="AP132" s="87" t="s">
        <v>21</v>
      </c>
      <c r="AQ132" s="87" t="s">
        <v>18</v>
      </c>
      <c r="AR132" s="87" t="s">
        <v>22</v>
      </c>
      <c r="AS132" s="87" t="s">
        <v>58</v>
      </c>
      <c r="AT132" s="87" t="s">
        <v>59</v>
      </c>
    </row>
    <row r="133" spans="1:46" ht="12" hidden="1" customHeight="1" outlineLevel="1">
      <c r="B133" s="14" t="s">
        <v>1</v>
      </c>
      <c r="C133" s="15">
        <f>+C132</f>
        <v>44501</v>
      </c>
      <c r="D133" s="15">
        <f>IF(C133="","",IF(MONTH(C133+1)-MONTH(C133)=0,C133+1,""))</f>
        <v>44502</v>
      </c>
      <c r="E133" s="15">
        <f t="shared" ref="E133" si="716">IF(D133="","",IF(MONTH(D133+1)-MONTH(D133)=0,D133+1,""))</f>
        <v>44503</v>
      </c>
      <c r="F133" s="21">
        <f t="shared" ref="F133" si="717">IF(E133="","",IF(MONTH(E133+1)-MONTH(E133)=0,E133+1,""))</f>
        <v>44504</v>
      </c>
      <c r="G133" s="15">
        <f t="shared" ref="G133" si="718">IF(F133="","",IF(MONTH(F133+1)-MONTH(F133)=0,F133+1,""))</f>
        <v>44505</v>
      </c>
      <c r="H133" s="15">
        <f t="shared" ref="H133" si="719">IF(G133="","",IF(MONTH(G133+1)-MONTH(G133)=0,G133+1,""))</f>
        <v>44506</v>
      </c>
      <c r="I133" s="15">
        <f t="shared" ref="I133" si="720">IF(H133="","",IF(MONTH(H133+1)-MONTH(H133)=0,H133+1,""))</f>
        <v>44507</v>
      </c>
      <c r="J133" s="15">
        <f t="shared" ref="J133" si="721">IF(I133="","",IF(MONTH(I133+1)-MONTH(I133)=0,I133+1,""))</f>
        <v>44508</v>
      </c>
      <c r="K133" s="15">
        <f t="shared" ref="K133" si="722">IF(J133="","",IF(MONTH(J133+1)-MONTH(J133)=0,J133+1,""))</f>
        <v>44509</v>
      </c>
      <c r="L133" s="15">
        <f t="shared" ref="L133" si="723">IF(K133="","",IF(MONTH(K133+1)-MONTH(K133)=0,K133+1,""))</f>
        <v>44510</v>
      </c>
      <c r="M133" s="15">
        <f t="shared" ref="M133" si="724">IF(L133="","",IF(MONTH(L133+1)-MONTH(L133)=0,L133+1,""))</f>
        <v>44511</v>
      </c>
      <c r="N133" s="15">
        <f t="shared" ref="N133" si="725">IF(M133="","",IF(MONTH(M133+1)-MONTH(M133)=0,M133+1,""))</f>
        <v>44512</v>
      </c>
      <c r="O133" s="15">
        <f t="shared" ref="O133" si="726">IF(N133="","",IF(MONTH(N133+1)-MONTH(N133)=0,N133+1,""))</f>
        <v>44513</v>
      </c>
      <c r="P133" s="15">
        <f t="shared" ref="P133" si="727">IF(O133="","",IF(MONTH(O133+1)-MONTH(O133)=0,O133+1,""))</f>
        <v>44514</v>
      </c>
      <c r="Q133" s="15">
        <f t="shared" ref="Q133" si="728">IF(P133="","",IF(MONTH(P133+1)-MONTH(P133)=0,P133+1,""))</f>
        <v>44515</v>
      </c>
      <c r="R133" s="15">
        <f t="shared" ref="R133" si="729">IF(Q133="","",IF(MONTH(Q133+1)-MONTH(Q133)=0,Q133+1,""))</f>
        <v>44516</v>
      </c>
      <c r="S133" s="15">
        <f t="shared" ref="S133" si="730">IF(R133="","",IF(MONTH(R133+1)-MONTH(R133)=0,R133+1,""))</f>
        <v>44517</v>
      </c>
      <c r="T133" s="15">
        <f t="shared" ref="T133" si="731">IF(S133="","",IF(MONTH(S133+1)-MONTH(S133)=0,S133+1,""))</f>
        <v>44518</v>
      </c>
      <c r="U133" s="15">
        <f t="shared" ref="U133" si="732">IF(T133="","",IF(MONTH(T133+1)-MONTH(T133)=0,T133+1,""))</f>
        <v>44519</v>
      </c>
      <c r="V133" s="15">
        <f t="shared" ref="V133" si="733">IF(U133="","",IF(MONTH(U133+1)-MONTH(U133)=0,U133+1,""))</f>
        <v>44520</v>
      </c>
      <c r="W133" s="15">
        <f t="shared" ref="W133" si="734">IF(V133="","",IF(MONTH(V133+1)-MONTH(V133)=0,V133+1,""))</f>
        <v>44521</v>
      </c>
      <c r="X133" s="15">
        <f t="shared" ref="X133" si="735">IF(W133="","",IF(MONTH(W133+1)-MONTH(W133)=0,W133+1,""))</f>
        <v>44522</v>
      </c>
      <c r="Y133" s="15">
        <f t="shared" ref="Y133" si="736">IF(X133="","",IF(MONTH(X133+1)-MONTH(X133)=0,X133+1,""))</f>
        <v>44523</v>
      </c>
      <c r="Z133" s="15">
        <f t="shared" ref="Z133" si="737">IF(Y133="","",IF(MONTH(Y133+1)-MONTH(Y133)=0,Y133+1,""))</f>
        <v>44524</v>
      </c>
      <c r="AA133" s="15">
        <f t="shared" ref="AA133" si="738">IF(Z133="","",IF(MONTH(Z133+1)-MONTH(Z133)=0,Z133+1,""))</f>
        <v>44525</v>
      </c>
      <c r="AB133" s="15">
        <f t="shared" ref="AB133" si="739">IF(AA133="","",IF(MONTH(AA133+1)-MONTH(AA133)=0,AA133+1,""))</f>
        <v>44526</v>
      </c>
      <c r="AC133" s="15">
        <f t="shared" ref="AC133" si="740">IF(AB133="","",IF(MONTH(AB133+1)-MONTH(AB133)=0,AB133+1,""))</f>
        <v>44527</v>
      </c>
      <c r="AD133" s="15">
        <f t="shared" ref="AD133" si="741">IF(AC133="","",IF(MONTH(AC133+1)-MONTH(AC133)=0,AC133+1,""))</f>
        <v>44528</v>
      </c>
      <c r="AE133" s="15">
        <f t="shared" ref="AE133" si="742">IF(AD133="","",IF(MONTH(AD133+1)-MONTH(AD133)=0,AD133+1,""))</f>
        <v>44529</v>
      </c>
      <c r="AF133" s="15">
        <f t="shared" ref="AF133" si="743">IF(AE133="","",IF(MONTH(AE133+1)-MONTH(AE133)=0,AE133+1,""))</f>
        <v>44530</v>
      </c>
      <c r="AG133" s="15" t="str">
        <f t="shared" ref="AG133" si="744">IF(AF133="","",IF(MONTH(AF133+1)-MONTH(AF133)=0,AF133+1,""))</f>
        <v/>
      </c>
      <c r="AH133" s="100"/>
      <c r="AI133" s="101"/>
      <c r="AJ133" s="102"/>
      <c r="AK133" s="103"/>
      <c r="AL133" s="103"/>
      <c r="AM133" s="32"/>
      <c r="AN133" s="87"/>
      <c r="AO133" s="87"/>
      <c r="AP133" s="87"/>
      <c r="AQ133" s="87"/>
      <c r="AR133" s="87"/>
      <c r="AS133" s="87"/>
      <c r="AT133" s="87"/>
    </row>
    <row r="134" spans="1:46" ht="12" hidden="1" customHeight="1" outlineLevel="1">
      <c r="B134" s="14" t="s">
        <v>2</v>
      </c>
      <c r="C134" s="52">
        <f>+C133</f>
        <v>44501</v>
      </c>
      <c r="D134" s="52">
        <f t="shared" ref="D134:AG134" si="745">+D133</f>
        <v>44502</v>
      </c>
      <c r="E134" s="52">
        <f t="shared" si="745"/>
        <v>44503</v>
      </c>
      <c r="F134" s="58">
        <f t="shared" si="745"/>
        <v>44504</v>
      </c>
      <c r="G134" s="52">
        <f t="shared" si="745"/>
        <v>44505</v>
      </c>
      <c r="H134" s="52">
        <f t="shared" si="745"/>
        <v>44506</v>
      </c>
      <c r="I134" s="52">
        <f t="shared" si="745"/>
        <v>44507</v>
      </c>
      <c r="J134" s="52">
        <f t="shared" si="745"/>
        <v>44508</v>
      </c>
      <c r="K134" s="52">
        <f t="shared" si="745"/>
        <v>44509</v>
      </c>
      <c r="L134" s="52">
        <f t="shared" si="745"/>
        <v>44510</v>
      </c>
      <c r="M134" s="52">
        <f t="shared" si="745"/>
        <v>44511</v>
      </c>
      <c r="N134" s="52">
        <f t="shared" si="745"/>
        <v>44512</v>
      </c>
      <c r="O134" s="52">
        <f t="shared" si="745"/>
        <v>44513</v>
      </c>
      <c r="P134" s="52">
        <f t="shared" si="745"/>
        <v>44514</v>
      </c>
      <c r="Q134" s="52">
        <f t="shared" si="745"/>
        <v>44515</v>
      </c>
      <c r="R134" s="52">
        <f t="shared" si="745"/>
        <v>44516</v>
      </c>
      <c r="S134" s="52">
        <f t="shared" si="745"/>
        <v>44517</v>
      </c>
      <c r="T134" s="52">
        <f t="shared" si="745"/>
        <v>44518</v>
      </c>
      <c r="U134" s="52">
        <f t="shared" si="745"/>
        <v>44519</v>
      </c>
      <c r="V134" s="52">
        <f t="shared" si="745"/>
        <v>44520</v>
      </c>
      <c r="W134" s="52">
        <f t="shared" si="745"/>
        <v>44521</v>
      </c>
      <c r="X134" s="52">
        <f t="shared" si="745"/>
        <v>44522</v>
      </c>
      <c r="Y134" s="52">
        <f t="shared" si="745"/>
        <v>44523</v>
      </c>
      <c r="Z134" s="52">
        <f t="shared" si="745"/>
        <v>44524</v>
      </c>
      <c r="AA134" s="52">
        <f t="shared" si="745"/>
        <v>44525</v>
      </c>
      <c r="AB134" s="52">
        <f t="shared" si="745"/>
        <v>44526</v>
      </c>
      <c r="AC134" s="52">
        <f t="shared" si="745"/>
        <v>44527</v>
      </c>
      <c r="AD134" s="52">
        <f t="shared" si="745"/>
        <v>44528</v>
      </c>
      <c r="AE134" s="52">
        <f t="shared" si="745"/>
        <v>44529</v>
      </c>
      <c r="AF134" s="52">
        <f t="shared" si="745"/>
        <v>44530</v>
      </c>
      <c r="AG134" s="52" t="str">
        <f t="shared" si="745"/>
        <v/>
      </c>
      <c r="AH134" s="104">
        <v>0</v>
      </c>
      <c r="AI134" s="107" t="s">
        <v>43</v>
      </c>
      <c r="AJ134" s="108" t="s">
        <v>13</v>
      </c>
      <c r="AK134" s="109" t="s">
        <v>43</v>
      </c>
      <c r="AL134" s="110" t="s">
        <v>14</v>
      </c>
      <c r="AM134" s="32"/>
      <c r="AN134" s="87"/>
      <c r="AO134" s="87"/>
      <c r="AP134" s="87"/>
      <c r="AQ134" s="87"/>
      <c r="AR134" s="87"/>
      <c r="AS134" s="87"/>
      <c r="AT134" s="87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>文化の日</v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>勤労感謝の日</v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04"/>
      <c r="AI135" s="107"/>
      <c r="AJ135" s="108"/>
      <c r="AK135" s="109"/>
      <c r="AL135" s="110"/>
      <c r="AM135" s="32"/>
      <c r="AN135" s="87"/>
      <c r="AO135" s="87"/>
      <c r="AP135" s="87"/>
      <c r="AQ135" s="87"/>
      <c r="AR135" s="87"/>
      <c r="AS135" s="87"/>
      <c r="AT135" s="87"/>
    </row>
    <row r="136" spans="1:46" ht="27.95" hidden="1" customHeight="1" outlineLevel="1">
      <c r="A136" s="3"/>
      <c r="B136" s="40" t="str">
        <f>IF($F$2="受注者希望型","－","休日
計画")</f>
        <v>休日
計画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05"/>
      <c r="AI136" s="54">
        <f t="shared" ref="AI136" si="746">AS136</f>
        <v>0</v>
      </c>
      <c r="AJ136" s="46">
        <f t="shared" ref="AJ136" si="747">IFERROR(AI136/AO136,"")</f>
        <v>0</v>
      </c>
      <c r="AK136" s="53">
        <f t="shared" ref="AK136" si="748">AT136</f>
        <v>62</v>
      </c>
      <c r="AL136" s="48">
        <f t="shared" ref="AL136" si="749">IFERROR(AK136/AP136,"")</f>
        <v>0.12783505154639174</v>
      </c>
      <c r="AM136" s="32"/>
      <c r="AN136" s="87">
        <f t="shared" ref="AN136" si="750">COUNT(C133:AG133)</f>
        <v>30</v>
      </c>
      <c r="AO136" s="87">
        <f t="shared" ref="AO136" si="751">AN136-AH134</f>
        <v>30</v>
      </c>
      <c r="AP136" s="87">
        <f>SUM(AO$6:AO137)</f>
        <v>485</v>
      </c>
      <c r="AQ136" s="87">
        <f t="shared" ref="AQ136" si="752">COUNTIF(C137:AG137,"○")</f>
        <v>0</v>
      </c>
      <c r="AR136" s="87">
        <f>SUM(AQ$6:AQ137)</f>
        <v>60</v>
      </c>
      <c r="AS136" s="87">
        <f t="shared" ref="AS136" si="753">COUNTIF(C136:AG136,"○")</f>
        <v>0</v>
      </c>
      <c r="AT136" s="87">
        <f>SUM(AS$6:AS137)</f>
        <v>62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06"/>
      <c r="AI137" s="54">
        <f t="shared" ref="AI137" si="754">AQ136</f>
        <v>0</v>
      </c>
      <c r="AJ137" s="46">
        <f t="shared" ref="AJ137" si="755">IFERROR(AI137/AO136,"")</f>
        <v>0</v>
      </c>
      <c r="AK137" s="53">
        <f t="shared" ref="AK137" si="756">AR136</f>
        <v>60</v>
      </c>
      <c r="AL137" s="48">
        <f t="shared" ref="AL137" si="757">IFERROR(AK137/AP136,"")</f>
        <v>0.12371134020618557</v>
      </c>
      <c r="AM137" s="32"/>
      <c r="AN137" s="87"/>
      <c r="AO137" s="87"/>
      <c r="AP137" s="87"/>
      <c r="AQ137" s="87"/>
      <c r="AR137" s="87"/>
      <c r="AS137" s="87"/>
      <c r="AT137" s="87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96">
        <f>DATE(YEAR(C132),MONTH(C132)+1,DAY(C132))</f>
        <v>44531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8"/>
      <c r="AH139" s="99" t="s">
        <v>19</v>
      </c>
      <c r="AI139" s="101" t="s">
        <v>12</v>
      </c>
      <c r="AJ139" s="102"/>
      <c r="AK139" s="103" t="s">
        <v>11</v>
      </c>
      <c r="AL139" s="103"/>
      <c r="AM139" s="32"/>
      <c r="AN139" s="87" t="s">
        <v>17</v>
      </c>
      <c r="AO139" s="87" t="s">
        <v>20</v>
      </c>
      <c r="AP139" s="87" t="s">
        <v>21</v>
      </c>
      <c r="AQ139" s="87" t="s">
        <v>18</v>
      </c>
      <c r="AR139" s="87" t="s">
        <v>22</v>
      </c>
      <c r="AS139" s="87" t="s">
        <v>58</v>
      </c>
      <c r="AT139" s="87" t="s">
        <v>59</v>
      </c>
    </row>
    <row r="140" spans="1:46" ht="12" hidden="1" customHeight="1" outlineLevel="1">
      <c r="B140" s="14" t="s">
        <v>1</v>
      </c>
      <c r="C140" s="15">
        <f>+C139</f>
        <v>44531</v>
      </c>
      <c r="D140" s="15">
        <f>IF(C140="","",IF(MONTH(C140+1)-MONTH(C140)=0,C140+1,""))</f>
        <v>44532</v>
      </c>
      <c r="E140" s="15">
        <f t="shared" ref="E140" si="758">IF(D140="","",IF(MONTH(D140+1)-MONTH(D140)=0,D140+1,""))</f>
        <v>44533</v>
      </c>
      <c r="F140" s="21">
        <f t="shared" ref="F140" si="759">IF(E140="","",IF(MONTH(E140+1)-MONTH(E140)=0,E140+1,""))</f>
        <v>44534</v>
      </c>
      <c r="G140" s="15">
        <f t="shared" ref="G140" si="760">IF(F140="","",IF(MONTH(F140+1)-MONTH(F140)=0,F140+1,""))</f>
        <v>44535</v>
      </c>
      <c r="H140" s="15">
        <f t="shared" ref="H140" si="761">IF(G140="","",IF(MONTH(G140+1)-MONTH(G140)=0,G140+1,""))</f>
        <v>44536</v>
      </c>
      <c r="I140" s="15">
        <f t="shared" ref="I140" si="762">IF(H140="","",IF(MONTH(H140+1)-MONTH(H140)=0,H140+1,""))</f>
        <v>44537</v>
      </c>
      <c r="J140" s="15">
        <f t="shared" ref="J140" si="763">IF(I140="","",IF(MONTH(I140+1)-MONTH(I140)=0,I140+1,""))</f>
        <v>44538</v>
      </c>
      <c r="K140" s="15">
        <f t="shared" ref="K140" si="764">IF(J140="","",IF(MONTH(J140+1)-MONTH(J140)=0,J140+1,""))</f>
        <v>44539</v>
      </c>
      <c r="L140" s="15">
        <f t="shared" ref="L140" si="765">IF(K140="","",IF(MONTH(K140+1)-MONTH(K140)=0,K140+1,""))</f>
        <v>44540</v>
      </c>
      <c r="M140" s="15">
        <f t="shared" ref="M140" si="766">IF(L140="","",IF(MONTH(L140+1)-MONTH(L140)=0,L140+1,""))</f>
        <v>44541</v>
      </c>
      <c r="N140" s="15">
        <f t="shared" ref="N140" si="767">IF(M140="","",IF(MONTH(M140+1)-MONTH(M140)=0,M140+1,""))</f>
        <v>44542</v>
      </c>
      <c r="O140" s="15">
        <f t="shared" ref="O140" si="768">IF(N140="","",IF(MONTH(N140+1)-MONTH(N140)=0,N140+1,""))</f>
        <v>44543</v>
      </c>
      <c r="P140" s="15">
        <f t="shared" ref="P140" si="769">IF(O140="","",IF(MONTH(O140+1)-MONTH(O140)=0,O140+1,""))</f>
        <v>44544</v>
      </c>
      <c r="Q140" s="15">
        <f t="shared" ref="Q140" si="770">IF(P140="","",IF(MONTH(P140+1)-MONTH(P140)=0,P140+1,""))</f>
        <v>44545</v>
      </c>
      <c r="R140" s="15">
        <f t="shared" ref="R140" si="771">IF(Q140="","",IF(MONTH(Q140+1)-MONTH(Q140)=0,Q140+1,""))</f>
        <v>44546</v>
      </c>
      <c r="S140" s="15">
        <f t="shared" ref="S140" si="772">IF(R140="","",IF(MONTH(R140+1)-MONTH(R140)=0,R140+1,""))</f>
        <v>44547</v>
      </c>
      <c r="T140" s="15">
        <f t="shared" ref="T140" si="773">IF(S140="","",IF(MONTH(S140+1)-MONTH(S140)=0,S140+1,""))</f>
        <v>44548</v>
      </c>
      <c r="U140" s="15">
        <f t="shared" ref="U140" si="774">IF(T140="","",IF(MONTH(T140+1)-MONTH(T140)=0,T140+1,""))</f>
        <v>44549</v>
      </c>
      <c r="V140" s="15">
        <f t="shared" ref="V140" si="775">IF(U140="","",IF(MONTH(U140+1)-MONTH(U140)=0,U140+1,""))</f>
        <v>44550</v>
      </c>
      <c r="W140" s="15">
        <f t="shared" ref="W140" si="776">IF(V140="","",IF(MONTH(V140+1)-MONTH(V140)=0,V140+1,""))</f>
        <v>44551</v>
      </c>
      <c r="X140" s="15">
        <f t="shared" ref="X140" si="777">IF(W140="","",IF(MONTH(W140+1)-MONTH(W140)=0,W140+1,""))</f>
        <v>44552</v>
      </c>
      <c r="Y140" s="15">
        <f t="shared" ref="Y140" si="778">IF(X140="","",IF(MONTH(X140+1)-MONTH(X140)=0,X140+1,""))</f>
        <v>44553</v>
      </c>
      <c r="Z140" s="15">
        <f t="shared" ref="Z140" si="779">IF(Y140="","",IF(MONTH(Y140+1)-MONTH(Y140)=0,Y140+1,""))</f>
        <v>44554</v>
      </c>
      <c r="AA140" s="15">
        <f t="shared" ref="AA140" si="780">IF(Z140="","",IF(MONTH(Z140+1)-MONTH(Z140)=0,Z140+1,""))</f>
        <v>44555</v>
      </c>
      <c r="AB140" s="15">
        <f t="shared" ref="AB140" si="781">IF(AA140="","",IF(MONTH(AA140+1)-MONTH(AA140)=0,AA140+1,""))</f>
        <v>44556</v>
      </c>
      <c r="AC140" s="15">
        <f t="shared" ref="AC140" si="782">IF(AB140="","",IF(MONTH(AB140+1)-MONTH(AB140)=0,AB140+1,""))</f>
        <v>44557</v>
      </c>
      <c r="AD140" s="15">
        <f t="shared" ref="AD140" si="783">IF(AC140="","",IF(MONTH(AC140+1)-MONTH(AC140)=0,AC140+1,""))</f>
        <v>44558</v>
      </c>
      <c r="AE140" s="15">
        <f t="shared" ref="AE140" si="784">IF(AD140="","",IF(MONTH(AD140+1)-MONTH(AD140)=0,AD140+1,""))</f>
        <v>44559</v>
      </c>
      <c r="AF140" s="15">
        <f t="shared" ref="AF140" si="785">IF(AE140="","",IF(MONTH(AE140+1)-MONTH(AE140)=0,AE140+1,""))</f>
        <v>44560</v>
      </c>
      <c r="AG140" s="15">
        <f t="shared" ref="AG140" si="786">IF(AF140="","",IF(MONTH(AF140+1)-MONTH(AF140)=0,AF140+1,""))</f>
        <v>44561</v>
      </c>
      <c r="AH140" s="100"/>
      <c r="AI140" s="101"/>
      <c r="AJ140" s="102"/>
      <c r="AK140" s="103"/>
      <c r="AL140" s="103"/>
      <c r="AM140" s="32"/>
      <c r="AN140" s="87"/>
      <c r="AO140" s="87"/>
      <c r="AP140" s="87"/>
      <c r="AQ140" s="87"/>
      <c r="AR140" s="87"/>
      <c r="AS140" s="87"/>
      <c r="AT140" s="87"/>
    </row>
    <row r="141" spans="1:46" ht="12" hidden="1" customHeight="1" outlineLevel="1">
      <c r="B141" s="14" t="s">
        <v>2</v>
      </c>
      <c r="C141" s="52">
        <f>+C140</f>
        <v>44531</v>
      </c>
      <c r="D141" s="52">
        <f t="shared" ref="D141:AG141" si="787">+D140</f>
        <v>44532</v>
      </c>
      <c r="E141" s="52">
        <f t="shared" si="787"/>
        <v>44533</v>
      </c>
      <c r="F141" s="58">
        <f t="shared" si="787"/>
        <v>44534</v>
      </c>
      <c r="G141" s="52">
        <f t="shared" si="787"/>
        <v>44535</v>
      </c>
      <c r="H141" s="52">
        <f t="shared" si="787"/>
        <v>44536</v>
      </c>
      <c r="I141" s="52">
        <f t="shared" si="787"/>
        <v>44537</v>
      </c>
      <c r="J141" s="52">
        <f t="shared" si="787"/>
        <v>44538</v>
      </c>
      <c r="K141" s="52">
        <f t="shared" si="787"/>
        <v>44539</v>
      </c>
      <c r="L141" s="52">
        <f t="shared" si="787"/>
        <v>44540</v>
      </c>
      <c r="M141" s="52">
        <f t="shared" si="787"/>
        <v>44541</v>
      </c>
      <c r="N141" s="52">
        <f t="shared" si="787"/>
        <v>44542</v>
      </c>
      <c r="O141" s="52">
        <f t="shared" si="787"/>
        <v>44543</v>
      </c>
      <c r="P141" s="52">
        <f t="shared" si="787"/>
        <v>44544</v>
      </c>
      <c r="Q141" s="52">
        <f t="shared" si="787"/>
        <v>44545</v>
      </c>
      <c r="R141" s="52">
        <f t="shared" si="787"/>
        <v>44546</v>
      </c>
      <c r="S141" s="52">
        <f t="shared" si="787"/>
        <v>44547</v>
      </c>
      <c r="T141" s="52">
        <f t="shared" si="787"/>
        <v>44548</v>
      </c>
      <c r="U141" s="52">
        <f t="shared" si="787"/>
        <v>44549</v>
      </c>
      <c r="V141" s="52">
        <f t="shared" si="787"/>
        <v>44550</v>
      </c>
      <c r="W141" s="52">
        <f t="shared" si="787"/>
        <v>44551</v>
      </c>
      <c r="X141" s="52">
        <f t="shared" si="787"/>
        <v>44552</v>
      </c>
      <c r="Y141" s="52">
        <f t="shared" si="787"/>
        <v>44553</v>
      </c>
      <c r="Z141" s="52">
        <f t="shared" si="787"/>
        <v>44554</v>
      </c>
      <c r="AA141" s="52">
        <f t="shared" si="787"/>
        <v>44555</v>
      </c>
      <c r="AB141" s="52">
        <f t="shared" si="787"/>
        <v>44556</v>
      </c>
      <c r="AC141" s="52">
        <f t="shared" si="787"/>
        <v>44557</v>
      </c>
      <c r="AD141" s="52">
        <f t="shared" si="787"/>
        <v>44558</v>
      </c>
      <c r="AE141" s="52">
        <f t="shared" si="787"/>
        <v>44559</v>
      </c>
      <c r="AF141" s="52">
        <f t="shared" si="787"/>
        <v>44560</v>
      </c>
      <c r="AG141" s="52">
        <f t="shared" si="787"/>
        <v>44561</v>
      </c>
      <c r="AH141" s="104">
        <v>0</v>
      </c>
      <c r="AI141" s="107" t="s">
        <v>43</v>
      </c>
      <c r="AJ141" s="108" t="s">
        <v>13</v>
      </c>
      <c r="AK141" s="109" t="s">
        <v>43</v>
      </c>
      <c r="AL141" s="110" t="s">
        <v>14</v>
      </c>
      <c r="AM141" s="32"/>
      <c r="AN141" s="87"/>
      <c r="AO141" s="87"/>
      <c r="AP141" s="87"/>
      <c r="AQ141" s="87"/>
      <c r="AR141" s="87"/>
      <c r="AS141" s="87"/>
      <c r="AT141" s="87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04"/>
      <c r="AI142" s="107"/>
      <c r="AJ142" s="108"/>
      <c r="AK142" s="109"/>
      <c r="AL142" s="110"/>
      <c r="AM142" s="32"/>
      <c r="AN142" s="87"/>
      <c r="AO142" s="87"/>
      <c r="AP142" s="87"/>
      <c r="AQ142" s="87"/>
      <c r="AR142" s="87"/>
      <c r="AS142" s="87"/>
      <c r="AT142" s="87"/>
    </row>
    <row r="143" spans="1:46" ht="27.95" hidden="1" customHeight="1" outlineLevel="1">
      <c r="A143" s="3"/>
      <c r="B143" s="40" t="str">
        <f>IF($F$2="受注者希望型","－","休日
計画")</f>
        <v>休日
計画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05"/>
      <c r="AI143" s="54">
        <f t="shared" ref="AI143" si="788">AS143</f>
        <v>0</v>
      </c>
      <c r="AJ143" s="46">
        <f t="shared" ref="AJ143" si="789">IFERROR(AI143/AO143,"")</f>
        <v>0</v>
      </c>
      <c r="AK143" s="53">
        <f t="shared" ref="AK143" si="790">AT143</f>
        <v>62</v>
      </c>
      <c r="AL143" s="48">
        <f t="shared" ref="AL143" si="791">IFERROR(AK143/AP143,"")</f>
        <v>0.12015503875968993</v>
      </c>
      <c r="AM143" s="32"/>
      <c r="AN143" s="87">
        <f t="shared" ref="AN143" si="792">COUNT(C140:AG140)</f>
        <v>31</v>
      </c>
      <c r="AO143" s="87">
        <f t="shared" ref="AO143" si="793">AN143-AH141</f>
        <v>31</v>
      </c>
      <c r="AP143" s="87">
        <f>SUM(AO$6:AO144)</f>
        <v>516</v>
      </c>
      <c r="AQ143" s="87">
        <f t="shared" ref="AQ143" si="794">COUNTIF(C144:AG144,"○")</f>
        <v>0</v>
      </c>
      <c r="AR143" s="87">
        <f>SUM(AQ$6:AQ144)</f>
        <v>60</v>
      </c>
      <c r="AS143" s="87">
        <f t="shared" ref="AS143" si="795">COUNTIF(C143:AG143,"○")</f>
        <v>0</v>
      </c>
      <c r="AT143" s="87">
        <f>SUM(AS$6:AS144)</f>
        <v>62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06"/>
      <c r="AI144" s="54">
        <f t="shared" ref="AI144" si="796">AQ143</f>
        <v>0</v>
      </c>
      <c r="AJ144" s="46">
        <f t="shared" ref="AJ144" si="797">IFERROR(AI144/AO143,"")</f>
        <v>0</v>
      </c>
      <c r="AK144" s="53">
        <f t="shared" ref="AK144" si="798">AR143</f>
        <v>60</v>
      </c>
      <c r="AL144" s="48">
        <f t="shared" ref="AL144" si="799">IFERROR(AK144/AP143,"")</f>
        <v>0.11627906976744186</v>
      </c>
      <c r="AM144" s="32"/>
      <c r="AN144" s="87"/>
      <c r="AO144" s="87"/>
      <c r="AP144" s="87"/>
      <c r="AQ144" s="87"/>
      <c r="AR144" s="87"/>
      <c r="AS144" s="87"/>
      <c r="AT144" s="87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96">
        <f>DATE(YEAR(C139),MONTH(C139)+1,DAY(C139))</f>
        <v>44562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8"/>
      <c r="AH146" s="99" t="s">
        <v>19</v>
      </c>
      <c r="AI146" s="101" t="s">
        <v>12</v>
      </c>
      <c r="AJ146" s="102"/>
      <c r="AK146" s="103" t="s">
        <v>11</v>
      </c>
      <c r="AL146" s="103"/>
      <c r="AM146" s="32"/>
      <c r="AN146" s="87" t="s">
        <v>17</v>
      </c>
      <c r="AO146" s="87" t="s">
        <v>20</v>
      </c>
      <c r="AP146" s="87" t="s">
        <v>21</v>
      </c>
      <c r="AQ146" s="87" t="s">
        <v>18</v>
      </c>
      <c r="AR146" s="87" t="s">
        <v>22</v>
      </c>
      <c r="AS146" s="87" t="s">
        <v>58</v>
      </c>
      <c r="AT146" s="87" t="s">
        <v>59</v>
      </c>
    </row>
    <row r="147" spans="1:46" ht="12" hidden="1" customHeight="1" outlineLevel="1">
      <c r="B147" s="14" t="s">
        <v>1</v>
      </c>
      <c r="C147" s="15">
        <f>+C146</f>
        <v>44562</v>
      </c>
      <c r="D147" s="15">
        <f>IF(C147="","",IF(MONTH(C147+1)-MONTH(C147)=0,C147+1,""))</f>
        <v>44563</v>
      </c>
      <c r="E147" s="15">
        <f t="shared" ref="E147" si="800">IF(D147="","",IF(MONTH(D147+1)-MONTH(D147)=0,D147+1,""))</f>
        <v>44564</v>
      </c>
      <c r="F147" s="21">
        <f t="shared" ref="F147" si="801">IF(E147="","",IF(MONTH(E147+1)-MONTH(E147)=0,E147+1,""))</f>
        <v>44565</v>
      </c>
      <c r="G147" s="15">
        <f t="shared" ref="G147" si="802">IF(F147="","",IF(MONTH(F147+1)-MONTH(F147)=0,F147+1,""))</f>
        <v>44566</v>
      </c>
      <c r="H147" s="15">
        <f t="shared" ref="H147" si="803">IF(G147="","",IF(MONTH(G147+1)-MONTH(G147)=0,G147+1,""))</f>
        <v>44567</v>
      </c>
      <c r="I147" s="15">
        <f t="shared" ref="I147" si="804">IF(H147="","",IF(MONTH(H147+1)-MONTH(H147)=0,H147+1,""))</f>
        <v>44568</v>
      </c>
      <c r="J147" s="15">
        <f t="shared" ref="J147" si="805">IF(I147="","",IF(MONTH(I147+1)-MONTH(I147)=0,I147+1,""))</f>
        <v>44569</v>
      </c>
      <c r="K147" s="15">
        <f t="shared" ref="K147" si="806">IF(J147="","",IF(MONTH(J147+1)-MONTH(J147)=0,J147+1,""))</f>
        <v>44570</v>
      </c>
      <c r="L147" s="15">
        <f t="shared" ref="L147" si="807">IF(K147="","",IF(MONTH(K147+1)-MONTH(K147)=0,K147+1,""))</f>
        <v>44571</v>
      </c>
      <c r="M147" s="15">
        <f t="shared" ref="M147" si="808">IF(L147="","",IF(MONTH(L147+1)-MONTH(L147)=0,L147+1,""))</f>
        <v>44572</v>
      </c>
      <c r="N147" s="15">
        <f t="shared" ref="N147" si="809">IF(M147="","",IF(MONTH(M147+1)-MONTH(M147)=0,M147+1,""))</f>
        <v>44573</v>
      </c>
      <c r="O147" s="15">
        <f t="shared" ref="O147" si="810">IF(N147="","",IF(MONTH(N147+1)-MONTH(N147)=0,N147+1,""))</f>
        <v>44574</v>
      </c>
      <c r="P147" s="15">
        <f t="shared" ref="P147" si="811">IF(O147="","",IF(MONTH(O147+1)-MONTH(O147)=0,O147+1,""))</f>
        <v>44575</v>
      </c>
      <c r="Q147" s="15">
        <f t="shared" ref="Q147" si="812">IF(P147="","",IF(MONTH(P147+1)-MONTH(P147)=0,P147+1,""))</f>
        <v>44576</v>
      </c>
      <c r="R147" s="15">
        <f t="shared" ref="R147" si="813">IF(Q147="","",IF(MONTH(Q147+1)-MONTH(Q147)=0,Q147+1,""))</f>
        <v>44577</v>
      </c>
      <c r="S147" s="15">
        <f t="shared" ref="S147" si="814">IF(R147="","",IF(MONTH(R147+1)-MONTH(R147)=0,R147+1,""))</f>
        <v>44578</v>
      </c>
      <c r="T147" s="15">
        <f t="shared" ref="T147" si="815">IF(S147="","",IF(MONTH(S147+1)-MONTH(S147)=0,S147+1,""))</f>
        <v>44579</v>
      </c>
      <c r="U147" s="15">
        <f t="shared" ref="U147" si="816">IF(T147="","",IF(MONTH(T147+1)-MONTH(T147)=0,T147+1,""))</f>
        <v>44580</v>
      </c>
      <c r="V147" s="15">
        <f t="shared" ref="V147" si="817">IF(U147="","",IF(MONTH(U147+1)-MONTH(U147)=0,U147+1,""))</f>
        <v>44581</v>
      </c>
      <c r="W147" s="15">
        <f t="shared" ref="W147" si="818">IF(V147="","",IF(MONTH(V147+1)-MONTH(V147)=0,V147+1,""))</f>
        <v>44582</v>
      </c>
      <c r="X147" s="15">
        <f t="shared" ref="X147" si="819">IF(W147="","",IF(MONTH(W147+1)-MONTH(W147)=0,W147+1,""))</f>
        <v>44583</v>
      </c>
      <c r="Y147" s="15">
        <f t="shared" ref="Y147" si="820">IF(X147="","",IF(MONTH(X147+1)-MONTH(X147)=0,X147+1,""))</f>
        <v>44584</v>
      </c>
      <c r="Z147" s="15">
        <f t="shared" ref="Z147" si="821">IF(Y147="","",IF(MONTH(Y147+1)-MONTH(Y147)=0,Y147+1,""))</f>
        <v>44585</v>
      </c>
      <c r="AA147" s="15">
        <f t="shared" ref="AA147" si="822">IF(Z147="","",IF(MONTH(Z147+1)-MONTH(Z147)=0,Z147+1,""))</f>
        <v>44586</v>
      </c>
      <c r="AB147" s="15">
        <f t="shared" ref="AB147" si="823">IF(AA147="","",IF(MONTH(AA147+1)-MONTH(AA147)=0,AA147+1,""))</f>
        <v>44587</v>
      </c>
      <c r="AC147" s="15">
        <f t="shared" ref="AC147" si="824">IF(AB147="","",IF(MONTH(AB147+1)-MONTH(AB147)=0,AB147+1,""))</f>
        <v>44588</v>
      </c>
      <c r="AD147" s="15">
        <f t="shared" ref="AD147" si="825">IF(AC147="","",IF(MONTH(AC147+1)-MONTH(AC147)=0,AC147+1,""))</f>
        <v>44589</v>
      </c>
      <c r="AE147" s="15">
        <f t="shared" ref="AE147" si="826">IF(AD147="","",IF(MONTH(AD147+1)-MONTH(AD147)=0,AD147+1,""))</f>
        <v>44590</v>
      </c>
      <c r="AF147" s="15">
        <f t="shared" ref="AF147" si="827">IF(AE147="","",IF(MONTH(AE147+1)-MONTH(AE147)=0,AE147+1,""))</f>
        <v>44591</v>
      </c>
      <c r="AG147" s="15">
        <f t="shared" ref="AG147" si="828">IF(AF147="","",IF(MONTH(AF147+1)-MONTH(AF147)=0,AF147+1,""))</f>
        <v>44592</v>
      </c>
      <c r="AH147" s="100"/>
      <c r="AI147" s="101"/>
      <c r="AJ147" s="102"/>
      <c r="AK147" s="103"/>
      <c r="AL147" s="103"/>
      <c r="AM147" s="32"/>
      <c r="AN147" s="87"/>
      <c r="AO147" s="87"/>
      <c r="AP147" s="87"/>
      <c r="AQ147" s="87"/>
      <c r="AR147" s="87"/>
      <c r="AS147" s="87"/>
      <c r="AT147" s="87"/>
    </row>
    <row r="148" spans="1:46" ht="12" hidden="1" customHeight="1" outlineLevel="1">
      <c r="B148" s="14" t="s">
        <v>2</v>
      </c>
      <c r="C148" s="52">
        <f>+C147</f>
        <v>44562</v>
      </c>
      <c r="D148" s="52">
        <f t="shared" ref="D148:AG148" si="829">+D147</f>
        <v>44563</v>
      </c>
      <c r="E148" s="52">
        <f t="shared" si="829"/>
        <v>44564</v>
      </c>
      <c r="F148" s="58">
        <f t="shared" si="829"/>
        <v>44565</v>
      </c>
      <c r="G148" s="52">
        <f t="shared" si="829"/>
        <v>44566</v>
      </c>
      <c r="H148" s="52">
        <f t="shared" si="829"/>
        <v>44567</v>
      </c>
      <c r="I148" s="52">
        <f t="shared" si="829"/>
        <v>44568</v>
      </c>
      <c r="J148" s="52">
        <f t="shared" si="829"/>
        <v>44569</v>
      </c>
      <c r="K148" s="52">
        <f t="shared" si="829"/>
        <v>44570</v>
      </c>
      <c r="L148" s="52">
        <f t="shared" si="829"/>
        <v>44571</v>
      </c>
      <c r="M148" s="52">
        <f t="shared" si="829"/>
        <v>44572</v>
      </c>
      <c r="N148" s="52">
        <f t="shared" si="829"/>
        <v>44573</v>
      </c>
      <c r="O148" s="52">
        <f t="shared" si="829"/>
        <v>44574</v>
      </c>
      <c r="P148" s="52">
        <f t="shared" si="829"/>
        <v>44575</v>
      </c>
      <c r="Q148" s="52">
        <f t="shared" si="829"/>
        <v>44576</v>
      </c>
      <c r="R148" s="52">
        <f t="shared" si="829"/>
        <v>44577</v>
      </c>
      <c r="S148" s="52">
        <f t="shared" si="829"/>
        <v>44578</v>
      </c>
      <c r="T148" s="52">
        <f t="shared" si="829"/>
        <v>44579</v>
      </c>
      <c r="U148" s="52">
        <f t="shared" si="829"/>
        <v>44580</v>
      </c>
      <c r="V148" s="52">
        <f t="shared" si="829"/>
        <v>44581</v>
      </c>
      <c r="W148" s="52">
        <f t="shared" si="829"/>
        <v>44582</v>
      </c>
      <c r="X148" s="52">
        <f t="shared" si="829"/>
        <v>44583</v>
      </c>
      <c r="Y148" s="52">
        <f t="shared" si="829"/>
        <v>44584</v>
      </c>
      <c r="Z148" s="52">
        <f t="shared" si="829"/>
        <v>44585</v>
      </c>
      <c r="AA148" s="52">
        <f t="shared" si="829"/>
        <v>44586</v>
      </c>
      <c r="AB148" s="52">
        <f t="shared" si="829"/>
        <v>44587</v>
      </c>
      <c r="AC148" s="52">
        <f t="shared" si="829"/>
        <v>44588</v>
      </c>
      <c r="AD148" s="52">
        <f t="shared" si="829"/>
        <v>44589</v>
      </c>
      <c r="AE148" s="52">
        <f t="shared" si="829"/>
        <v>44590</v>
      </c>
      <c r="AF148" s="52">
        <f t="shared" si="829"/>
        <v>44591</v>
      </c>
      <c r="AG148" s="52">
        <f t="shared" si="829"/>
        <v>44592</v>
      </c>
      <c r="AH148" s="104">
        <v>0</v>
      </c>
      <c r="AI148" s="107" t="s">
        <v>43</v>
      </c>
      <c r="AJ148" s="108" t="s">
        <v>13</v>
      </c>
      <c r="AK148" s="109" t="s">
        <v>43</v>
      </c>
      <c r="AL148" s="110" t="s">
        <v>14</v>
      </c>
      <c r="AM148" s="32"/>
      <c r="AN148" s="87"/>
      <c r="AO148" s="87"/>
      <c r="AP148" s="87"/>
      <c r="AQ148" s="87"/>
      <c r="AR148" s="87"/>
      <c r="AS148" s="87"/>
      <c r="AT148" s="87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>元日</v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>成人の日</v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04"/>
      <c r="AI149" s="107"/>
      <c r="AJ149" s="108"/>
      <c r="AK149" s="109"/>
      <c r="AL149" s="110"/>
      <c r="AM149" s="32"/>
      <c r="AN149" s="87"/>
      <c r="AO149" s="87"/>
      <c r="AP149" s="87"/>
      <c r="AQ149" s="87"/>
      <c r="AR149" s="87"/>
      <c r="AS149" s="87"/>
      <c r="AT149" s="87"/>
    </row>
    <row r="150" spans="1:46" ht="27.95" hidden="1" customHeight="1" outlineLevel="1">
      <c r="A150" s="3"/>
      <c r="B150" s="40" t="str">
        <f>IF($F$2="受注者希望型","－","休日
計画")</f>
        <v>休日
計画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05"/>
      <c r="AI150" s="54">
        <f t="shared" ref="AI150" si="830">AS150</f>
        <v>0</v>
      </c>
      <c r="AJ150" s="46">
        <f t="shared" ref="AJ150" si="831">IFERROR(AI150/AO150,"")</f>
        <v>0</v>
      </c>
      <c r="AK150" s="53">
        <f t="shared" ref="AK150" si="832">AT150</f>
        <v>62</v>
      </c>
      <c r="AL150" s="48">
        <f t="shared" ref="AL150" si="833">IFERROR(AK150/AP150,"")</f>
        <v>0.11334552102376599</v>
      </c>
      <c r="AM150" s="32"/>
      <c r="AN150" s="87">
        <f t="shared" ref="AN150" si="834">COUNT(C147:AG147)</f>
        <v>31</v>
      </c>
      <c r="AO150" s="87">
        <f t="shared" ref="AO150" si="835">AN150-AH148</f>
        <v>31</v>
      </c>
      <c r="AP150" s="87">
        <f>SUM(AO$6:AO151)</f>
        <v>547</v>
      </c>
      <c r="AQ150" s="87">
        <f t="shared" ref="AQ150" si="836">COUNTIF(C151:AG151,"○")</f>
        <v>0</v>
      </c>
      <c r="AR150" s="87">
        <f>SUM(AQ$6:AQ151)</f>
        <v>60</v>
      </c>
      <c r="AS150" s="87">
        <f t="shared" ref="AS150" si="837">COUNTIF(C150:AG150,"○")</f>
        <v>0</v>
      </c>
      <c r="AT150" s="87">
        <f>SUM(AS$6:AS151)</f>
        <v>62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06"/>
      <c r="AI151" s="54">
        <f t="shared" ref="AI151" si="838">AQ150</f>
        <v>0</v>
      </c>
      <c r="AJ151" s="46">
        <f t="shared" ref="AJ151" si="839">IFERROR(AI151/AO150,"")</f>
        <v>0</v>
      </c>
      <c r="AK151" s="53">
        <f t="shared" ref="AK151" si="840">AR150</f>
        <v>60</v>
      </c>
      <c r="AL151" s="48">
        <f t="shared" ref="AL151" si="841">IFERROR(AK151/AP150,"")</f>
        <v>0.10968921389396709</v>
      </c>
      <c r="AM151" s="32"/>
      <c r="AN151" s="87"/>
      <c r="AO151" s="87"/>
      <c r="AP151" s="87"/>
      <c r="AQ151" s="87"/>
      <c r="AR151" s="87"/>
      <c r="AS151" s="87"/>
      <c r="AT151" s="87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96">
        <f>DATE(YEAR(C146),MONTH(C146)+1,DAY(C146))</f>
        <v>44593</v>
      </c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8"/>
      <c r="AH153" s="99" t="s">
        <v>19</v>
      </c>
      <c r="AI153" s="101" t="s">
        <v>12</v>
      </c>
      <c r="AJ153" s="102"/>
      <c r="AK153" s="103" t="s">
        <v>11</v>
      </c>
      <c r="AL153" s="103"/>
      <c r="AM153" s="32"/>
      <c r="AN153" s="87" t="s">
        <v>17</v>
      </c>
      <c r="AO153" s="87" t="s">
        <v>20</v>
      </c>
      <c r="AP153" s="87" t="s">
        <v>21</v>
      </c>
      <c r="AQ153" s="87" t="s">
        <v>18</v>
      </c>
      <c r="AR153" s="87" t="s">
        <v>22</v>
      </c>
      <c r="AS153" s="87" t="s">
        <v>58</v>
      </c>
      <c r="AT153" s="87" t="s">
        <v>59</v>
      </c>
    </row>
    <row r="154" spans="1:46" ht="12" hidden="1" customHeight="1" outlineLevel="1">
      <c r="B154" s="14" t="s">
        <v>1</v>
      </c>
      <c r="C154" s="15">
        <f>+C153</f>
        <v>44593</v>
      </c>
      <c r="D154" s="15">
        <f>IF(C154="","",IF(MONTH(C154+1)-MONTH(C154)=0,C154+1,""))</f>
        <v>44594</v>
      </c>
      <c r="E154" s="15">
        <f t="shared" ref="E154" si="842">IF(D154="","",IF(MONTH(D154+1)-MONTH(D154)=0,D154+1,""))</f>
        <v>44595</v>
      </c>
      <c r="F154" s="21">
        <f t="shared" ref="F154" si="843">IF(E154="","",IF(MONTH(E154+1)-MONTH(E154)=0,E154+1,""))</f>
        <v>44596</v>
      </c>
      <c r="G154" s="15">
        <f t="shared" ref="G154" si="844">IF(F154="","",IF(MONTH(F154+1)-MONTH(F154)=0,F154+1,""))</f>
        <v>44597</v>
      </c>
      <c r="H154" s="15">
        <f t="shared" ref="H154" si="845">IF(G154="","",IF(MONTH(G154+1)-MONTH(G154)=0,G154+1,""))</f>
        <v>44598</v>
      </c>
      <c r="I154" s="15">
        <f t="shared" ref="I154" si="846">IF(H154="","",IF(MONTH(H154+1)-MONTH(H154)=0,H154+1,""))</f>
        <v>44599</v>
      </c>
      <c r="J154" s="15">
        <f t="shared" ref="J154" si="847">IF(I154="","",IF(MONTH(I154+1)-MONTH(I154)=0,I154+1,""))</f>
        <v>44600</v>
      </c>
      <c r="K154" s="15">
        <f t="shared" ref="K154" si="848">IF(J154="","",IF(MONTH(J154+1)-MONTH(J154)=0,J154+1,""))</f>
        <v>44601</v>
      </c>
      <c r="L154" s="15">
        <f t="shared" ref="L154" si="849">IF(K154="","",IF(MONTH(K154+1)-MONTH(K154)=0,K154+1,""))</f>
        <v>44602</v>
      </c>
      <c r="M154" s="15">
        <f t="shared" ref="M154" si="850">IF(L154="","",IF(MONTH(L154+1)-MONTH(L154)=0,L154+1,""))</f>
        <v>44603</v>
      </c>
      <c r="N154" s="15">
        <f t="shared" ref="N154" si="851">IF(M154="","",IF(MONTH(M154+1)-MONTH(M154)=0,M154+1,""))</f>
        <v>44604</v>
      </c>
      <c r="O154" s="15">
        <f t="shared" ref="O154" si="852">IF(N154="","",IF(MONTH(N154+1)-MONTH(N154)=0,N154+1,""))</f>
        <v>44605</v>
      </c>
      <c r="P154" s="15">
        <f t="shared" ref="P154" si="853">IF(O154="","",IF(MONTH(O154+1)-MONTH(O154)=0,O154+1,""))</f>
        <v>44606</v>
      </c>
      <c r="Q154" s="15">
        <f t="shared" ref="Q154" si="854">IF(P154="","",IF(MONTH(P154+1)-MONTH(P154)=0,P154+1,""))</f>
        <v>44607</v>
      </c>
      <c r="R154" s="15">
        <f t="shared" ref="R154" si="855">IF(Q154="","",IF(MONTH(Q154+1)-MONTH(Q154)=0,Q154+1,""))</f>
        <v>44608</v>
      </c>
      <c r="S154" s="15">
        <f t="shared" ref="S154" si="856">IF(R154="","",IF(MONTH(R154+1)-MONTH(R154)=0,R154+1,""))</f>
        <v>44609</v>
      </c>
      <c r="T154" s="15">
        <f t="shared" ref="T154" si="857">IF(S154="","",IF(MONTH(S154+1)-MONTH(S154)=0,S154+1,""))</f>
        <v>44610</v>
      </c>
      <c r="U154" s="15">
        <f t="shared" ref="U154" si="858">IF(T154="","",IF(MONTH(T154+1)-MONTH(T154)=0,T154+1,""))</f>
        <v>44611</v>
      </c>
      <c r="V154" s="15">
        <f t="shared" ref="V154" si="859">IF(U154="","",IF(MONTH(U154+1)-MONTH(U154)=0,U154+1,""))</f>
        <v>44612</v>
      </c>
      <c r="W154" s="15">
        <f t="shared" ref="W154" si="860">IF(V154="","",IF(MONTH(V154+1)-MONTH(V154)=0,V154+1,""))</f>
        <v>44613</v>
      </c>
      <c r="X154" s="15">
        <f t="shared" ref="X154" si="861">IF(W154="","",IF(MONTH(W154+1)-MONTH(W154)=0,W154+1,""))</f>
        <v>44614</v>
      </c>
      <c r="Y154" s="15">
        <f t="shared" ref="Y154" si="862">IF(X154="","",IF(MONTH(X154+1)-MONTH(X154)=0,X154+1,""))</f>
        <v>44615</v>
      </c>
      <c r="Z154" s="15">
        <f t="shared" ref="Z154" si="863">IF(Y154="","",IF(MONTH(Y154+1)-MONTH(Y154)=0,Y154+1,""))</f>
        <v>44616</v>
      </c>
      <c r="AA154" s="15">
        <f t="shared" ref="AA154" si="864">IF(Z154="","",IF(MONTH(Z154+1)-MONTH(Z154)=0,Z154+1,""))</f>
        <v>44617</v>
      </c>
      <c r="AB154" s="15">
        <f t="shared" ref="AB154" si="865">IF(AA154="","",IF(MONTH(AA154+1)-MONTH(AA154)=0,AA154+1,""))</f>
        <v>44618</v>
      </c>
      <c r="AC154" s="15">
        <f t="shared" ref="AC154" si="866">IF(AB154="","",IF(MONTH(AB154+1)-MONTH(AB154)=0,AB154+1,""))</f>
        <v>44619</v>
      </c>
      <c r="AD154" s="15">
        <f t="shared" ref="AD154" si="867">IF(AC154="","",IF(MONTH(AC154+1)-MONTH(AC154)=0,AC154+1,""))</f>
        <v>44620</v>
      </c>
      <c r="AE154" s="15" t="str">
        <f t="shared" ref="AE154" si="868">IF(AD154="","",IF(MONTH(AD154+1)-MONTH(AD154)=0,AD154+1,""))</f>
        <v/>
      </c>
      <c r="AF154" s="15" t="str">
        <f t="shared" ref="AF154" si="869">IF(AE154="","",IF(MONTH(AE154+1)-MONTH(AE154)=0,AE154+1,""))</f>
        <v/>
      </c>
      <c r="AG154" s="15" t="str">
        <f t="shared" ref="AG154" si="870">IF(AF154="","",IF(MONTH(AF154+1)-MONTH(AF154)=0,AF154+1,""))</f>
        <v/>
      </c>
      <c r="AH154" s="100"/>
      <c r="AI154" s="101"/>
      <c r="AJ154" s="102"/>
      <c r="AK154" s="103"/>
      <c r="AL154" s="103"/>
      <c r="AM154" s="32"/>
      <c r="AN154" s="87"/>
      <c r="AO154" s="87"/>
      <c r="AP154" s="87"/>
      <c r="AQ154" s="87"/>
      <c r="AR154" s="87"/>
      <c r="AS154" s="87"/>
      <c r="AT154" s="87"/>
    </row>
    <row r="155" spans="1:46" ht="12" hidden="1" customHeight="1" outlineLevel="1">
      <c r="B155" s="14" t="s">
        <v>2</v>
      </c>
      <c r="C155" s="52">
        <f>+C154</f>
        <v>44593</v>
      </c>
      <c r="D155" s="52">
        <f t="shared" ref="D155:AG155" si="871">+D154</f>
        <v>44594</v>
      </c>
      <c r="E155" s="52">
        <f t="shared" si="871"/>
        <v>44595</v>
      </c>
      <c r="F155" s="58">
        <f t="shared" si="871"/>
        <v>44596</v>
      </c>
      <c r="G155" s="52">
        <f t="shared" si="871"/>
        <v>44597</v>
      </c>
      <c r="H155" s="52">
        <f t="shared" si="871"/>
        <v>44598</v>
      </c>
      <c r="I155" s="52">
        <f t="shared" si="871"/>
        <v>44599</v>
      </c>
      <c r="J155" s="52">
        <f t="shared" si="871"/>
        <v>44600</v>
      </c>
      <c r="K155" s="52">
        <f t="shared" si="871"/>
        <v>44601</v>
      </c>
      <c r="L155" s="52">
        <f t="shared" si="871"/>
        <v>44602</v>
      </c>
      <c r="M155" s="52">
        <f t="shared" si="871"/>
        <v>44603</v>
      </c>
      <c r="N155" s="52">
        <f t="shared" si="871"/>
        <v>44604</v>
      </c>
      <c r="O155" s="52">
        <f t="shared" si="871"/>
        <v>44605</v>
      </c>
      <c r="P155" s="52">
        <f t="shared" si="871"/>
        <v>44606</v>
      </c>
      <c r="Q155" s="52">
        <f t="shared" si="871"/>
        <v>44607</v>
      </c>
      <c r="R155" s="52">
        <f t="shared" si="871"/>
        <v>44608</v>
      </c>
      <c r="S155" s="52">
        <f t="shared" si="871"/>
        <v>44609</v>
      </c>
      <c r="T155" s="52">
        <f t="shared" si="871"/>
        <v>44610</v>
      </c>
      <c r="U155" s="52">
        <f t="shared" si="871"/>
        <v>44611</v>
      </c>
      <c r="V155" s="52">
        <f t="shared" si="871"/>
        <v>44612</v>
      </c>
      <c r="W155" s="52">
        <f t="shared" si="871"/>
        <v>44613</v>
      </c>
      <c r="X155" s="52">
        <f t="shared" si="871"/>
        <v>44614</v>
      </c>
      <c r="Y155" s="52">
        <f t="shared" si="871"/>
        <v>44615</v>
      </c>
      <c r="Z155" s="52">
        <f t="shared" si="871"/>
        <v>44616</v>
      </c>
      <c r="AA155" s="52">
        <f t="shared" si="871"/>
        <v>44617</v>
      </c>
      <c r="AB155" s="52">
        <f t="shared" si="871"/>
        <v>44618</v>
      </c>
      <c r="AC155" s="52">
        <f t="shared" si="871"/>
        <v>44619</v>
      </c>
      <c r="AD155" s="52">
        <f t="shared" si="871"/>
        <v>44620</v>
      </c>
      <c r="AE155" s="52" t="str">
        <f t="shared" si="871"/>
        <v/>
      </c>
      <c r="AF155" s="52" t="str">
        <f t="shared" si="871"/>
        <v/>
      </c>
      <c r="AG155" s="52" t="str">
        <f t="shared" si="871"/>
        <v/>
      </c>
      <c r="AH155" s="104">
        <v>0</v>
      </c>
      <c r="AI155" s="107" t="s">
        <v>43</v>
      </c>
      <c r="AJ155" s="108" t="s">
        <v>13</v>
      </c>
      <c r="AK155" s="109" t="s">
        <v>43</v>
      </c>
      <c r="AL155" s="110" t="s">
        <v>14</v>
      </c>
      <c r="AM155" s="32"/>
      <c r="AN155" s="87"/>
      <c r="AO155" s="87"/>
      <c r="AP155" s="87"/>
      <c r="AQ155" s="87"/>
      <c r="AR155" s="87"/>
      <c r="AS155" s="87"/>
      <c r="AT155" s="87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>建国記念の日</v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>天皇誕生日</v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04"/>
      <c r="AI156" s="107"/>
      <c r="AJ156" s="108"/>
      <c r="AK156" s="109"/>
      <c r="AL156" s="110"/>
      <c r="AM156" s="32"/>
      <c r="AN156" s="87"/>
      <c r="AO156" s="87"/>
      <c r="AP156" s="87"/>
      <c r="AQ156" s="87"/>
      <c r="AR156" s="87"/>
      <c r="AS156" s="87"/>
      <c r="AT156" s="87"/>
    </row>
    <row r="157" spans="1:46" ht="27.95" hidden="1" customHeight="1" outlineLevel="1">
      <c r="A157" s="3"/>
      <c r="B157" s="40" t="str">
        <f>IF($F$2="受注者希望型","－","休日
計画")</f>
        <v>休日
計画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05"/>
      <c r="AI157" s="54">
        <f t="shared" ref="AI157" si="872">AS157</f>
        <v>0</v>
      </c>
      <c r="AJ157" s="46">
        <f t="shared" ref="AJ157" si="873">IFERROR(AI157/AO157,"")</f>
        <v>0</v>
      </c>
      <c r="AK157" s="53">
        <f t="shared" ref="AK157" si="874">AT157</f>
        <v>62</v>
      </c>
      <c r="AL157" s="48">
        <f t="shared" ref="AL157" si="875">IFERROR(AK157/AP157,"")</f>
        <v>0.10782608695652174</v>
      </c>
      <c r="AM157" s="32"/>
      <c r="AN157" s="87">
        <f t="shared" ref="AN157" si="876">COUNT(C154:AG154)</f>
        <v>28</v>
      </c>
      <c r="AO157" s="87">
        <f t="shared" ref="AO157" si="877">AN157-AH155</f>
        <v>28</v>
      </c>
      <c r="AP157" s="87">
        <f>SUM(AO$6:AO158)</f>
        <v>575</v>
      </c>
      <c r="AQ157" s="87">
        <f t="shared" ref="AQ157" si="878">COUNTIF(C158:AG158,"○")</f>
        <v>0</v>
      </c>
      <c r="AR157" s="87">
        <f>SUM(AQ$6:AQ158)</f>
        <v>60</v>
      </c>
      <c r="AS157" s="87">
        <f t="shared" ref="AS157" si="879">COUNTIF(C157:AG157,"○")</f>
        <v>0</v>
      </c>
      <c r="AT157" s="87">
        <f>SUM(AS$6:AS158)</f>
        <v>62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06"/>
      <c r="AI158" s="54">
        <f t="shared" ref="AI158" si="880">AQ157</f>
        <v>0</v>
      </c>
      <c r="AJ158" s="46">
        <f t="shared" ref="AJ158" si="881">IFERROR(AI158/AO157,"")</f>
        <v>0</v>
      </c>
      <c r="AK158" s="53">
        <f t="shared" ref="AK158" si="882">AR157</f>
        <v>60</v>
      </c>
      <c r="AL158" s="48">
        <f t="shared" ref="AL158" si="883">IFERROR(AK158/AP157,"")</f>
        <v>0.10434782608695652</v>
      </c>
      <c r="AM158" s="32"/>
      <c r="AN158" s="87"/>
      <c r="AO158" s="87"/>
      <c r="AP158" s="87"/>
      <c r="AQ158" s="87"/>
      <c r="AR158" s="87"/>
      <c r="AS158" s="87"/>
      <c r="AT158" s="87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96">
        <f>DATE(YEAR(C153),MONTH(C153)+1,DAY(C153))</f>
        <v>44621</v>
      </c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8"/>
      <c r="AH160" s="99" t="s">
        <v>19</v>
      </c>
      <c r="AI160" s="101" t="s">
        <v>12</v>
      </c>
      <c r="AJ160" s="102"/>
      <c r="AK160" s="103" t="s">
        <v>11</v>
      </c>
      <c r="AL160" s="103"/>
      <c r="AM160" s="32"/>
      <c r="AN160" s="87" t="s">
        <v>17</v>
      </c>
      <c r="AO160" s="87" t="s">
        <v>20</v>
      </c>
      <c r="AP160" s="87" t="s">
        <v>21</v>
      </c>
      <c r="AQ160" s="87" t="s">
        <v>18</v>
      </c>
      <c r="AR160" s="87" t="s">
        <v>22</v>
      </c>
      <c r="AS160" s="87" t="s">
        <v>58</v>
      </c>
      <c r="AT160" s="87" t="s">
        <v>59</v>
      </c>
    </row>
    <row r="161" spans="1:46" ht="12" hidden="1" customHeight="1" outlineLevel="1">
      <c r="B161" s="14" t="s">
        <v>1</v>
      </c>
      <c r="C161" s="15">
        <f>+C160</f>
        <v>44621</v>
      </c>
      <c r="D161" s="15">
        <f>IF(C161="","",IF(MONTH(C161+1)-MONTH(C161)=0,C161+1,""))</f>
        <v>44622</v>
      </c>
      <c r="E161" s="15">
        <f t="shared" ref="E161" si="884">IF(D161="","",IF(MONTH(D161+1)-MONTH(D161)=0,D161+1,""))</f>
        <v>44623</v>
      </c>
      <c r="F161" s="21">
        <f t="shared" ref="F161" si="885">IF(E161="","",IF(MONTH(E161+1)-MONTH(E161)=0,E161+1,""))</f>
        <v>44624</v>
      </c>
      <c r="G161" s="15">
        <f t="shared" ref="G161" si="886">IF(F161="","",IF(MONTH(F161+1)-MONTH(F161)=0,F161+1,""))</f>
        <v>44625</v>
      </c>
      <c r="H161" s="15">
        <f t="shared" ref="H161" si="887">IF(G161="","",IF(MONTH(G161+1)-MONTH(G161)=0,G161+1,""))</f>
        <v>44626</v>
      </c>
      <c r="I161" s="15">
        <f t="shared" ref="I161" si="888">IF(H161="","",IF(MONTH(H161+1)-MONTH(H161)=0,H161+1,""))</f>
        <v>44627</v>
      </c>
      <c r="J161" s="15">
        <f t="shared" ref="J161" si="889">IF(I161="","",IF(MONTH(I161+1)-MONTH(I161)=0,I161+1,""))</f>
        <v>44628</v>
      </c>
      <c r="K161" s="15">
        <f t="shared" ref="K161" si="890">IF(J161="","",IF(MONTH(J161+1)-MONTH(J161)=0,J161+1,""))</f>
        <v>44629</v>
      </c>
      <c r="L161" s="15">
        <f t="shared" ref="L161" si="891">IF(K161="","",IF(MONTH(K161+1)-MONTH(K161)=0,K161+1,""))</f>
        <v>44630</v>
      </c>
      <c r="M161" s="15">
        <f t="shared" ref="M161" si="892">IF(L161="","",IF(MONTH(L161+1)-MONTH(L161)=0,L161+1,""))</f>
        <v>44631</v>
      </c>
      <c r="N161" s="15">
        <f t="shared" ref="N161" si="893">IF(M161="","",IF(MONTH(M161+1)-MONTH(M161)=0,M161+1,""))</f>
        <v>44632</v>
      </c>
      <c r="O161" s="15">
        <f t="shared" ref="O161" si="894">IF(N161="","",IF(MONTH(N161+1)-MONTH(N161)=0,N161+1,""))</f>
        <v>44633</v>
      </c>
      <c r="P161" s="15">
        <f t="shared" ref="P161" si="895">IF(O161="","",IF(MONTH(O161+1)-MONTH(O161)=0,O161+1,""))</f>
        <v>44634</v>
      </c>
      <c r="Q161" s="15">
        <f t="shared" ref="Q161" si="896">IF(P161="","",IF(MONTH(P161+1)-MONTH(P161)=0,P161+1,""))</f>
        <v>44635</v>
      </c>
      <c r="R161" s="15">
        <f t="shared" ref="R161" si="897">IF(Q161="","",IF(MONTH(Q161+1)-MONTH(Q161)=0,Q161+1,""))</f>
        <v>44636</v>
      </c>
      <c r="S161" s="15">
        <f t="shared" ref="S161" si="898">IF(R161="","",IF(MONTH(R161+1)-MONTH(R161)=0,R161+1,""))</f>
        <v>44637</v>
      </c>
      <c r="T161" s="15">
        <f t="shared" ref="T161" si="899">IF(S161="","",IF(MONTH(S161+1)-MONTH(S161)=0,S161+1,""))</f>
        <v>44638</v>
      </c>
      <c r="U161" s="15">
        <f t="shared" ref="U161" si="900">IF(T161="","",IF(MONTH(T161+1)-MONTH(T161)=0,T161+1,""))</f>
        <v>44639</v>
      </c>
      <c r="V161" s="15">
        <f t="shared" ref="V161" si="901">IF(U161="","",IF(MONTH(U161+1)-MONTH(U161)=0,U161+1,""))</f>
        <v>44640</v>
      </c>
      <c r="W161" s="15">
        <f t="shared" ref="W161" si="902">IF(V161="","",IF(MONTH(V161+1)-MONTH(V161)=0,V161+1,""))</f>
        <v>44641</v>
      </c>
      <c r="X161" s="15">
        <f t="shared" ref="X161" si="903">IF(W161="","",IF(MONTH(W161+1)-MONTH(W161)=0,W161+1,""))</f>
        <v>44642</v>
      </c>
      <c r="Y161" s="15">
        <f t="shared" ref="Y161" si="904">IF(X161="","",IF(MONTH(X161+1)-MONTH(X161)=0,X161+1,""))</f>
        <v>44643</v>
      </c>
      <c r="Z161" s="15">
        <f t="shared" ref="Z161" si="905">IF(Y161="","",IF(MONTH(Y161+1)-MONTH(Y161)=0,Y161+1,""))</f>
        <v>44644</v>
      </c>
      <c r="AA161" s="15">
        <f t="shared" ref="AA161" si="906">IF(Z161="","",IF(MONTH(Z161+1)-MONTH(Z161)=0,Z161+1,""))</f>
        <v>44645</v>
      </c>
      <c r="AB161" s="15">
        <f t="shared" ref="AB161" si="907">IF(AA161="","",IF(MONTH(AA161+1)-MONTH(AA161)=0,AA161+1,""))</f>
        <v>44646</v>
      </c>
      <c r="AC161" s="15">
        <f t="shared" ref="AC161" si="908">IF(AB161="","",IF(MONTH(AB161+1)-MONTH(AB161)=0,AB161+1,""))</f>
        <v>44647</v>
      </c>
      <c r="AD161" s="15">
        <f t="shared" ref="AD161" si="909">IF(AC161="","",IF(MONTH(AC161+1)-MONTH(AC161)=0,AC161+1,""))</f>
        <v>44648</v>
      </c>
      <c r="AE161" s="15">
        <f t="shared" ref="AE161" si="910">IF(AD161="","",IF(MONTH(AD161+1)-MONTH(AD161)=0,AD161+1,""))</f>
        <v>44649</v>
      </c>
      <c r="AF161" s="15">
        <f t="shared" ref="AF161" si="911">IF(AE161="","",IF(MONTH(AE161+1)-MONTH(AE161)=0,AE161+1,""))</f>
        <v>44650</v>
      </c>
      <c r="AG161" s="15">
        <f t="shared" ref="AG161" si="912">IF(AF161="","",IF(MONTH(AF161+1)-MONTH(AF161)=0,AF161+1,""))</f>
        <v>44651</v>
      </c>
      <c r="AH161" s="100"/>
      <c r="AI161" s="101"/>
      <c r="AJ161" s="102"/>
      <c r="AK161" s="103"/>
      <c r="AL161" s="103"/>
      <c r="AM161" s="32"/>
      <c r="AN161" s="87"/>
      <c r="AO161" s="87"/>
      <c r="AP161" s="87"/>
      <c r="AQ161" s="87"/>
      <c r="AR161" s="87"/>
      <c r="AS161" s="87"/>
      <c r="AT161" s="87"/>
    </row>
    <row r="162" spans="1:46" ht="12" hidden="1" customHeight="1" outlineLevel="1">
      <c r="B162" s="14" t="s">
        <v>2</v>
      </c>
      <c r="C162" s="52">
        <f>+C161</f>
        <v>44621</v>
      </c>
      <c r="D162" s="52">
        <f t="shared" ref="D162:AG162" si="913">+D161</f>
        <v>44622</v>
      </c>
      <c r="E162" s="52">
        <f t="shared" si="913"/>
        <v>44623</v>
      </c>
      <c r="F162" s="58">
        <f t="shared" si="913"/>
        <v>44624</v>
      </c>
      <c r="G162" s="52">
        <f t="shared" si="913"/>
        <v>44625</v>
      </c>
      <c r="H162" s="52">
        <f t="shared" si="913"/>
        <v>44626</v>
      </c>
      <c r="I162" s="52">
        <f t="shared" si="913"/>
        <v>44627</v>
      </c>
      <c r="J162" s="52">
        <f t="shared" si="913"/>
        <v>44628</v>
      </c>
      <c r="K162" s="52">
        <f t="shared" si="913"/>
        <v>44629</v>
      </c>
      <c r="L162" s="52">
        <f t="shared" si="913"/>
        <v>44630</v>
      </c>
      <c r="M162" s="52">
        <f t="shared" si="913"/>
        <v>44631</v>
      </c>
      <c r="N162" s="52">
        <f t="shared" si="913"/>
        <v>44632</v>
      </c>
      <c r="O162" s="52">
        <f t="shared" si="913"/>
        <v>44633</v>
      </c>
      <c r="P162" s="52">
        <f t="shared" si="913"/>
        <v>44634</v>
      </c>
      <c r="Q162" s="52">
        <f t="shared" si="913"/>
        <v>44635</v>
      </c>
      <c r="R162" s="52">
        <f t="shared" si="913"/>
        <v>44636</v>
      </c>
      <c r="S162" s="52">
        <f t="shared" si="913"/>
        <v>44637</v>
      </c>
      <c r="T162" s="52">
        <f t="shared" si="913"/>
        <v>44638</v>
      </c>
      <c r="U162" s="52">
        <f t="shared" si="913"/>
        <v>44639</v>
      </c>
      <c r="V162" s="52">
        <f t="shared" si="913"/>
        <v>44640</v>
      </c>
      <c r="W162" s="52">
        <f t="shared" si="913"/>
        <v>44641</v>
      </c>
      <c r="X162" s="52">
        <f t="shared" si="913"/>
        <v>44642</v>
      </c>
      <c r="Y162" s="52">
        <f t="shared" si="913"/>
        <v>44643</v>
      </c>
      <c r="Z162" s="52">
        <f t="shared" si="913"/>
        <v>44644</v>
      </c>
      <c r="AA162" s="52">
        <f t="shared" si="913"/>
        <v>44645</v>
      </c>
      <c r="AB162" s="52">
        <f t="shared" si="913"/>
        <v>44646</v>
      </c>
      <c r="AC162" s="52">
        <f t="shared" si="913"/>
        <v>44647</v>
      </c>
      <c r="AD162" s="52">
        <f t="shared" si="913"/>
        <v>44648</v>
      </c>
      <c r="AE162" s="52">
        <f t="shared" si="913"/>
        <v>44649</v>
      </c>
      <c r="AF162" s="52">
        <f t="shared" si="913"/>
        <v>44650</v>
      </c>
      <c r="AG162" s="52">
        <f t="shared" si="913"/>
        <v>44651</v>
      </c>
      <c r="AH162" s="104">
        <v>0</v>
      </c>
      <c r="AI162" s="107" t="s">
        <v>43</v>
      </c>
      <c r="AJ162" s="108" t="s">
        <v>13</v>
      </c>
      <c r="AK162" s="109" t="s">
        <v>43</v>
      </c>
      <c r="AL162" s="110" t="s">
        <v>14</v>
      </c>
      <c r="AM162" s="32"/>
      <c r="AN162" s="87"/>
      <c r="AO162" s="87"/>
      <c r="AP162" s="87"/>
      <c r="AQ162" s="87"/>
      <c r="AR162" s="87"/>
      <c r="AS162" s="87"/>
      <c r="AT162" s="87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>春分の日</v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04"/>
      <c r="AI163" s="107"/>
      <c r="AJ163" s="108"/>
      <c r="AK163" s="109"/>
      <c r="AL163" s="110"/>
      <c r="AM163" s="32"/>
      <c r="AN163" s="87"/>
      <c r="AO163" s="87"/>
      <c r="AP163" s="87"/>
      <c r="AQ163" s="87"/>
      <c r="AR163" s="87"/>
      <c r="AS163" s="87"/>
      <c r="AT163" s="87"/>
    </row>
    <row r="164" spans="1:46" ht="27.95" hidden="1" customHeight="1" outlineLevel="1">
      <c r="A164" s="3"/>
      <c r="B164" s="40" t="str">
        <f>IF($F$2="受注者希望型","－","休日
計画")</f>
        <v>休日
計画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05"/>
      <c r="AI164" s="54">
        <f t="shared" ref="AI164" si="914">AS164</f>
        <v>0</v>
      </c>
      <c r="AJ164" s="46">
        <f t="shared" ref="AJ164" si="915">IFERROR(AI164/AO164,"")</f>
        <v>0</v>
      </c>
      <c r="AK164" s="53">
        <f t="shared" ref="AK164" si="916">AT164</f>
        <v>62</v>
      </c>
      <c r="AL164" s="48">
        <f t="shared" ref="AL164" si="917">IFERROR(AK164/AP164,"")</f>
        <v>0.10231023102310231</v>
      </c>
      <c r="AM164" s="32"/>
      <c r="AN164" s="87">
        <f t="shared" ref="AN164" si="918">COUNT(C161:AG161)</f>
        <v>31</v>
      </c>
      <c r="AO164" s="87">
        <f t="shared" ref="AO164" si="919">AN164-AH162</f>
        <v>31</v>
      </c>
      <c r="AP164" s="87">
        <f>SUM(AO$6:AO165)</f>
        <v>606</v>
      </c>
      <c r="AQ164" s="87">
        <f t="shared" ref="AQ164" si="920">COUNTIF(C165:AG165,"○")</f>
        <v>0</v>
      </c>
      <c r="AR164" s="87">
        <f>SUM(AQ$6:AQ165)</f>
        <v>60</v>
      </c>
      <c r="AS164" s="87">
        <f t="shared" ref="AS164" si="921">COUNTIF(C164:AG164,"○")</f>
        <v>0</v>
      </c>
      <c r="AT164" s="87">
        <f>SUM(AS$6:AS165)</f>
        <v>62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06"/>
      <c r="AI165" s="54">
        <f t="shared" ref="AI165" si="922">AQ164</f>
        <v>0</v>
      </c>
      <c r="AJ165" s="46">
        <f t="shared" ref="AJ165" si="923">IFERROR(AI165/AO164,"")</f>
        <v>0</v>
      </c>
      <c r="AK165" s="53">
        <f t="shared" ref="AK165" si="924">AR164</f>
        <v>60</v>
      </c>
      <c r="AL165" s="48">
        <f t="shared" ref="AL165" si="925">IFERROR(AK165/AP164,"")</f>
        <v>9.9009900990099015E-2</v>
      </c>
      <c r="AM165" s="32"/>
      <c r="AN165" s="87"/>
      <c r="AO165" s="87"/>
      <c r="AP165" s="87"/>
      <c r="AQ165" s="87"/>
      <c r="AR165" s="87"/>
      <c r="AS165" s="87"/>
      <c r="AT165" s="87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96">
        <f>DATE(YEAR(C160),MONTH(C160)+1,DAY(C160))</f>
        <v>44652</v>
      </c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8"/>
      <c r="AH167" s="99" t="s">
        <v>19</v>
      </c>
      <c r="AI167" s="101" t="s">
        <v>12</v>
      </c>
      <c r="AJ167" s="102"/>
      <c r="AK167" s="103" t="s">
        <v>11</v>
      </c>
      <c r="AL167" s="103"/>
      <c r="AM167" s="32"/>
      <c r="AN167" s="87" t="s">
        <v>17</v>
      </c>
      <c r="AO167" s="87" t="s">
        <v>20</v>
      </c>
      <c r="AP167" s="87" t="s">
        <v>21</v>
      </c>
      <c r="AQ167" s="87" t="s">
        <v>18</v>
      </c>
      <c r="AR167" s="87" t="s">
        <v>22</v>
      </c>
      <c r="AS167" s="87" t="s">
        <v>58</v>
      </c>
      <c r="AT167" s="87" t="s">
        <v>59</v>
      </c>
    </row>
    <row r="168" spans="1:46" ht="12" hidden="1" customHeight="1" outlineLevel="1">
      <c r="B168" s="14" t="s">
        <v>1</v>
      </c>
      <c r="C168" s="15">
        <f>+C167</f>
        <v>44652</v>
      </c>
      <c r="D168" s="15">
        <f>IF(C168="","",IF(MONTH(C168+1)-MONTH(C168)=0,C168+1,""))</f>
        <v>44653</v>
      </c>
      <c r="E168" s="15">
        <f t="shared" ref="E168" si="926">IF(D168="","",IF(MONTH(D168+1)-MONTH(D168)=0,D168+1,""))</f>
        <v>44654</v>
      </c>
      <c r="F168" s="21">
        <f t="shared" ref="F168" si="927">IF(E168="","",IF(MONTH(E168+1)-MONTH(E168)=0,E168+1,""))</f>
        <v>44655</v>
      </c>
      <c r="G168" s="15">
        <f t="shared" ref="G168" si="928">IF(F168="","",IF(MONTH(F168+1)-MONTH(F168)=0,F168+1,""))</f>
        <v>44656</v>
      </c>
      <c r="H168" s="15">
        <f t="shared" ref="H168" si="929">IF(G168="","",IF(MONTH(G168+1)-MONTH(G168)=0,G168+1,""))</f>
        <v>44657</v>
      </c>
      <c r="I168" s="15">
        <f t="shared" ref="I168" si="930">IF(H168="","",IF(MONTH(H168+1)-MONTH(H168)=0,H168+1,""))</f>
        <v>44658</v>
      </c>
      <c r="J168" s="15">
        <f t="shared" ref="J168" si="931">IF(I168="","",IF(MONTH(I168+1)-MONTH(I168)=0,I168+1,""))</f>
        <v>44659</v>
      </c>
      <c r="K168" s="15">
        <f t="shared" ref="K168" si="932">IF(J168="","",IF(MONTH(J168+1)-MONTH(J168)=0,J168+1,""))</f>
        <v>44660</v>
      </c>
      <c r="L168" s="15">
        <f t="shared" ref="L168" si="933">IF(K168="","",IF(MONTH(K168+1)-MONTH(K168)=0,K168+1,""))</f>
        <v>44661</v>
      </c>
      <c r="M168" s="15">
        <f t="shared" ref="M168" si="934">IF(L168="","",IF(MONTH(L168+1)-MONTH(L168)=0,L168+1,""))</f>
        <v>44662</v>
      </c>
      <c r="N168" s="15">
        <f t="shared" ref="N168" si="935">IF(M168="","",IF(MONTH(M168+1)-MONTH(M168)=0,M168+1,""))</f>
        <v>44663</v>
      </c>
      <c r="O168" s="15">
        <f t="shared" ref="O168" si="936">IF(N168="","",IF(MONTH(N168+1)-MONTH(N168)=0,N168+1,""))</f>
        <v>44664</v>
      </c>
      <c r="P168" s="15">
        <f t="shared" ref="P168" si="937">IF(O168="","",IF(MONTH(O168+1)-MONTH(O168)=0,O168+1,""))</f>
        <v>44665</v>
      </c>
      <c r="Q168" s="15">
        <f t="shared" ref="Q168" si="938">IF(P168="","",IF(MONTH(P168+1)-MONTH(P168)=0,P168+1,""))</f>
        <v>44666</v>
      </c>
      <c r="R168" s="15">
        <f t="shared" ref="R168" si="939">IF(Q168="","",IF(MONTH(Q168+1)-MONTH(Q168)=0,Q168+1,""))</f>
        <v>44667</v>
      </c>
      <c r="S168" s="15">
        <f t="shared" ref="S168" si="940">IF(R168="","",IF(MONTH(R168+1)-MONTH(R168)=0,R168+1,""))</f>
        <v>44668</v>
      </c>
      <c r="T168" s="15">
        <f t="shared" ref="T168" si="941">IF(S168="","",IF(MONTH(S168+1)-MONTH(S168)=0,S168+1,""))</f>
        <v>44669</v>
      </c>
      <c r="U168" s="15">
        <f t="shared" ref="U168" si="942">IF(T168="","",IF(MONTH(T168+1)-MONTH(T168)=0,T168+1,""))</f>
        <v>44670</v>
      </c>
      <c r="V168" s="15">
        <f t="shared" ref="V168" si="943">IF(U168="","",IF(MONTH(U168+1)-MONTH(U168)=0,U168+1,""))</f>
        <v>44671</v>
      </c>
      <c r="W168" s="15">
        <f t="shared" ref="W168" si="944">IF(V168="","",IF(MONTH(V168+1)-MONTH(V168)=0,V168+1,""))</f>
        <v>44672</v>
      </c>
      <c r="X168" s="15">
        <f t="shared" ref="X168" si="945">IF(W168="","",IF(MONTH(W168+1)-MONTH(W168)=0,W168+1,""))</f>
        <v>44673</v>
      </c>
      <c r="Y168" s="15">
        <f t="shared" ref="Y168" si="946">IF(X168="","",IF(MONTH(X168+1)-MONTH(X168)=0,X168+1,""))</f>
        <v>44674</v>
      </c>
      <c r="Z168" s="15">
        <f t="shared" ref="Z168" si="947">IF(Y168="","",IF(MONTH(Y168+1)-MONTH(Y168)=0,Y168+1,""))</f>
        <v>44675</v>
      </c>
      <c r="AA168" s="15">
        <f t="shared" ref="AA168" si="948">IF(Z168="","",IF(MONTH(Z168+1)-MONTH(Z168)=0,Z168+1,""))</f>
        <v>44676</v>
      </c>
      <c r="AB168" s="15">
        <f t="shared" ref="AB168" si="949">IF(AA168="","",IF(MONTH(AA168+1)-MONTH(AA168)=0,AA168+1,""))</f>
        <v>44677</v>
      </c>
      <c r="AC168" s="15">
        <f t="shared" ref="AC168" si="950">IF(AB168="","",IF(MONTH(AB168+1)-MONTH(AB168)=0,AB168+1,""))</f>
        <v>44678</v>
      </c>
      <c r="AD168" s="15">
        <f t="shared" ref="AD168" si="951">IF(AC168="","",IF(MONTH(AC168+1)-MONTH(AC168)=0,AC168+1,""))</f>
        <v>44679</v>
      </c>
      <c r="AE168" s="15">
        <f t="shared" ref="AE168" si="952">IF(AD168="","",IF(MONTH(AD168+1)-MONTH(AD168)=0,AD168+1,""))</f>
        <v>44680</v>
      </c>
      <c r="AF168" s="15">
        <f t="shared" ref="AF168" si="953">IF(AE168="","",IF(MONTH(AE168+1)-MONTH(AE168)=0,AE168+1,""))</f>
        <v>44681</v>
      </c>
      <c r="AG168" s="15" t="str">
        <f t="shared" ref="AG168" si="954">IF(AF168="","",IF(MONTH(AF168+1)-MONTH(AF168)=0,AF168+1,""))</f>
        <v/>
      </c>
      <c r="AH168" s="100"/>
      <c r="AI168" s="101"/>
      <c r="AJ168" s="102"/>
      <c r="AK168" s="103"/>
      <c r="AL168" s="103"/>
      <c r="AM168" s="32"/>
      <c r="AN168" s="87"/>
      <c r="AO168" s="87"/>
      <c r="AP168" s="87"/>
      <c r="AQ168" s="87"/>
      <c r="AR168" s="87"/>
      <c r="AS168" s="87"/>
      <c r="AT168" s="87"/>
    </row>
    <row r="169" spans="1:46" ht="12" hidden="1" customHeight="1" outlineLevel="1">
      <c r="B169" s="14" t="s">
        <v>2</v>
      </c>
      <c r="C169" s="52">
        <f>+C168</f>
        <v>44652</v>
      </c>
      <c r="D169" s="52">
        <f t="shared" ref="D169:AG169" si="955">+D168</f>
        <v>44653</v>
      </c>
      <c r="E169" s="52">
        <f t="shared" si="955"/>
        <v>44654</v>
      </c>
      <c r="F169" s="58">
        <f t="shared" si="955"/>
        <v>44655</v>
      </c>
      <c r="G169" s="52">
        <f t="shared" si="955"/>
        <v>44656</v>
      </c>
      <c r="H169" s="52">
        <f t="shared" si="955"/>
        <v>44657</v>
      </c>
      <c r="I169" s="52">
        <f t="shared" si="955"/>
        <v>44658</v>
      </c>
      <c r="J169" s="52">
        <f t="shared" si="955"/>
        <v>44659</v>
      </c>
      <c r="K169" s="52">
        <f t="shared" si="955"/>
        <v>44660</v>
      </c>
      <c r="L169" s="52">
        <f t="shared" si="955"/>
        <v>44661</v>
      </c>
      <c r="M169" s="52">
        <f t="shared" si="955"/>
        <v>44662</v>
      </c>
      <c r="N169" s="52">
        <f t="shared" si="955"/>
        <v>44663</v>
      </c>
      <c r="O169" s="52">
        <f t="shared" si="955"/>
        <v>44664</v>
      </c>
      <c r="P169" s="52">
        <f t="shared" si="955"/>
        <v>44665</v>
      </c>
      <c r="Q169" s="52">
        <f t="shared" si="955"/>
        <v>44666</v>
      </c>
      <c r="R169" s="52">
        <f t="shared" si="955"/>
        <v>44667</v>
      </c>
      <c r="S169" s="52">
        <f t="shared" si="955"/>
        <v>44668</v>
      </c>
      <c r="T169" s="52">
        <f t="shared" si="955"/>
        <v>44669</v>
      </c>
      <c r="U169" s="52">
        <f t="shared" si="955"/>
        <v>44670</v>
      </c>
      <c r="V169" s="52">
        <f t="shared" si="955"/>
        <v>44671</v>
      </c>
      <c r="W169" s="52">
        <f t="shared" si="955"/>
        <v>44672</v>
      </c>
      <c r="X169" s="52">
        <f t="shared" si="955"/>
        <v>44673</v>
      </c>
      <c r="Y169" s="52">
        <f t="shared" si="955"/>
        <v>44674</v>
      </c>
      <c r="Z169" s="52">
        <f t="shared" si="955"/>
        <v>44675</v>
      </c>
      <c r="AA169" s="52">
        <f t="shared" si="955"/>
        <v>44676</v>
      </c>
      <c r="AB169" s="52">
        <f t="shared" si="955"/>
        <v>44677</v>
      </c>
      <c r="AC169" s="52">
        <f t="shared" si="955"/>
        <v>44678</v>
      </c>
      <c r="AD169" s="52">
        <f t="shared" si="955"/>
        <v>44679</v>
      </c>
      <c r="AE169" s="52">
        <f t="shared" si="955"/>
        <v>44680</v>
      </c>
      <c r="AF169" s="52">
        <f t="shared" si="955"/>
        <v>44681</v>
      </c>
      <c r="AG169" s="52" t="str">
        <f t="shared" si="955"/>
        <v/>
      </c>
      <c r="AH169" s="104">
        <v>0</v>
      </c>
      <c r="AI169" s="107" t="s">
        <v>43</v>
      </c>
      <c r="AJ169" s="108" t="s">
        <v>13</v>
      </c>
      <c r="AK169" s="109" t="s">
        <v>43</v>
      </c>
      <c r="AL169" s="110" t="s">
        <v>14</v>
      </c>
      <c r="AM169" s="32"/>
      <c r="AN169" s="87"/>
      <c r="AO169" s="87"/>
      <c r="AP169" s="87"/>
      <c r="AQ169" s="87"/>
      <c r="AR169" s="87"/>
      <c r="AS169" s="87"/>
      <c r="AT169" s="87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>昭和の日</v>
      </c>
      <c r="AF170" s="69" t="str">
        <f>IFERROR(VLOOKUP(AF168,定義!A:C,3,FALSE),"")</f>
        <v/>
      </c>
      <c r="AG170" s="69" t="str">
        <f>IFERROR(VLOOKUP(AG168,定義!A:C,3,FALSE),"")</f>
        <v/>
      </c>
      <c r="AH170" s="104"/>
      <c r="AI170" s="107"/>
      <c r="AJ170" s="108"/>
      <c r="AK170" s="109"/>
      <c r="AL170" s="110"/>
      <c r="AM170" s="32"/>
      <c r="AN170" s="87"/>
      <c r="AO170" s="87"/>
      <c r="AP170" s="87"/>
      <c r="AQ170" s="87"/>
      <c r="AR170" s="87"/>
      <c r="AS170" s="87"/>
      <c r="AT170" s="87"/>
    </row>
    <row r="171" spans="1:46" ht="27.95" hidden="1" customHeight="1" outlineLevel="1">
      <c r="A171" s="3"/>
      <c r="B171" s="40" t="str">
        <f>IF($F$2="受注者希望型","－","休日
計画")</f>
        <v>休日
計画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05"/>
      <c r="AI171" s="54">
        <f t="shared" ref="AI171" si="956">AS171</f>
        <v>0</v>
      </c>
      <c r="AJ171" s="46">
        <f t="shared" ref="AJ171" si="957">IFERROR(AI171/AO171,"")</f>
        <v>0</v>
      </c>
      <c r="AK171" s="53">
        <f t="shared" ref="AK171" si="958">AT171</f>
        <v>62</v>
      </c>
      <c r="AL171" s="48">
        <f t="shared" ref="AL171" si="959">IFERROR(AK171/AP171,"")</f>
        <v>9.7484276729559755E-2</v>
      </c>
      <c r="AM171" s="32"/>
      <c r="AN171" s="87">
        <f t="shared" ref="AN171" si="960">COUNT(C168:AG168)</f>
        <v>30</v>
      </c>
      <c r="AO171" s="87">
        <f t="shared" ref="AO171" si="961">AN171-AH169</f>
        <v>30</v>
      </c>
      <c r="AP171" s="87">
        <f>SUM(AO$6:AO172)</f>
        <v>636</v>
      </c>
      <c r="AQ171" s="87">
        <f t="shared" ref="AQ171" si="962">COUNTIF(C172:AG172,"○")</f>
        <v>0</v>
      </c>
      <c r="AR171" s="87">
        <f>SUM(AQ$6:AQ172)</f>
        <v>60</v>
      </c>
      <c r="AS171" s="87">
        <f t="shared" ref="AS171" si="963">COUNTIF(C171:AG171,"○")</f>
        <v>0</v>
      </c>
      <c r="AT171" s="87">
        <f>SUM(AS$6:AS172)</f>
        <v>62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06"/>
      <c r="AI172" s="54">
        <f t="shared" ref="AI172" si="964">AQ171</f>
        <v>0</v>
      </c>
      <c r="AJ172" s="46">
        <f t="shared" ref="AJ172" si="965">IFERROR(AI172/AO171,"")</f>
        <v>0</v>
      </c>
      <c r="AK172" s="53">
        <f t="shared" ref="AK172" si="966">AR171</f>
        <v>60</v>
      </c>
      <c r="AL172" s="48">
        <f t="shared" ref="AL172" si="967">IFERROR(AK172/AP171,"")</f>
        <v>9.4339622641509441E-2</v>
      </c>
      <c r="AM172" s="32"/>
      <c r="AN172" s="87"/>
      <c r="AO172" s="87"/>
      <c r="AP172" s="87"/>
      <c r="AQ172" s="87"/>
      <c r="AR172" s="87"/>
      <c r="AS172" s="87"/>
      <c r="AT172" s="87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96">
        <f>DATE(YEAR(C167),MONTH(C167)+1,DAY(C167))</f>
        <v>44682</v>
      </c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8"/>
      <c r="AH174" s="99" t="s">
        <v>19</v>
      </c>
      <c r="AI174" s="101" t="s">
        <v>12</v>
      </c>
      <c r="AJ174" s="102"/>
      <c r="AK174" s="103" t="s">
        <v>11</v>
      </c>
      <c r="AL174" s="103"/>
      <c r="AM174" s="32"/>
      <c r="AN174" s="87" t="s">
        <v>17</v>
      </c>
      <c r="AO174" s="87" t="s">
        <v>20</v>
      </c>
      <c r="AP174" s="87" t="s">
        <v>21</v>
      </c>
      <c r="AQ174" s="87" t="s">
        <v>18</v>
      </c>
      <c r="AR174" s="87" t="s">
        <v>22</v>
      </c>
      <c r="AS174" s="87" t="s">
        <v>58</v>
      </c>
      <c r="AT174" s="87" t="s">
        <v>59</v>
      </c>
    </row>
    <row r="175" spans="1:46" ht="12" hidden="1" customHeight="1" outlineLevel="1">
      <c r="B175" s="14" t="s">
        <v>1</v>
      </c>
      <c r="C175" s="15">
        <f>+C174</f>
        <v>44682</v>
      </c>
      <c r="D175" s="15">
        <f>IF(C175="","",IF(MONTH(C175+1)-MONTH(C175)=0,C175+1,""))</f>
        <v>44683</v>
      </c>
      <c r="E175" s="15">
        <f t="shared" ref="E175" si="968">IF(D175="","",IF(MONTH(D175+1)-MONTH(D175)=0,D175+1,""))</f>
        <v>44684</v>
      </c>
      <c r="F175" s="21">
        <f t="shared" ref="F175" si="969">IF(E175="","",IF(MONTH(E175+1)-MONTH(E175)=0,E175+1,""))</f>
        <v>44685</v>
      </c>
      <c r="G175" s="15">
        <f t="shared" ref="G175" si="970">IF(F175="","",IF(MONTH(F175+1)-MONTH(F175)=0,F175+1,""))</f>
        <v>44686</v>
      </c>
      <c r="H175" s="15">
        <f t="shared" ref="H175" si="971">IF(G175="","",IF(MONTH(G175+1)-MONTH(G175)=0,G175+1,""))</f>
        <v>44687</v>
      </c>
      <c r="I175" s="15">
        <f t="shared" ref="I175" si="972">IF(H175="","",IF(MONTH(H175+1)-MONTH(H175)=0,H175+1,""))</f>
        <v>44688</v>
      </c>
      <c r="J175" s="15">
        <f t="shared" ref="J175" si="973">IF(I175="","",IF(MONTH(I175+1)-MONTH(I175)=0,I175+1,""))</f>
        <v>44689</v>
      </c>
      <c r="K175" s="15">
        <f t="shared" ref="K175" si="974">IF(J175="","",IF(MONTH(J175+1)-MONTH(J175)=0,J175+1,""))</f>
        <v>44690</v>
      </c>
      <c r="L175" s="15">
        <f t="shared" ref="L175" si="975">IF(K175="","",IF(MONTH(K175+1)-MONTH(K175)=0,K175+1,""))</f>
        <v>44691</v>
      </c>
      <c r="M175" s="15">
        <f t="shared" ref="M175" si="976">IF(L175="","",IF(MONTH(L175+1)-MONTH(L175)=0,L175+1,""))</f>
        <v>44692</v>
      </c>
      <c r="N175" s="15">
        <f t="shared" ref="N175" si="977">IF(M175="","",IF(MONTH(M175+1)-MONTH(M175)=0,M175+1,""))</f>
        <v>44693</v>
      </c>
      <c r="O175" s="15">
        <f t="shared" ref="O175" si="978">IF(N175="","",IF(MONTH(N175+1)-MONTH(N175)=0,N175+1,""))</f>
        <v>44694</v>
      </c>
      <c r="P175" s="15">
        <f t="shared" ref="P175" si="979">IF(O175="","",IF(MONTH(O175+1)-MONTH(O175)=0,O175+1,""))</f>
        <v>44695</v>
      </c>
      <c r="Q175" s="15">
        <f t="shared" ref="Q175" si="980">IF(P175="","",IF(MONTH(P175+1)-MONTH(P175)=0,P175+1,""))</f>
        <v>44696</v>
      </c>
      <c r="R175" s="15">
        <f t="shared" ref="R175" si="981">IF(Q175="","",IF(MONTH(Q175+1)-MONTH(Q175)=0,Q175+1,""))</f>
        <v>44697</v>
      </c>
      <c r="S175" s="15">
        <f t="shared" ref="S175" si="982">IF(R175="","",IF(MONTH(R175+1)-MONTH(R175)=0,R175+1,""))</f>
        <v>44698</v>
      </c>
      <c r="T175" s="15">
        <f t="shared" ref="T175" si="983">IF(S175="","",IF(MONTH(S175+1)-MONTH(S175)=0,S175+1,""))</f>
        <v>44699</v>
      </c>
      <c r="U175" s="15">
        <f t="shared" ref="U175" si="984">IF(T175="","",IF(MONTH(T175+1)-MONTH(T175)=0,T175+1,""))</f>
        <v>44700</v>
      </c>
      <c r="V175" s="15">
        <f t="shared" ref="V175" si="985">IF(U175="","",IF(MONTH(U175+1)-MONTH(U175)=0,U175+1,""))</f>
        <v>44701</v>
      </c>
      <c r="W175" s="15">
        <f t="shared" ref="W175" si="986">IF(V175="","",IF(MONTH(V175+1)-MONTH(V175)=0,V175+1,""))</f>
        <v>44702</v>
      </c>
      <c r="X175" s="15">
        <f t="shared" ref="X175" si="987">IF(W175="","",IF(MONTH(W175+1)-MONTH(W175)=0,W175+1,""))</f>
        <v>44703</v>
      </c>
      <c r="Y175" s="15">
        <f t="shared" ref="Y175" si="988">IF(X175="","",IF(MONTH(X175+1)-MONTH(X175)=0,X175+1,""))</f>
        <v>44704</v>
      </c>
      <c r="Z175" s="15">
        <f t="shared" ref="Z175" si="989">IF(Y175="","",IF(MONTH(Y175+1)-MONTH(Y175)=0,Y175+1,""))</f>
        <v>44705</v>
      </c>
      <c r="AA175" s="15">
        <f t="shared" ref="AA175" si="990">IF(Z175="","",IF(MONTH(Z175+1)-MONTH(Z175)=0,Z175+1,""))</f>
        <v>44706</v>
      </c>
      <c r="AB175" s="15">
        <f t="shared" ref="AB175" si="991">IF(AA175="","",IF(MONTH(AA175+1)-MONTH(AA175)=0,AA175+1,""))</f>
        <v>44707</v>
      </c>
      <c r="AC175" s="15">
        <f t="shared" ref="AC175" si="992">IF(AB175="","",IF(MONTH(AB175+1)-MONTH(AB175)=0,AB175+1,""))</f>
        <v>44708</v>
      </c>
      <c r="AD175" s="15">
        <f t="shared" ref="AD175" si="993">IF(AC175="","",IF(MONTH(AC175+1)-MONTH(AC175)=0,AC175+1,""))</f>
        <v>44709</v>
      </c>
      <c r="AE175" s="15">
        <f t="shared" ref="AE175" si="994">IF(AD175="","",IF(MONTH(AD175+1)-MONTH(AD175)=0,AD175+1,""))</f>
        <v>44710</v>
      </c>
      <c r="AF175" s="15">
        <f t="shared" ref="AF175" si="995">IF(AE175="","",IF(MONTH(AE175+1)-MONTH(AE175)=0,AE175+1,""))</f>
        <v>44711</v>
      </c>
      <c r="AG175" s="15">
        <f t="shared" ref="AG175" si="996">IF(AF175="","",IF(MONTH(AF175+1)-MONTH(AF175)=0,AF175+1,""))</f>
        <v>44712</v>
      </c>
      <c r="AH175" s="100"/>
      <c r="AI175" s="101"/>
      <c r="AJ175" s="102"/>
      <c r="AK175" s="103"/>
      <c r="AL175" s="103"/>
      <c r="AM175" s="32"/>
      <c r="AN175" s="87"/>
      <c r="AO175" s="87"/>
      <c r="AP175" s="87"/>
      <c r="AQ175" s="87"/>
      <c r="AR175" s="87"/>
      <c r="AS175" s="87"/>
      <c r="AT175" s="87"/>
    </row>
    <row r="176" spans="1:46" ht="12" hidden="1" customHeight="1" outlineLevel="1">
      <c r="B176" s="14" t="s">
        <v>2</v>
      </c>
      <c r="C176" s="52">
        <f>+C175</f>
        <v>44682</v>
      </c>
      <c r="D176" s="52">
        <f t="shared" ref="D176:AG176" si="997">+D175</f>
        <v>44683</v>
      </c>
      <c r="E176" s="52">
        <f t="shared" si="997"/>
        <v>44684</v>
      </c>
      <c r="F176" s="58">
        <f t="shared" si="997"/>
        <v>44685</v>
      </c>
      <c r="G176" s="52">
        <f t="shared" si="997"/>
        <v>44686</v>
      </c>
      <c r="H176" s="52">
        <f t="shared" si="997"/>
        <v>44687</v>
      </c>
      <c r="I176" s="52">
        <f t="shared" si="997"/>
        <v>44688</v>
      </c>
      <c r="J176" s="52">
        <f t="shared" si="997"/>
        <v>44689</v>
      </c>
      <c r="K176" s="52">
        <f t="shared" si="997"/>
        <v>44690</v>
      </c>
      <c r="L176" s="52">
        <f t="shared" si="997"/>
        <v>44691</v>
      </c>
      <c r="M176" s="52">
        <f t="shared" si="997"/>
        <v>44692</v>
      </c>
      <c r="N176" s="52">
        <f t="shared" si="997"/>
        <v>44693</v>
      </c>
      <c r="O176" s="52">
        <f t="shared" si="997"/>
        <v>44694</v>
      </c>
      <c r="P176" s="52">
        <f t="shared" si="997"/>
        <v>44695</v>
      </c>
      <c r="Q176" s="52">
        <f t="shared" si="997"/>
        <v>44696</v>
      </c>
      <c r="R176" s="52">
        <f t="shared" si="997"/>
        <v>44697</v>
      </c>
      <c r="S176" s="52">
        <f t="shared" si="997"/>
        <v>44698</v>
      </c>
      <c r="T176" s="52">
        <f t="shared" si="997"/>
        <v>44699</v>
      </c>
      <c r="U176" s="52">
        <f t="shared" si="997"/>
        <v>44700</v>
      </c>
      <c r="V176" s="52">
        <f t="shared" si="997"/>
        <v>44701</v>
      </c>
      <c r="W176" s="52">
        <f t="shared" si="997"/>
        <v>44702</v>
      </c>
      <c r="X176" s="52">
        <f t="shared" si="997"/>
        <v>44703</v>
      </c>
      <c r="Y176" s="52">
        <f t="shared" si="997"/>
        <v>44704</v>
      </c>
      <c r="Z176" s="52">
        <f t="shared" si="997"/>
        <v>44705</v>
      </c>
      <c r="AA176" s="52">
        <f t="shared" si="997"/>
        <v>44706</v>
      </c>
      <c r="AB176" s="52">
        <f t="shared" si="997"/>
        <v>44707</v>
      </c>
      <c r="AC176" s="52">
        <f t="shared" si="997"/>
        <v>44708</v>
      </c>
      <c r="AD176" s="52">
        <f t="shared" si="997"/>
        <v>44709</v>
      </c>
      <c r="AE176" s="52">
        <f t="shared" si="997"/>
        <v>44710</v>
      </c>
      <c r="AF176" s="52">
        <f t="shared" si="997"/>
        <v>44711</v>
      </c>
      <c r="AG176" s="52">
        <f t="shared" si="997"/>
        <v>44712</v>
      </c>
      <c r="AH176" s="104">
        <v>0</v>
      </c>
      <c r="AI176" s="107" t="s">
        <v>43</v>
      </c>
      <c r="AJ176" s="108" t="s">
        <v>13</v>
      </c>
      <c r="AK176" s="109" t="s">
        <v>43</v>
      </c>
      <c r="AL176" s="110" t="s">
        <v>14</v>
      </c>
      <c r="AM176" s="32"/>
      <c r="AN176" s="87"/>
      <c r="AO176" s="87"/>
      <c r="AP176" s="87"/>
      <c r="AQ176" s="87"/>
      <c r="AR176" s="87"/>
      <c r="AS176" s="87"/>
      <c r="AT176" s="87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>憲法記念日</v>
      </c>
      <c r="F177" s="71" t="str">
        <f>IFERROR(VLOOKUP(F175,定義!A:C,3,FALSE),"")</f>
        <v>みどりの日</v>
      </c>
      <c r="G177" s="69" t="str">
        <f>IFERROR(VLOOKUP(G175,定義!A:C,3,FALSE),"")</f>
        <v>こどもの日</v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04"/>
      <c r="AI177" s="107"/>
      <c r="AJ177" s="108"/>
      <c r="AK177" s="109"/>
      <c r="AL177" s="110"/>
      <c r="AM177" s="32"/>
      <c r="AN177" s="87"/>
      <c r="AO177" s="87"/>
      <c r="AP177" s="87"/>
      <c r="AQ177" s="87"/>
      <c r="AR177" s="87"/>
      <c r="AS177" s="87"/>
      <c r="AT177" s="87"/>
    </row>
    <row r="178" spans="1:46" ht="27.95" hidden="1" customHeight="1" outlineLevel="1">
      <c r="A178" s="3"/>
      <c r="B178" s="40" t="str">
        <f>IF($F$2="受注者希望型","－","休日
計画")</f>
        <v>休日
計画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05"/>
      <c r="AI178" s="54">
        <f t="shared" ref="AI178" si="998">AS178</f>
        <v>0</v>
      </c>
      <c r="AJ178" s="46">
        <f t="shared" ref="AJ178" si="999">IFERROR(AI178/AO178,"")</f>
        <v>0</v>
      </c>
      <c r="AK178" s="53">
        <f t="shared" ref="AK178" si="1000">AT178</f>
        <v>62</v>
      </c>
      <c r="AL178" s="48">
        <f t="shared" ref="AL178" si="1001">IFERROR(AK178/AP178,"")</f>
        <v>9.2953523238380811E-2</v>
      </c>
      <c r="AM178" s="32"/>
      <c r="AN178" s="87">
        <f t="shared" ref="AN178" si="1002">COUNT(C175:AG175)</f>
        <v>31</v>
      </c>
      <c r="AO178" s="87">
        <f t="shared" ref="AO178" si="1003">AN178-AH176</f>
        <v>31</v>
      </c>
      <c r="AP178" s="87">
        <f>SUM(AO$6:AO179)</f>
        <v>667</v>
      </c>
      <c r="AQ178" s="87">
        <f t="shared" ref="AQ178" si="1004">COUNTIF(C179:AG179,"○")</f>
        <v>0</v>
      </c>
      <c r="AR178" s="87">
        <f>SUM(AQ$6:AQ179)</f>
        <v>60</v>
      </c>
      <c r="AS178" s="87">
        <f t="shared" ref="AS178" si="1005">COUNTIF(C178:AG178,"○")</f>
        <v>0</v>
      </c>
      <c r="AT178" s="87">
        <f>SUM(AS$6:AS179)</f>
        <v>62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06"/>
      <c r="AI179" s="54">
        <f t="shared" ref="AI179" si="1006">AQ178</f>
        <v>0</v>
      </c>
      <c r="AJ179" s="46">
        <f t="shared" ref="AJ179" si="1007">IFERROR(AI179/AO178,"")</f>
        <v>0</v>
      </c>
      <c r="AK179" s="53">
        <f t="shared" ref="AK179" si="1008">AR178</f>
        <v>60</v>
      </c>
      <c r="AL179" s="48">
        <f t="shared" ref="AL179" si="1009">IFERROR(AK179/AP178,"")</f>
        <v>8.9955022488755629E-2</v>
      </c>
      <c r="AM179" s="32"/>
      <c r="AN179" s="87"/>
      <c r="AO179" s="87"/>
      <c r="AP179" s="87"/>
      <c r="AQ179" s="87"/>
      <c r="AR179" s="87"/>
      <c r="AS179" s="87"/>
      <c r="AT179" s="87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96">
        <f>DATE(YEAR(C174),MONTH(C174)+1,DAY(C174))</f>
        <v>44713</v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8"/>
      <c r="AH181" s="99" t="s">
        <v>19</v>
      </c>
      <c r="AI181" s="101" t="s">
        <v>12</v>
      </c>
      <c r="AJ181" s="102"/>
      <c r="AK181" s="103" t="s">
        <v>11</v>
      </c>
      <c r="AL181" s="103"/>
      <c r="AM181" s="32"/>
      <c r="AN181" s="87" t="s">
        <v>17</v>
      </c>
      <c r="AO181" s="87" t="s">
        <v>20</v>
      </c>
      <c r="AP181" s="87" t="s">
        <v>21</v>
      </c>
      <c r="AQ181" s="87" t="s">
        <v>18</v>
      </c>
      <c r="AR181" s="87" t="s">
        <v>22</v>
      </c>
      <c r="AS181" s="87" t="s">
        <v>58</v>
      </c>
      <c r="AT181" s="87" t="s">
        <v>59</v>
      </c>
    </row>
    <row r="182" spans="1:46" ht="12" hidden="1" customHeight="1" outlineLevel="1">
      <c r="B182" s="14" t="s">
        <v>1</v>
      </c>
      <c r="C182" s="15">
        <f>+C181</f>
        <v>44713</v>
      </c>
      <c r="D182" s="15">
        <f>IF(C182="","",IF(MONTH(C182+1)-MONTH(C182)=0,C182+1,""))</f>
        <v>44714</v>
      </c>
      <c r="E182" s="15">
        <f t="shared" ref="E182" si="1010">IF(D182="","",IF(MONTH(D182+1)-MONTH(D182)=0,D182+1,""))</f>
        <v>44715</v>
      </c>
      <c r="F182" s="21">
        <f t="shared" ref="F182" si="1011">IF(E182="","",IF(MONTH(E182+1)-MONTH(E182)=0,E182+1,""))</f>
        <v>44716</v>
      </c>
      <c r="G182" s="15">
        <f t="shared" ref="G182" si="1012">IF(F182="","",IF(MONTH(F182+1)-MONTH(F182)=0,F182+1,""))</f>
        <v>44717</v>
      </c>
      <c r="H182" s="15">
        <f t="shared" ref="H182" si="1013">IF(G182="","",IF(MONTH(G182+1)-MONTH(G182)=0,G182+1,""))</f>
        <v>44718</v>
      </c>
      <c r="I182" s="15">
        <f t="shared" ref="I182" si="1014">IF(H182="","",IF(MONTH(H182+1)-MONTH(H182)=0,H182+1,""))</f>
        <v>44719</v>
      </c>
      <c r="J182" s="15">
        <f t="shared" ref="J182" si="1015">IF(I182="","",IF(MONTH(I182+1)-MONTH(I182)=0,I182+1,""))</f>
        <v>44720</v>
      </c>
      <c r="K182" s="15">
        <f t="shared" ref="K182" si="1016">IF(J182="","",IF(MONTH(J182+1)-MONTH(J182)=0,J182+1,""))</f>
        <v>44721</v>
      </c>
      <c r="L182" s="15">
        <f t="shared" ref="L182" si="1017">IF(K182="","",IF(MONTH(K182+1)-MONTH(K182)=0,K182+1,""))</f>
        <v>44722</v>
      </c>
      <c r="M182" s="15">
        <f t="shared" ref="M182" si="1018">IF(L182="","",IF(MONTH(L182+1)-MONTH(L182)=0,L182+1,""))</f>
        <v>44723</v>
      </c>
      <c r="N182" s="15">
        <f t="shared" ref="N182" si="1019">IF(M182="","",IF(MONTH(M182+1)-MONTH(M182)=0,M182+1,""))</f>
        <v>44724</v>
      </c>
      <c r="O182" s="15">
        <f t="shared" ref="O182" si="1020">IF(N182="","",IF(MONTH(N182+1)-MONTH(N182)=0,N182+1,""))</f>
        <v>44725</v>
      </c>
      <c r="P182" s="15">
        <f t="shared" ref="P182" si="1021">IF(O182="","",IF(MONTH(O182+1)-MONTH(O182)=0,O182+1,""))</f>
        <v>44726</v>
      </c>
      <c r="Q182" s="15">
        <f t="shared" ref="Q182" si="1022">IF(P182="","",IF(MONTH(P182+1)-MONTH(P182)=0,P182+1,""))</f>
        <v>44727</v>
      </c>
      <c r="R182" s="15">
        <f t="shared" ref="R182" si="1023">IF(Q182="","",IF(MONTH(Q182+1)-MONTH(Q182)=0,Q182+1,""))</f>
        <v>44728</v>
      </c>
      <c r="S182" s="15">
        <f t="shared" ref="S182" si="1024">IF(R182="","",IF(MONTH(R182+1)-MONTH(R182)=0,R182+1,""))</f>
        <v>44729</v>
      </c>
      <c r="T182" s="15">
        <f t="shared" ref="T182" si="1025">IF(S182="","",IF(MONTH(S182+1)-MONTH(S182)=0,S182+1,""))</f>
        <v>44730</v>
      </c>
      <c r="U182" s="15">
        <f t="shared" ref="U182" si="1026">IF(T182="","",IF(MONTH(T182+1)-MONTH(T182)=0,T182+1,""))</f>
        <v>44731</v>
      </c>
      <c r="V182" s="15">
        <f t="shared" ref="V182" si="1027">IF(U182="","",IF(MONTH(U182+1)-MONTH(U182)=0,U182+1,""))</f>
        <v>44732</v>
      </c>
      <c r="W182" s="15">
        <f t="shared" ref="W182" si="1028">IF(V182="","",IF(MONTH(V182+1)-MONTH(V182)=0,V182+1,""))</f>
        <v>44733</v>
      </c>
      <c r="X182" s="15">
        <f t="shared" ref="X182" si="1029">IF(W182="","",IF(MONTH(W182+1)-MONTH(W182)=0,W182+1,""))</f>
        <v>44734</v>
      </c>
      <c r="Y182" s="15">
        <f t="shared" ref="Y182" si="1030">IF(X182="","",IF(MONTH(X182+1)-MONTH(X182)=0,X182+1,""))</f>
        <v>44735</v>
      </c>
      <c r="Z182" s="15">
        <f t="shared" ref="Z182" si="1031">IF(Y182="","",IF(MONTH(Y182+1)-MONTH(Y182)=0,Y182+1,""))</f>
        <v>44736</v>
      </c>
      <c r="AA182" s="15">
        <f t="shared" ref="AA182" si="1032">IF(Z182="","",IF(MONTH(Z182+1)-MONTH(Z182)=0,Z182+1,""))</f>
        <v>44737</v>
      </c>
      <c r="AB182" s="15">
        <f t="shared" ref="AB182" si="1033">IF(AA182="","",IF(MONTH(AA182+1)-MONTH(AA182)=0,AA182+1,""))</f>
        <v>44738</v>
      </c>
      <c r="AC182" s="15">
        <f t="shared" ref="AC182" si="1034">IF(AB182="","",IF(MONTH(AB182+1)-MONTH(AB182)=0,AB182+1,""))</f>
        <v>44739</v>
      </c>
      <c r="AD182" s="15">
        <f t="shared" ref="AD182" si="1035">IF(AC182="","",IF(MONTH(AC182+1)-MONTH(AC182)=0,AC182+1,""))</f>
        <v>44740</v>
      </c>
      <c r="AE182" s="15">
        <f t="shared" ref="AE182" si="1036">IF(AD182="","",IF(MONTH(AD182+1)-MONTH(AD182)=0,AD182+1,""))</f>
        <v>44741</v>
      </c>
      <c r="AF182" s="15">
        <f t="shared" ref="AF182" si="1037">IF(AE182="","",IF(MONTH(AE182+1)-MONTH(AE182)=0,AE182+1,""))</f>
        <v>44742</v>
      </c>
      <c r="AG182" s="15" t="str">
        <f t="shared" ref="AG182" si="1038">IF(AF182="","",IF(MONTH(AF182+1)-MONTH(AF182)=0,AF182+1,""))</f>
        <v/>
      </c>
      <c r="AH182" s="100"/>
      <c r="AI182" s="101"/>
      <c r="AJ182" s="102"/>
      <c r="AK182" s="103"/>
      <c r="AL182" s="103"/>
      <c r="AM182" s="32"/>
      <c r="AN182" s="87"/>
      <c r="AO182" s="87"/>
      <c r="AP182" s="87"/>
      <c r="AQ182" s="87"/>
      <c r="AR182" s="87"/>
      <c r="AS182" s="87"/>
      <c r="AT182" s="87"/>
    </row>
    <row r="183" spans="1:46" ht="12" hidden="1" customHeight="1" outlineLevel="1">
      <c r="B183" s="14" t="s">
        <v>2</v>
      </c>
      <c r="C183" s="52">
        <f>+C182</f>
        <v>44713</v>
      </c>
      <c r="D183" s="52">
        <f t="shared" ref="D183:AG183" si="1039">+D182</f>
        <v>44714</v>
      </c>
      <c r="E183" s="52">
        <f t="shared" si="1039"/>
        <v>44715</v>
      </c>
      <c r="F183" s="58">
        <f t="shared" si="1039"/>
        <v>44716</v>
      </c>
      <c r="G183" s="52">
        <f t="shared" si="1039"/>
        <v>44717</v>
      </c>
      <c r="H183" s="52">
        <f t="shared" si="1039"/>
        <v>44718</v>
      </c>
      <c r="I183" s="52">
        <f t="shared" si="1039"/>
        <v>44719</v>
      </c>
      <c r="J183" s="52">
        <f t="shared" si="1039"/>
        <v>44720</v>
      </c>
      <c r="K183" s="52">
        <f t="shared" si="1039"/>
        <v>44721</v>
      </c>
      <c r="L183" s="52">
        <f t="shared" si="1039"/>
        <v>44722</v>
      </c>
      <c r="M183" s="52">
        <f t="shared" si="1039"/>
        <v>44723</v>
      </c>
      <c r="N183" s="52">
        <f t="shared" si="1039"/>
        <v>44724</v>
      </c>
      <c r="O183" s="52">
        <f t="shared" si="1039"/>
        <v>44725</v>
      </c>
      <c r="P183" s="52">
        <f t="shared" si="1039"/>
        <v>44726</v>
      </c>
      <c r="Q183" s="52">
        <f t="shared" si="1039"/>
        <v>44727</v>
      </c>
      <c r="R183" s="52">
        <f t="shared" si="1039"/>
        <v>44728</v>
      </c>
      <c r="S183" s="52">
        <f t="shared" si="1039"/>
        <v>44729</v>
      </c>
      <c r="T183" s="52">
        <f t="shared" si="1039"/>
        <v>44730</v>
      </c>
      <c r="U183" s="52">
        <f t="shared" si="1039"/>
        <v>44731</v>
      </c>
      <c r="V183" s="52">
        <f t="shared" si="1039"/>
        <v>44732</v>
      </c>
      <c r="W183" s="52">
        <f t="shared" si="1039"/>
        <v>44733</v>
      </c>
      <c r="X183" s="52">
        <f t="shared" si="1039"/>
        <v>44734</v>
      </c>
      <c r="Y183" s="52">
        <f t="shared" si="1039"/>
        <v>44735</v>
      </c>
      <c r="Z183" s="52">
        <f t="shared" si="1039"/>
        <v>44736</v>
      </c>
      <c r="AA183" s="52">
        <f t="shared" si="1039"/>
        <v>44737</v>
      </c>
      <c r="AB183" s="52">
        <f t="shared" si="1039"/>
        <v>44738</v>
      </c>
      <c r="AC183" s="52">
        <f t="shared" si="1039"/>
        <v>44739</v>
      </c>
      <c r="AD183" s="52">
        <f t="shared" si="1039"/>
        <v>44740</v>
      </c>
      <c r="AE183" s="52">
        <f t="shared" si="1039"/>
        <v>44741</v>
      </c>
      <c r="AF183" s="52">
        <f t="shared" si="1039"/>
        <v>44742</v>
      </c>
      <c r="AG183" s="52" t="str">
        <f t="shared" si="1039"/>
        <v/>
      </c>
      <c r="AH183" s="104">
        <v>0</v>
      </c>
      <c r="AI183" s="107" t="s">
        <v>43</v>
      </c>
      <c r="AJ183" s="108" t="s">
        <v>13</v>
      </c>
      <c r="AK183" s="109" t="s">
        <v>43</v>
      </c>
      <c r="AL183" s="110" t="s">
        <v>14</v>
      </c>
      <c r="AM183" s="32"/>
      <c r="AN183" s="87"/>
      <c r="AO183" s="87"/>
      <c r="AP183" s="87"/>
      <c r="AQ183" s="87"/>
      <c r="AR183" s="87"/>
      <c r="AS183" s="87"/>
      <c r="AT183" s="87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04"/>
      <c r="AI184" s="107"/>
      <c r="AJ184" s="108"/>
      <c r="AK184" s="109"/>
      <c r="AL184" s="110"/>
      <c r="AM184" s="32"/>
      <c r="AN184" s="87"/>
      <c r="AO184" s="87"/>
      <c r="AP184" s="87"/>
      <c r="AQ184" s="87"/>
      <c r="AR184" s="87"/>
      <c r="AS184" s="87"/>
      <c r="AT184" s="87"/>
    </row>
    <row r="185" spans="1:46" ht="27.95" hidden="1" customHeight="1" outlineLevel="1">
      <c r="A185" s="3"/>
      <c r="B185" s="40" t="str">
        <f>IF($F$2="受注者希望型","－","休日
計画")</f>
        <v>休日
計画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05"/>
      <c r="AI185" s="54">
        <f t="shared" ref="AI185" si="1040">AS185</f>
        <v>0</v>
      </c>
      <c r="AJ185" s="46">
        <f t="shared" ref="AJ185" si="1041">IFERROR(AI185/AO185,"")</f>
        <v>0</v>
      </c>
      <c r="AK185" s="53">
        <f t="shared" ref="AK185" si="1042">AT185</f>
        <v>62</v>
      </c>
      <c r="AL185" s="48">
        <f t="shared" ref="AL185" si="1043">IFERROR(AK185/AP185,"")</f>
        <v>8.8952654232424683E-2</v>
      </c>
      <c r="AM185" s="32"/>
      <c r="AN185" s="87">
        <f t="shared" ref="AN185" si="1044">COUNT(C182:AG182)</f>
        <v>30</v>
      </c>
      <c r="AO185" s="87">
        <f t="shared" ref="AO185" si="1045">AN185-AH183</f>
        <v>30</v>
      </c>
      <c r="AP185" s="87">
        <f>SUM(AO$6:AO186)</f>
        <v>697</v>
      </c>
      <c r="AQ185" s="87">
        <f t="shared" ref="AQ185" si="1046">COUNTIF(C186:AG186,"○")</f>
        <v>0</v>
      </c>
      <c r="AR185" s="87">
        <f>SUM(AQ$6:AQ186)</f>
        <v>60</v>
      </c>
      <c r="AS185" s="87">
        <f t="shared" ref="AS185" si="1047">COUNTIF(C185:AG185,"○")</f>
        <v>0</v>
      </c>
      <c r="AT185" s="87">
        <f>SUM(AS$6:AS186)</f>
        <v>62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06"/>
      <c r="AI186" s="54">
        <f t="shared" ref="AI186" si="1048">AQ185</f>
        <v>0</v>
      </c>
      <c r="AJ186" s="46">
        <f t="shared" ref="AJ186" si="1049">IFERROR(AI186/AO185,"")</f>
        <v>0</v>
      </c>
      <c r="AK186" s="53">
        <f t="shared" ref="AK186" si="1050">AR185</f>
        <v>60</v>
      </c>
      <c r="AL186" s="48">
        <f t="shared" ref="AL186" si="1051">IFERROR(AK186/AP185,"")</f>
        <v>8.608321377331421E-2</v>
      </c>
      <c r="AM186" s="32"/>
      <c r="AN186" s="87"/>
      <c r="AO186" s="87"/>
      <c r="AP186" s="87"/>
      <c r="AQ186" s="87"/>
      <c r="AR186" s="87"/>
      <c r="AS186" s="87"/>
      <c r="AT186" s="87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96">
        <f>DATE(YEAR(C181),MONTH(C181)+1,DAY(C181))</f>
        <v>44743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8"/>
      <c r="AH188" s="99" t="s">
        <v>19</v>
      </c>
      <c r="AI188" s="101" t="s">
        <v>12</v>
      </c>
      <c r="AJ188" s="102"/>
      <c r="AK188" s="103" t="s">
        <v>11</v>
      </c>
      <c r="AL188" s="103"/>
      <c r="AM188" s="32"/>
      <c r="AN188" s="87" t="s">
        <v>17</v>
      </c>
      <c r="AO188" s="87" t="s">
        <v>20</v>
      </c>
      <c r="AP188" s="87" t="s">
        <v>21</v>
      </c>
      <c r="AQ188" s="87" t="s">
        <v>18</v>
      </c>
      <c r="AR188" s="87" t="s">
        <v>22</v>
      </c>
      <c r="AS188" s="87" t="s">
        <v>58</v>
      </c>
      <c r="AT188" s="87" t="s">
        <v>59</v>
      </c>
    </row>
    <row r="189" spans="1:46" ht="12" hidden="1" customHeight="1" outlineLevel="1">
      <c r="B189" s="14" t="s">
        <v>1</v>
      </c>
      <c r="C189" s="15">
        <f>+C188</f>
        <v>44743</v>
      </c>
      <c r="D189" s="15">
        <f>IF(C189="","",IF(MONTH(C189+1)-MONTH(C189)=0,C189+1,""))</f>
        <v>44744</v>
      </c>
      <c r="E189" s="15">
        <f t="shared" ref="E189" si="1052">IF(D189="","",IF(MONTH(D189+1)-MONTH(D189)=0,D189+1,""))</f>
        <v>44745</v>
      </c>
      <c r="F189" s="21">
        <f t="shared" ref="F189" si="1053">IF(E189="","",IF(MONTH(E189+1)-MONTH(E189)=0,E189+1,""))</f>
        <v>44746</v>
      </c>
      <c r="G189" s="15">
        <f t="shared" ref="G189" si="1054">IF(F189="","",IF(MONTH(F189+1)-MONTH(F189)=0,F189+1,""))</f>
        <v>44747</v>
      </c>
      <c r="H189" s="15">
        <f t="shared" ref="H189" si="1055">IF(G189="","",IF(MONTH(G189+1)-MONTH(G189)=0,G189+1,""))</f>
        <v>44748</v>
      </c>
      <c r="I189" s="15">
        <f t="shared" ref="I189" si="1056">IF(H189="","",IF(MONTH(H189+1)-MONTH(H189)=0,H189+1,""))</f>
        <v>44749</v>
      </c>
      <c r="J189" s="15">
        <f t="shared" ref="J189" si="1057">IF(I189="","",IF(MONTH(I189+1)-MONTH(I189)=0,I189+1,""))</f>
        <v>44750</v>
      </c>
      <c r="K189" s="15">
        <f t="shared" ref="K189" si="1058">IF(J189="","",IF(MONTH(J189+1)-MONTH(J189)=0,J189+1,""))</f>
        <v>44751</v>
      </c>
      <c r="L189" s="15">
        <f t="shared" ref="L189" si="1059">IF(K189="","",IF(MONTH(K189+1)-MONTH(K189)=0,K189+1,""))</f>
        <v>44752</v>
      </c>
      <c r="M189" s="15">
        <f t="shared" ref="M189" si="1060">IF(L189="","",IF(MONTH(L189+1)-MONTH(L189)=0,L189+1,""))</f>
        <v>44753</v>
      </c>
      <c r="N189" s="15">
        <f t="shared" ref="N189" si="1061">IF(M189="","",IF(MONTH(M189+1)-MONTH(M189)=0,M189+1,""))</f>
        <v>44754</v>
      </c>
      <c r="O189" s="15">
        <f t="shared" ref="O189" si="1062">IF(N189="","",IF(MONTH(N189+1)-MONTH(N189)=0,N189+1,""))</f>
        <v>44755</v>
      </c>
      <c r="P189" s="15">
        <f t="shared" ref="P189" si="1063">IF(O189="","",IF(MONTH(O189+1)-MONTH(O189)=0,O189+1,""))</f>
        <v>44756</v>
      </c>
      <c r="Q189" s="15">
        <f t="shared" ref="Q189" si="1064">IF(P189="","",IF(MONTH(P189+1)-MONTH(P189)=0,P189+1,""))</f>
        <v>44757</v>
      </c>
      <c r="R189" s="15">
        <f t="shared" ref="R189" si="1065">IF(Q189="","",IF(MONTH(Q189+1)-MONTH(Q189)=0,Q189+1,""))</f>
        <v>44758</v>
      </c>
      <c r="S189" s="15">
        <f t="shared" ref="S189" si="1066">IF(R189="","",IF(MONTH(R189+1)-MONTH(R189)=0,R189+1,""))</f>
        <v>44759</v>
      </c>
      <c r="T189" s="15">
        <f t="shared" ref="T189" si="1067">IF(S189="","",IF(MONTH(S189+1)-MONTH(S189)=0,S189+1,""))</f>
        <v>44760</v>
      </c>
      <c r="U189" s="15">
        <f t="shared" ref="U189" si="1068">IF(T189="","",IF(MONTH(T189+1)-MONTH(T189)=0,T189+1,""))</f>
        <v>44761</v>
      </c>
      <c r="V189" s="15">
        <f t="shared" ref="V189" si="1069">IF(U189="","",IF(MONTH(U189+1)-MONTH(U189)=0,U189+1,""))</f>
        <v>44762</v>
      </c>
      <c r="W189" s="15">
        <f t="shared" ref="W189" si="1070">IF(V189="","",IF(MONTH(V189+1)-MONTH(V189)=0,V189+1,""))</f>
        <v>44763</v>
      </c>
      <c r="X189" s="15">
        <f t="shared" ref="X189" si="1071">IF(W189="","",IF(MONTH(W189+1)-MONTH(W189)=0,W189+1,""))</f>
        <v>44764</v>
      </c>
      <c r="Y189" s="15">
        <f t="shared" ref="Y189" si="1072">IF(X189="","",IF(MONTH(X189+1)-MONTH(X189)=0,X189+1,""))</f>
        <v>44765</v>
      </c>
      <c r="Z189" s="15">
        <f t="shared" ref="Z189" si="1073">IF(Y189="","",IF(MONTH(Y189+1)-MONTH(Y189)=0,Y189+1,""))</f>
        <v>44766</v>
      </c>
      <c r="AA189" s="15">
        <f t="shared" ref="AA189" si="1074">IF(Z189="","",IF(MONTH(Z189+1)-MONTH(Z189)=0,Z189+1,""))</f>
        <v>44767</v>
      </c>
      <c r="AB189" s="15">
        <f t="shared" ref="AB189" si="1075">IF(AA189="","",IF(MONTH(AA189+1)-MONTH(AA189)=0,AA189+1,""))</f>
        <v>44768</v>
      </c>
      <c r="AC189" s="15">
        <f t="shared" ref="AC189" si="1076">IF(AB189="","",IF(MONTH(AB189+1)-MONTH(AB189)=0,AB189+1,""))</f>
        <v>44769</v>
      </c>
      <c r="AD189" s="15">
        <f t="shared" ref="AD189" si="1077">IF(AC189="","",IF(MONTH(AC189+1)-MONTH(AC189)=0,AC189+1,""))</f>
        <v>44770</v>
      </c>
      <c r="AE189" s="15">
        <f t="shared" ref="AE189" si="1078">IF(AD189="","",IF(MONTH(AD189+1)-MONTH(AD189)=0,AD189+1,""))</f>
        <v>44771</v>
      </c>
      <c r="AF189" s="15">
        <f t="shared" ref="AF189" si="1079">IF(AE189="","",IF(MONTH(AE189+1)-MONTH(AE189)=0,AE189+1,""))</f>
        <v>44772</v>
      </c>
      <c r="AG189" s="15">
        <f t="shared" ref="AG189" si="1080">IF(AF189="","",IF(MONTH(AF189+1)-MONTH(AF189)=0,AF189+1,""))</f>
        <v>44773</v>
      </c>
      <c r="AH189" s="100"/>
      <c r="AI189" s="101"/>
      <c r="AJ189" s="102"/>
      <c r="AK189" s="103"/>
      <c r="AL189" s="103"/>
      <c r="AM189" s="32"/>
      <c r="AN189" s="87"/>
      <c r="AO189" s="87"/>
      <c r="AP189" s="87"/>
      <c r="AQ189" s="87"/>
      <c r="AR189" s="87"/>
      <c r="AS189" s="87"/>
      <c r="AT189" s="87"/>
    </row>
    <row r="190" spans="1:46" ht="12" hidden="1" customHeight="1" outlineLevel="1">
      <c r="B190" s="14" t="s">
        <v>2</v>
      </c>
      <c r="C190" s="52">
        <f>+C189</f>
        <v>44743</v>
      </c>
      <c r="D190" s="52">
        <f t="shared" ref="D190:AG190" si="1081">+D189</f>
        <v>44744</v>
      </c>
      <c r="E190" s="52">
        <f t="shared" si="1081"/>
        <v>44745</v>
      </c>
      <c r="F190" s="58">
        <f t="shared" si="1081"/>
        <v>44746</v>
      </c>
      <c r="G190" s="52">
        <f t="shared" si="1081"/>
        <v>44747</v>
      </c>
      <c r="H190" s="52">
        <f t="shared" si="1081"/>
        <v>44748</v>
      </c>
      <c r="I190" s="52">
        <f t="shared" si="1081"/>
        <v>44749</v>
      </c>
      <c r="J190" s="52">
        <f t="shared" si="1081"/>
        <v>44750</v>
      </c>
      <c r="K190" s="52">
        <f t="shared" si="1081"/>
        <v>44751</v>
      </c>
      <c r="L190" s="52">
        <f t="shared" si="1081"/>
        <v>44752</v>
      </c>
      <c r="M190" s="52">
        <f t="shared" si="1081"/>
        <v>44753</v>
      </c>
      <c r="N190" s="52">
        <f t="shared" si="1081"/>
        <v>44754</v>
      </c>
      <c r="O190" s="52">
        <f t="shared" si="1081"/>
        <v>44755</v>
      </c>
      <c r="P190" s="52">
        <f t="shared" si="1081"/>
        <v>44756</v>
      </c>
      <c r="Q190" s="52">
        <f t="shared" si="1081"/>
        <v>44757</v>
      </c>
      <c r="R190" s="52">
        <f t="shared" si="1081"/>
        <v>44758</v>
      </c>
      <c r="S190" s="52">
        <f t="shared" si="1081"/>
        <v>44759</v>
      </c>
      <c r="T190" s="52">
        <f t="shared" si="1081"/>
        <v>44760</v>
      </c>
      <c r="U190" s="52">
        <f t="shared" si="1081"/>
        <v>44761</v>
      </c>
      <c r="V190" s="52">
        <f t="shared" si="1081"/>
        <v>44762</v>
      </c>
      <c r="W190" s="52">
        <f t="shared" si="1081"/>
        <v>44763</v>
      </c>
      <c r="X190" s="52">
        <f t="shared" si="1081"/>
        <v>44764</v>
      </c>
      <c r="Y190" s="52">
        <f t="shared" si="1081"/>
        <v>44765</v>
      </c>
      <c r="Z190" s="52">
        <f t="shared" si="1081"/>
        <v>44766</v>
      </c>
      <c r="AA190" s="52">
        <f t="shared" si="1081"/>
        <v>44767</v>
      </c>
      <c r="AB190" s="52">
        <f t="shared" si="1081"/>
        <v>44768</v>
      </c>
      <c r="AC190" s="52">
        <f t="shared" si="1081"/>
        <v>44769</v>
      </c>
      <c r="AD190" s="52">
        <f t="shared" si="1081"/>
        <v>44770</v>
      </c>
      <c r="AE190" s="52">
        <f t="shared" si="1081"/>
        <v>44771</v>
      </c>
      <c r="AF190" s="52">
        <f t="shared" si="1081"/>
        <v>44772</v>
      </c>
      <c r="AG190" s="52">
        <f t="shared" si="1081"/>
        <v>44773</v>
      </c>
      <c r="AH190" s="104">
        <v>0</v>
      </c>
      <c r="AI190" s="107" t="s">
        <v>43</v>
      </c>
      <c r="AJ190" s="108" t="s">
        <v>13</v>
      </c>
      <c r="AK190" s="109" t="s">
        <v>43</v>
      </c>
      <c r="AL190" s="110" t="s">
        <v>14</v>
      </c>
      <c r="AM190" s="32"/>
      <c r="AN190" s="87"/>
      <c r="AO190" s="87"/>
      <c r="AP190" s="87"/>
      <c r="AQ190" s="87"/>
      <c r="AR190" s="87"/>
      <c r="AS190" s="87"/>
      <c r="AT190" s="87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>海の日</v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04"/>
      <c r="AI191" s="107"/>
      <c r="AJ191" s="108"/>
      <c r="AK191" s="109"/>
      <c r="AL191" s="110"/>
      <c r="AM191" s="32"/>
      <c r="AN191" s="87"/>
      <c r="AO191" s="87"/>
      <c r="AP191" s="87"/>
      <c r="AQ191" s="87"/>
      <c r="AR191" s="87"/>
      <c r="AS191" s="87"/>
      <c r="AT191" s="87"/>
    </row>
    <row r="192" spans="1:46" ht="27.95" hidden="1" customHeight="1" outlineLevel="1">
      <c r="A192" s="3"/>
      <c r="B192" s="40" t="str">
        <f>IF($F$2="受注者希望型","－","休日
計画")</f>
        <v>休日
計画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05"/>
      <c r="AI192" s="54">
        <f t="shared" ref="AI192" si="1082">AS192</f>
        <v>0</v>
      </c>
      <c r="AJ192" s="46">
        <f t="shared" ref="AJ192" si="1083">IFERROR(AI192/AO192,"")</f>
        <v>0</v>
      </c>
      <c r="AK192" s="53">
        <f t="shared" ref="AK192" si="1084">AT192</f>
        <v>62</v>
      </c>
      <c r="AL192" s="48">
        <f t="shared" ref="AL192" si="1085">IFERROR(AK192/AP192,"")</f>
        <v>8.5164835164835168E-2</v>
      </c>
      <c r="AM192" s="32"/>
      <c r="AN192" s="87">
        <f t="shared" ref="AN192" si="1086">COUNT(C189:AG189)</f>
        <v>31</v>
      </c>
      <c r="AO192" s="87">
        <f t="shared" ref="AO192" si="1087">AN192-AH190</f>
        <v>31</v>
      </c>
      <c r="AP192" s="87">
        <f>SUM(AO$6:AO193)</f>
        <v>728</v>
      </c>
      <c r="AQ192" s="87">
        <f t="shared" ref="AQ192" si="1088">COUNTIF(C193:AG193,"○")</f>
        <v>0</v>
      </c>
      <c r="AR192" s="87">
        <f>SUM(AQ$6:AQ193)</f>
        <v>60</v>
      </c>
      <c r="AS192" s="87">
        <f t="shared" ref="AS192" si="1089">COUNTIF(C192:AG192,"○")</f>
        <v>0</v>
      </c>
      <c r="AT192" s="87">
        <f>SUM(AS$6:AS193)</f>
        <v>62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06"/>
      <c r="AI193" s="54">
        <f t="shared" ref="AI193" si="1090">AQ192</f>
        <v>0</v>
      </c>
      <c r="AJ193" s="46">
        <f t="shared" ref="AJ193" si="1091">IFERROR(AI193/AO192,"")</f>
        <v>0</v>
      </c>
      <c r="AK193" s="53">
        <f t="shared" ref="AK193" si="1092">AR192</f>
        <v>60</v>
      </c>
      <c r="AL193" s="48">
        <f t="shared" ref="AL193" si="1093">IFERROR(AK193/AP192,"")</f>
        <v>8.2417582417582416E-2</v>
      </c>
      <c r="AM193" s="32"/>
      <c r="AN193" s="87"/>
      <c r="AO193" s="87"/>
      <c r="AP193" s="87"/>
      <c r="AQ193" s="87"/>
      <c r="AR193" s="87"/>
      <c r="AS193" s="87"/>
      <c r="AT193" s="87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96">
        <f>DATE(YEAR(C188),MONTH(C188)+1,DAY(C188))</f>
        <v>44774</v>
      </c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8"/>
      <c r="AH195" s="99" t="s">
        <v>19</v>
      </c>
      <c r="AI195" s="101" t="s">
        <v>12</v>
      </c>
      <c r="AJ195" s="102"/>
      <c r="AK195" s="103" t="s">
        <v>11</v>
      </c>
      <c r="AL195" s="103"/>
      <c r="AM195" s="32"/>
      <c r="AN195" s="87" t="s">
        <v>17</v>
      </c>
      <c r="AO195" s="87" t="s">
        <v>20</v>
      </c>
      <c r="AP195" s="87" t="s">
        <v>21</v>
      </c>
      <c r="AQ195" s="87" t="s">
        <v>18</v>
      </c>
      <c r="AR195" s="87" t="s">
        <v>22</v>
      </c>
      <c r="AS195" s="87" t="s">
        <v>58</v>
      </c>
      <c r="AT195" s="87" t="s">
        <v>59</v>
      </c>
    </row>
    <row r="196" spans="1:46" ht="12" hidden="1" customHeight="1" outlineLevel="1">
      <c r="B196" s="14" t="s">
        <v>1</v>
      </c>
      <c r="C196" s="15">
        <f>+C195</f>
        <v>44774</v>
      </c>
      <c r="D196" s="15">
        <f>IF(C196="","",IF(MONTH(C196+1)-MONTH(C196)=0,C196+1,""))</f>
        <v>44775</v>
      </c>
      <c r="E196" s="15">
        <f t="shared" ref="E196" si="1094">IF(D196="","",IF(MONTH(D196+1)-MONTH(D196)=0,D196+1,""))</f>
        <v>44776</v>
      </c>
      <c r="F196" s="21">
        <f t="shared" ref="F196" si="1095">IF(E196="","",IF(MONTH(E196+1)-MONTH(E196)=0,E196+1,""))</f>
        <v>44777</v>
      </c>
      <c r="G196" s="15">
        <f t="shared" ref="G196" si="1096">IF(F196="","",IF(MONTH(F196+1)-MONTH(F196)=0,F196+1,""))</f>
        <v>44778</v>
      </c>
      <c r="H196" s="15">
        <f t="shared" ref="H196" si="1097">IF(G196="","",IF(MONTH(G196+1)-MONTH(G196)=0,G196+1,""))</f>
        <v>44779</v>
      </c>
      <c r="I196" s="15">
        <f t="shared" ref="I196" si="1098">IF(H196="","",IF(MONTH(H196+1)-MONTH(H196)=0,H196+1,""))</f>
        <v>44780</v>
      </c>
      <c r="J196" s="15">
        <f t="shared" ref="J196" si="1099">IF(I196="","",IF(MONTH(I196+1)-MONTH(I196)=0,I196+1,""))</f>
        <v>44781</v>
      </c>
      <c r="K196" s="15">
        <f t="shared" ref="K196" si="1100">IF(J196="","",IF(MONTH(J196+1)-MONTH(J196)=0,J196+1,""))</f>
        <v>44782</v>
      </c>
      <c r="L196" s="15">
        <f t="shared" ref="L196" si="1101">IF(K196="","",IF(MONTH(K196+1)-MONTH(K196)=0,K196+1,""))</f>
        <v>44783</v>
      </c>
      <c r="M196" s="15">
        <f t="shared" ref="M196" si="1102">IF(L196="","",IF(MONTH(L196+1)-MONTH(L196)=0,L196+1,""))</f>
        <v>44784</v>
      </c>
      <c r="N196" s="15">
        <f t="shared" ref="N196" si="1103">IF(M196="","",IF(MONTH(M196+1)-MONTH(M196)=0,M196+1,""))</f>
        <v>44785</v>
      </c>
      <c r="O196" s="15">
        <f t="shared" ref="O196" si="1104">IF(N196="","",IF(MONTH(N196+1)-MONTH(N196)=0,N196+1,""))</f>
        <v>44786</v>
      </c>
      <c r="P196" s="15">
        <f t="shared" ref="P196" si="1105">IF(O196="","",IF(MONTH(O196+1)-MONTH(O196)=0,O196+1,""))</f>
        <v>44787</v>
      </c>
      <c r="Q196" s="15">
        <f t="shared" ref="Q196" si="1106">IF(P196="","",IF(MONTH(P196+1)-MONTH(P196)=0,P196+1,""))</f>
        <v>44788</v>
      </c>
      <c r="R196" s="15">
        <f t="shared" ref="R196" si="1107">IF(Q196="","",IF(MONTH(Q196+1)-MONTH(Q196)=0,Q196+1,""))</f>
        <v>44789</v>
      </c>
      <c r="S196" s="15">
        <f t="shared" ref="S196" si="1108">IF(R196="","",IF(MONTH(R196+1)-MONTH(R196)=0,R196+1,""))</f>
        <v>44790</v>
      </c>
      <c r="T196" s="15">
        <f t="shared" ref="T196" si="1109">IF(S196="","",IF(MONTH(S196+1)-MONTH(S196)=0,S196+1,""))</f>
        <v>44791</v>
      </c>
      <c r="U196" s="15">
        <f t="shared" ref="U196" si="1110">IF(T196="","",IF(MONTH(T196+1)-MONTH(T196)=0,T196+1,""))</f>
        <v>44792</v>
      </c>
      <c r="V196" s="15">
        <f t="shared" ref="V196" si="1111">IF(U196="","",IF(MONTH(U196+1)-MONTH(U196)=0,U196+1,""))</f>
        <v>44793</v>
      </c>
      <c r="W196" s="15">
        <f t="shared" ref="W196" si="1112">IF(V196="","",IF(MONTH(V196+1)-MONTH(V196)=0,V196+1,""))</f>
        <v>44794</v>
      </c>
      <c r="X196" s="15">
        <f t="shared" ref="X196" si="1113">IF(W196="","",IF(MONTH(W196+1)-MONTH(W196)=0,W196+1,""))</f>
        <v>44795</v>
      </c>
      <c r="Y196" s="15">
        <f t="shared" ref="Y196" si="1114">IF(X196="","",IF(MONTH(X196+1)-MONTH(X196)=0,X196+1,""))</f>
        <v>44796</v>
      </c>
      <c r="Z196" s="15">
        <f t="shared" ref="Z196" si="1115">IF(Y196="","",IF(MONTH(Y196+1)-MONTH(Y196)=0,Y196+1,""))</f>
        <v>44797</v>
      </c>
      <c r="AA196" s="15">
        <f t="shared" ref="AA196" si="1116">IF(Z196="","",IF(MONTH(Z196+1)-MONTH(Z196)=0,Z196+1,""))</f>
        <v>44798</v>
      </c>
      <c r="AB196" s="15">
        <f t="shared" ref="AB196" si="1117">IF(AA196="","",IF(MONTH(AA196+1)-MONTH(AA196)=0,AA196+1,""))</f>
        <v>44799</v>
      </c>
      <c r="AC196" s="15">
        <f t="shared" ref="AC196" si="1118">IF(AB196="","",IF(MONTH(AB196+1)-MONTH(AB196)=0,AB196+1,""))</f>
        <v>44800</v>
      </c>
      <c r="AD196" s="15">
        <f t="shared" ref="AD196" si="1119">IF(AC196="","",IF(MONTH(AC196+1)-MONTH(AC196)=0,AC196+1,""))</f>
        <v>44801</v>
      </c>
      <c r="AE196" s="15">
        <f t="shared" ref="AE196" si="1120">IF(AD196="","",IF(MONTH(AD196+1)-MONTH(AD196)=0,AD196+1,""))</f>
        <v>44802</v>
      </c>
      <c r="AF196" s="15">
        <f t="shared" ref="AF196" si="1121">IF(AE196="","",IF(MONTH(AE196+1)-MONTH(AE196)=0,AE196+1,""))</f>
        <v>44803</v>
      </c>
      <c r="AG196" s="15">
        <f t="shared" ref="AG196" si="1122">IF(AF196="","",IF(MONTH(AF196+1)-MONTH(AF196)=0,AF196+1,""))</f>
        <v>44804</v>
      </c>
      <c r="AH196" s="100"/>
      <c r="AI196" s="101"/>
      <c r="AJ196" s="102"/>
      <c r="AK196" s="103"/>
      <c r="AL196" s="103"/>
      <c r="AM196" s="32"/>
      <c r="AN196" s="87"/>
      <c r="AO196" s="87"/>
      <c r="AP196" s="87"/>
      <c r="AQ196" s="87"/>
      <c r="AR196" s="87"/>
      <c r="AS196" s="87"/>
      <c r="AT196" s="87"/>
    </row>
    <row r="197" spans="1:46" ht="12" hidden="1" customHeight="1" outlineLevel="1">
      <c r="B197" s="14" t="s">
        <v>2</v>
      </c>
      <c r="C197" s="52">
        <f>+C196</f>
        <v>44774</v>
      </c>
      <c r="D197" s="52">
        <f t="shared" ref="D197:AG197" si="1123">+D196</f>
        <v>44775</v>
      </c>
      <c r="E197" s="52">
        <f t="shared" si="1123"/>
        <v>44776</v>
      </c>
      <c r="F197" s="58">
        <f t="shared" si="1123"/>
        <v>44777</v>
      </c>
      <c r="G197" s="52">
        <f t="shared" si="1123"/>
        <v>44778</v>
      </c>
      <c r="H197" s="52">
        <f t="shared" si="1123"/>
        <v>44779</v>
      </c>
      <c r="I197" s="52">
        <f t="shared" si="1123"/>
        <v>44780</v>
      </c>
      <c r="J197" s="52">
        <f t="shared" si="1123"/>
        <v>44781</v>
      </c>
      <c r="K197" s="52">
        <f t="shared" si="1123"/>
        <v>44782</v>
      </c>
      <c r="L197" s="52">
        <f t="shared" si="1123"/>
        <v>44783</v>
      </c>
      <c r="M197" s="52">
        <f t="shared" si="1123"/>
        <v>44784</v>
      </c>
      <c r="N197" s="52">
        <f t="shared" si="1123"/>
        <v>44785</v>
      </c>
      <c r="O197" s="52">
        <f t="shared" si="1123"/>
        <v>44786</v>
      </c>
      <c r="P197" s="52">
        <f t="shared" si="1123"/>
        <v>44787</v>
      </c>
      <c r="Q197" s="52">
        <f t="shared" si="1123"/>
        <v>44788</v>
      </c>
      <c r="R197" s="52">
        <f t="shared" si="1123"/>
        <v>44789</v>
      </c>
      <c r="S197" s="52">
        <f t="shared" si="1123"/>
        <v>44790</v>
      </c>
      <c r="T197" s="52">
        <f t="shared" si="1123"/>
        <v>44791</v>
      </c>
      <c r="U197" s="52">
        <f t="shared" si="1123"/>
        <v>44792</v>
      </c>
      <c r="V197" s="52">
        <f t="shared" si="1123"/>
        <v>44793</v>
      </c>
      <c r="W197" s="52">
        <f t="shared" si="1123"/>
        <v>44794</v>
      </c>
      <c r="X197" s="52">
        <f t="shared" si="1123"/>
        <v>44795</v>
      </c>
      <c r="Y197" s="52">
        <f t="shared" si="1123"/>
        <v>44796</v>
      </c>
      <c r="Z197" s="52">
        <f t="shared" si="1123"/>
        <v>44797</v>
      </c>
      <c r="AA197" s="52">
        <f t="shared" si="1123"/>
        <v>44798</v>
      </c>
      <c r="AB197" s="52">
        <f t="shared" si="1123"/>
        <v>44799</v>
      </c>
      <c r="AC197" s="52">
        <f t="shared" si="1123"/>
        <v>44800</v>
      </c>
      <c r="AD197" s="52">
        <f t="shared" si="1123"/>
        <v>44801</v>
      </c>
      <c r="AE197" s="52">
        <f t="shared" si="1123"/>
        <v>44802</v>
      </c>
      <c r="AF197" s="52">
        <f t="shared" si="1123"/>
        <v>44803</v>
      </c>
      <c r="AG197" s="52">
        <f t="shared" si="1123"/>
        <v>44804</v>
      </c>
      <c r="AH197" s="104">
        <v>0</v>
      </c>
      <c r="AI197" s="107" t="s">
        <v>43</v>
      </c>
      <c r="AJ197" s="108" t="s">
        <v>13</v>
      </c>
      <c r="AK197" s="109" t="s">
        <v>43</v>
      </c>
      <c r="AL197" s="110" t="s">
        <v>14</v>
      </c>
      <c r="AM197" s="32"/>
      <c r="AN197" s="87"/>
      <c r="AO197" s="87"/>
      <c r="AP197" s="87"/>
      <c r="AQ197" s="87"/>
      <c r="AR197" s="87"/>
      <c r="AS197" s="87"/>
      <c r="AT197" s="87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>山の日</v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04"/>
      <c r="AI198" s="107"/>
      <c r="AJ198" s="108"/>
      <c r="AK198" s="109"/>
      <c r="AL198" s="110"/>
      <c r="AM198" s="32"/>
      <c r="AN198" s="87"/>
      <c r="AO198" s="87"/>
      <c r="AP198" s="87"/>
      <c r="AQ198" s="87"/>
      <c r="AR198" s="87"/>
      <c r="AS198" s="87"/>
      <c r="AT198" s="87"/>
    </row>
    <row r="199" spans="1:46" ht="27.95" hidden="1" customHeight="1" outlineLevel="1">
      <c r="A199" s="3"/>
      <c r="B199" s="40" t="str">
        <f>IF($F$2="受注者希望型","－","休日
計画")</f>
        <v>休日
計画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05"/>
      <c r="AI199" s="54">
        <f t="shared" ref="AI199" si="1124">AS199</f>
        <v>0</v>
      </c>
      <c r="AJ199" s="46">
        <f t="shared" ref="AJ199" si="1125">IFERROR(AI199/AO199,"")</f>
        <v>0</v>
      </c>
      <c r="AK199" s="53">
        <f t="shared" ref="AK199" si="1126">AT199</f>
        <v>62</v>
      </c>
      <c r="AL199" s="48">
        <f t="shared" ref="AL199" si="1127">IFERROR(AK199/AP199,"")</f>
        <v>8.1686429512516465E-2</v>
      </c>
      <c r="AM199" s="32"/>
      <c r="AN199" s="87">
        <f t="shared" ref="AN199" si="1128">COUNT(C196:AG196)</f>
        <v>31</v>
      </c>
      <c r="AO199" s="87">
        <f t="shared" ref="AO199" si="1129">AN199-AH197</f>
        <v>31</v>
      </c>
      <c r="AP199" s="87">
        <f>SUM(AO$6:AO200)</f>
        <v>759</v>
      </c>
      <c r="AQ199" s="87">
        <f t="shared" ref="AQ199" si="1130">COUNTIF(C200:AG200,"○")</f>
        <v>0</v>
      </c>
      <c r="AR199" s="87">
        <f>SUM(AQ$6:AQ200)</f>
        <v>60</v>
      </c>
      <c r="AS199" s="87">
        <f t="shared" ref="AS199" si="1131">COUNTIF(C199:AG199,"○")</f>
        <v>0</v>
      </c>
      <c r="AT199" s="87">
        <f>SUM(AS$6:AS200)</f>
        <v>62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06"/>
      <c r="AI200" s="54">
        <f t="shared" ref="AI200" si="1132">AQ199</f>
        <v>0</v>
      </c>
      <c r="AJ200" s="46">
        <f t="shared" ref="AJ200" si="1133">IFERROR(AI200/AO199,"")</f>
        <v>0</v>
      </c>
      <c r="AK200" s="53">
        <f t="shared" ref="AK200" si="1134">AR199</f>
        <v>60</v>
      </c>
      <c r="AL200" s="48">
        <f t="shared" ref="AL200" si="1135">IFERROR(AK200/AP199,"")</f>
        <v>7.9051383399209488E-2</v>
      </c>
      <c r="AM200" s="32"/>
      <c r="AN200" s="87"/>
      <c r="AO200" s="87"/>
      <c r="AP200" s="87"/>
      <c r="AQ200" s="87"/>
      <c r="AR200" s="87"/>
      <c r="AS200" s="87"/>
      <c r="AT200" s="87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96">
        <f>DATE(YEAR(C195),MONTH(C195)+1,DAY(C195))</f>
        <v>44805</v>
      </c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8"/>
      <c r="AH202" s="99" t="s">
        <v>19</v>
      </c>
      <c r="AI202" s="101" t="s">
        <v>12</v>
      </c>
      <c r="AJ202" s="102"/>
      <c r="AK202" s="103" t="s">
        <v>11</v>
      </c>
      <c r="AL202" s="103"/>
      <c r="AM202" s="32"/>
      <c r="AN202" s="87" t="s">
        <v>17</v>
      </c>
      <c r="AO202" s="87" t="s">
        <v>20</v>
      </c>
      <c r="AP202" s="87" t="s">
        <v>21</v>
      </c>
      <c r="AQ202" s="87" t="s">
        <v>18</v>
      </c>
      <c r="AR202" s="87" t="s">
        <v>22</v>
      </c>
      <c r="AS202" s="87" t="s">
        <v>58</v>
      </c>
      <c r="AT202" s="87" t="s">
        <v>59</v>
      </c>
    </row>
    <row r="203" spans="1:46" ht="12" hidden="1" customHeight="1" outlineLevel="1">
      <c r="B203" s="14" t="s">
        <v>1</v>
      </c>
      <c r="C203" s="15">
        <f>+C202</f>
        <v>44805</v>
      </c>
      <c r="D203" s="15">
        <f>IF(C203="","",IF(MONTH(C203+1)-MONTH(C203)=0,C203+1,""))</f>
        <v>44806</v>
      </c>
      <c r="E203" s="15">
        <f t="shared" ref="E203" si="1136">IF(D203="","",IF(MONTH(D203+1)-MONTH(D203)=0,D203+1,""))</f>
        <v>44807</v>
      </c>
      <c r="F203" s="21">
        <f t="shared" ref="F203" si="1137">IF(E203="","",IF(MONTH(E203+1)-MONTH(E203)=0,E203+1,""))</f>
        <v>44808</v>
      </c>
      <c r="G203" s="15">
        <f t="shared" ref="G203" si="1138">IF(F203="","",IF(MONTH(F203+1)-MONTH(F203)=0,F203+1,""))</f>
        <v>44809</v>
      </c>
      <c r="H203" s="15">
        <f t="shared" ref="H203" si="1139">IF(G203="","",IF(MONTH(G203+1)-MONTH(G203)=0,G203+1,""))</f>
        <v>44810</v>
      </c>
      <c r="I203" s="15">
        <f t="shared" ref="I203" si="1140">IF(H203="","",IF(MONTH(H203+1)-MONTH(H203)=0,H203+1,""))</f>
        <v>44811</v>
      </c>
      <c r="J203" s="15">
        <f t="shared" ref="J203" si="1141">IF(I203="","",IF(MONTH(I203+1)-MONTH(I203)=0,I203+1,""))</f>
        <v>44812</v>
      </c>
      <c r="K203" s="15">
        <f t="shared" ref="K203" si="1142">IF(J203="","",IF(MONTH(J203+1)-MONTH(J203)=0,J203+1,""))</f>
        <v>44813</v>
      </c>
      <c r="L203" s="15">
        <f t="shared" ref="L203" si="1143">IF(K203="","",IF(MONTH(K203+1)-MONTH(K203)=0,K203+1,""))</f>
        <v>44814</v>
      </c>
      <c r="M203" s="15">
        <f t="shared" ref="M203" si="1144">IF(L203="","",IF(MONTH(L203+1)-MONTH(L203)=0,L203+1,""))</f>
        <v>44815</v>
      </c>
      <c r="N203" s="15">
        <f t="shared" ref="N203" si="1145">IF(M203="","",IF(MONTH(M203+1)-MONTH(M203)=0,M203+1,""))</f>
        <v>44816</v>
      </c>
      <c r="O203" s="15">
        <f t="shared" ref="O203" si="1146">IF(N203="","",IF(MONTH(N203+1)-MONTH(N203)=0,N203+1,""))</f>
        <v>44817</v>
      </c>
      <c r="P203" s="15">
        <f t="shared" ref="P203" si="1147">IF(O203="","",IF(MONTH(O203+1)-MONTH(O203)=0,O203+1,""))</f>
        <v>44818</v>
      </c>
      <c r="Q203" s="15">
        <f t="shared" ref="Q203" si="1148">IF(P203="","",IF(MONTH(P203+1)-MONTH(P203)=0,P203+1,""))</f>
        <v>44819</v>
      </c>
      <c r="R203" s="15">
        <f t="shared" ref="R203" si="1149">IF(Q203="","",IF(MONTH(Q203+1)-MONTH(Q203)=0,Q203+1,""))</f>
        <v>44820</v>
      </c>
      <c r="S203" s="15">
        <f t="shared" ref="S203" si="1150">IF(R203="","",IF(MONTH(R203+1)-MONTH(R203)=0,R203+1,""))</f>
        <v>44821</v>
      </c>
      <c r="T203" s="15">
        <f t="shared" ref="T203" si="1151">IF(S203="","",IF(MONTH(S203+1)-MONTH(S203)=0,S203+1,""))</f>
        <v>44822</v>
      </c>
      <c r="U203" s="15">
        <f t="shared" ref="U203" si="1152">IF(T203="","",IF(MONTH(T203+1)-MONTH(T203)=0,T203+1,""))</f>
        <v>44823</v>
      </c>
      <c r="V203" s="15">
        <f t="shared" ref="V203" si="1153">IF(U203="","",IF(MONTH(U203+1)-MONTH(U203)=0,U203+1,""))</f>
        <v>44824</v>
      </c>
      <c r="W203" s="15">
        <f t="shared" ref="W203" si="1154">IF(V203="","",IF(MONTH(V203+1)-MONTH(V203)=0,V203+1,""))</f>
        <v>44825</v>
      </c>
      <c r="X203" s="15">
        <f t="shared" ref="X203" si="1155">IF(W203="","",IF(MONTH(W203+1)-MONTH(W203)=0,W203+1,""))</f>
        <v>44826</v>
      </c>
      <c r="Y203" s="15">
        <f t="shared" ref="Y203" si="1156">IF(X203="","",IF(MONTH(X203+1)-MONTH(X203)=0,X203+1,""))</f>
        <v>44827</v>
      </c>
      <c r="Z203" s="15">
        <f t="shared" ref="Z203" si="1157">IF(Y203="","",IF(MONTH(Y203+1)-MONTH(Y203)=0,Y203+1,""))</f>
        <v>44828</v>
      </c>
      <c r="AA203" s="15">
        <f t="shared" ref="AA203" si="1158">IF(Z203="","",IF(MONTH(Z203+1)-MONTH(Z203)=0,Z203+1,""))</f>
        <v>44829</v>
      </c>
      <c r="AB203" s="15">
        <f t="shared" ref="AB203" si="1159">IF(AA203="","",IF(MONTH(AA203+1)-MONTH(AA203)=0,AA203+1,""))</f>
        <v>44830</v>
      </c>
      <c r="AC203" s="15">
        <f t="shared" ref="AC203" si="1160">IF(AB203="","",IF(MONTH(AB203+1)-MONTH(AB203)=0,AB203+1,""))</f>
        <v>44831</v>
      </c>
      <c r="AD203" s="15">
        <f t="shared" ref="AD203" si="1161">IF(AC203="","",IF(MONTH(AC203+1)-MONTH(AC203)=0,AC203+1,""))</f>
        <v>44832</v>
      </c>
      <c r="AE203" s="15">
        <f t="shared" ref="AE203" si="1162">IF(AD203="","",IF(MONTH(AD203+1)-MONTH(AD203)=0,AD203+1,""))</f>
        <v>44833</v>
      </c>
      <c r="AF203" s="15">
        <f t="shared" ref="AF203" si="1163">IF(AE203="","",IF(MONTH(AE203+1)-MONTH(AE203)=0,AE203+1,""))</f>
        <v>44834</v>
      </c>
      <c r="AG203" s="15" t="str">
        <f t="shared" ref="AG203" si="1164">IF(AF203="","",IF(MONTH(AF203+1)-MONTH(AF203)=0,AF203+1,""))</f>
        <v/>
      </c>
      <c r="AH203" s="100"/>
      <c r="AI203" s="101"/>
      <c r="AJ203" s="102"/>
      <c r="AK203" s="103"/>
      <c r="AL203" s="103"/>
      <c r="AM203" s="32"/>
      <c r="AN203" s="87"/>
      <c r="AO203" s="87"/>
      <c r="AP203" s="87"/>
      <c r="AQ203" s="87"/>
      <c r="AR203" s="87"/>
      <c r="AS203" s="87"/>
      <c r="AT203" s="87"/>
    </row>
    <row r="204" spans="1:46" ht="12" hidden="1" customHeight="1" outlineLevel="1">
      <c r="B204" s="14" t="s">
        <v>2</v>
      </c>
      <c r="C204" s="52">
        <f>+C203</f>
        <v>44805</v>
      </c>
      <c r="D204" s="52">
        <f t="shared" ref="D204:AG204" si="1165">+D203</f>
        <v>44806</v>
      </c>
      <c r="E204" s="52">
        <f t="shared" si="1165"/>
        <v>44807</v>
      </c>
      <c r="F204" s="58">
        <f t="shared" si="1165"/>
        <v>44808</v>
      </c>
      <c r="G204" s="52">
        <f t="shared" si="1165"/>
        <v>44809</v>
      </c>
      <c r="H204" s="52">
        <f t="shared" si="1165"/>
        <v>44810</v>
      </c>
      <c r="I204" s="52">
        <f t="shared" si="1165"/>
        <v>44811</v>
      </c>
      <c r="J204" s="52">
        <f t="shared" si="1165"/>
        <v>44812</v>
      </c>
      <c r="K204" s="52">
        <f t="shared" si="1165"/>
        <v>44813</v>
      </c>
      <c r="L204" s="52">
        <f t="shared" si="1165"/>
        <v>44814</v>
      </c>
      <c r="M204" s="52">
        <f t="shared" si="1165"/>
        <v>44815</v>
      </c>
      <c r="N204" s="52">
        <f t="shared" si="1165"/>
        <v>44816</v>
      </c>
      <c r="O204" s="52">
        <f t="shared" si="1165"/>
        <v>44817</v>
      </c>
      <c r="P204" s="52">
        <f t="shared" si="1165"/>
        <v>44818</v>
      </c>
      <c r="Q204" s="52">
        <f t="shared" si="1165"/>
        <v>44819</v>
      </c>
      <c r="R204" s="52">
        <f t="shared" si="1165"/>
        <v>44820</v>
      </c>
      <c r="S204" s="52">
        <f t="shared" si="1165"/>
        <v>44821</v>
      </c>
      <c r="T204" s="52">
        <f t="shared" si="1165"/>
        <v>44822</v>
      </c>
      <c r="U204" s="52">
        <f t="shared" si="1165"/>
        <v>44823</v>
      </c>
      <c r="V204" s="52">
        <f t="shared" si="1165"/>
        <v>44824</v>
      </c>
      <c r="W204" s="52">
        <f t="shared" si="1165"/>
        <v>44825</v>
      </c>
      <c r="X204" s="52">
        <f t="shared" si="1165"/>
        <v>44826</v>
      </c>
      <c r="Y204" s="52">
        <f t="shared" si="1165"/>
        <v>44827</v>
      </c>
      <c r="Z204" s="52">
        <f t="shared" si="1165"/>
        <v>44828</v>
      </c>
      <c r="AA204" s="52">
        <f t="shared" si="1165"/>
        <v>44829</v>
      </c>
      <c r="AB204" s="52">
        <f t="shared" si="1165"/>
        <v>44830</v>
      </c>
      <c r="AC204" s="52">
        <f t="shared" si="1165"/>
        <v>44831</v>
      </c>
      <c r="AD204" s="52">
        <f t="shared" si="1165"/>
        <v>44832</v>
      </c>
      <c r="AE204" s="52">
        <f t="shared" si="1165"/>
        <v>44833</v>
      </c>
      <c r="AF204" s="52">
        <f t="shared" si="1165"/>
        <v>44834</v>
      </c>
      <c r="AG204" s="52" t="str">
        <f t="shared" si="1165"/>
        <v/>
      </c>
      <c r="AH204" s="104">
        <v>0</v>
      </c>
      <c r="AI204" s="107" t="s">
        <v>43</v>
      </c>
      <c r="AJ204" s="108" t="s">
        <v>13</v>
      </c>
      <c r="AK204" s="109" t="s">
        <v>43</v>
      </c>
      <c r="AL204" s="110" t="s">
        <v>14</v>
      </c>
      <c r="AM204" s="32"/>
      <c r="AN204" s="87"/>
      <c r="AO204" s="87"/>
      <c r="AP204" s="87"/>
      <c r="AQ204" s="87"/>
      <c r="AR204" s="87"/>
      <c r="AS204" s="87"/>
      <c r="AT204" s="87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>敬老の日</v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>秋分の日</v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04"/>
      <c r="AI205" s="107"/>
      <c r="AJ205" s="108"/>
      <c r="AK205" s="109"/>
      <c r="AL205" s="110"/>
      <c r="AM205" s="32"/>
      <c r="AN205" s="87"/>
      <c r="AO205" s="87"/>
      <c r="AP205" s="87"/>
      <c r="AQ205" s="87"/>
      <c r="AR205" s="87"/>
      <c r="AS205" s="87"/>
      <c r="AT205" s="87"/>
    </row>
    <row r="206" spans="1:46" ht="27.95" hidden="1" customHeight="1" outlineLevel="1">
      <c r="A206" s="3"/>
      <c r="B206" s="40" t="str">
        <f>IF($F$2="受注者希望型","－","休日
計画")</f>
        <v>休日
計画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05"/>
      <c r="AI206" s="54">
        <f t="shared" ref="AI206" si="1166">AS206</f>
        <v>0</v>
      </c>
      <c r="AJ206" s="46">
        <f t="shared" ref="AJ206" si="1167">IFERROR(AI206/AO206,"")</f>
        <v>0</v>
      </c>
      <c r="AK206" s="53">
        <f t="shared" ref="AK206" si="1168">AT206</f>
        <v>62</v>
      </c>
      <c r="AL206" s="48">
        <f t="shared" ref="AL206" si="1169">IFERROR(AK206/AP206,"")</f>
        <v>7.8580481622306714E-2</v>
      </c>
      <c r="AM206" s="32"/>
      <c r="AN206" s="87">
        <f t="shared" ref="AN206" si="1170">COUNT(C203:AG203)</f>
        <v>30</v>
      </c>
      <c r="AO206" s="87">
        <f t="shared" ref="AO206" si="1171">AN206-AH204</f>
        <v>30</v>
      </c>
      <c r="AP206" s="87">
        <f>SUM(AO$6:AO207)</f>
        <v>789</v>
      </c>
      <c r="AQ206" s="87">
        <f t="shared" ref="AQ206" si="1172">COUNTIF(C207:AG207,"○")</f>
        <v>0</v>
      </c>
      <c r="AR206" s="87">
        <f>SUM(AQ$6:AQ207)</f>
        <v>60</v>
      </c>
      <c r="AS206" s="87">
        <f t="shared" ref="AS206" si="1173">COUNTIF(C206:AG206,"○")</f>
        <v>0</v>
      </c>
      <c r="AT206" s="87">
        <f>SUM(AS$6:AS207)</f>
        <v>62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06"/>
      <c r="AI207" s="54">
        <f t="shared" ref="AI207" si="1174">AQ206</f>
        <v>0</v>
      </c>
      <c r="AJ207" s="46">
        <f t="shared" ref="AJ207" si="1175">IFERROR(AI207/AO206,"")</f>
        <v>0</v>
      </c>
      <c r="AK207" s="53">
        <f t="shared" ref="AK207" si="1176">AR206</f>
        <v>60</v>
      </c>
      <c r="AL207" s="48">
        <f t="shared" ref="AL207" si="1177">IFERROR(AK207/AP206,"")</f>
        <v>7.6045627376425853E-2</v>
      </c>
      <c r="AM207" s="32"/>
      <c r="AN207" s="87"/>
      <c r="AO207" s="87"/>
      <c r="AP207" s="87"/>
      <c r="AQ207" s="87"/>
      <c r="AR207" s="87"/>
      <c r="AS207" s="87"/>
      <c r="AT207" s="87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96">
        <f>DATE(YEAR(C202),MONTH(C202)+1,DAY(C202))</f>
        <v>44835</v>
      </c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8"/>
      <c r="AH209" s="99" t="s">
        <v>19</v>
      </c>
      <c r="AI209" s="101" t="s">
        <v>12</v>
      </c>
      <c r="AJ209" s="102"/>
      <c r="AK209" s="103" t="s">
        <v>11</v>
      </c>
      <c r="AL209" s="103"/>
      <c r="AM209" s="32"/>
      <c r="AN209" s="87" t="s">
        <v>17</v>
      </c>
      <c r="AO209" s="87" t="s">
        <v>20</v>
      </c>
      <c r="AP209" s="87" t="s">
        <v>21</v>
      </c>
      <c r="AQ209" s="87" t="s">
        <v>18</v>
      </c>
      <c r="AR209" s="87" t="s">
        <v>22</v>
      </c>
      <c r="AS209" s="87" t="s">
        <v>58</v>
      </c>
      <c r="AT209" s="87" t="s">
        <v>59</v>
      </c>
    </row>
    <row r="210" spans="1:46" ht="12" hidden="1" customHeight="1" outlineLevel="1">
      <c r="B210" s="14" t="s">
        <v>1</v>
      </c>
      <c r="C210" s="15">
        <f>+C209</f>
        <v>44835</v>
      </c>
      <c r="D210" s="15">
        <f>IF(C210="","",IF(MONTH(C210+1)-MONTH(C210)=0,C210+1,""))</f>
        <v>44836</v>
      </c>
      <c r="E210" s="15">
        <f t="shared" ref="E210" si="1178">IF(D210="","",IF(MONTH(D210+1)-MONTH(D210)=0,D210+1,""))</f>
        <v>44837</v>
      </c>
      <c r="F210" s="21">
        <f t="shared" ref="F210" si="1179">IF(E210="","",IF(MONTH(E210+1)-MONTH(E210)=0,E210+1,""))</f>
        <v>44838</v>
      </c>
      <c r="G210" s="15">
        <f t="shared" ref="G210" si="1180">IF(F210="","",IF(MONTH(F210+1)-MONTH(F210)=0,F210+1,""))</f>
        <v>44839</v>
      </c>
      <c r="H210" s="15">
        <f t="shared" ref="H210" si="1181">IF(G210="","",IF(MONTH(G210+1)-MONTH(G210)=0,G210+1,""))</f>
        <v>44840</v>
      </c>
      <c r="I210" s="15">
        <f t="shared" ref="I210" si="1182">IF(H210="","",IF(MONTH(H210+1)-MONTH(H210)=0,H210+1,""))</f>
        <v>44841</v>
      </c>
      <c r="J210" s="15">
        <f t="shared" ref="J210" si="1183">IF(I210="","",IF(MONTH(I210+1)-MONTH(I210)=0,I210+1,""))</f>
        <v>44842</v>
      </c>
      <c r="K210" s="15">
        <f t="shared" ref="K210" si="1184">IF(J210="","",IF(MONTH(J210+1)-MONTH(J210)=0,J210+1,""))</f>
        <v>44843</v>
      </c>
      <c r="L210" s="15">
        <f t="shared" ref="L210" si="1185">IF(K210="","",IF(MONTH(K210+1)-MONTH(K210)=0,K210+1,""))</f>
        <v>44844</v>
      </c>
      <c r="M210" s="15">
        <f t="shared" ref="M210" si="1186">IF(L210="","",IF(MONTH(L210+1)-MONTH(L210)=0,L210+1,""))</f>
        <v>44845</v>
      </c>
      <c r="N210" s="15">
        <f t="shared" ref="N210" si="1187">IF(M210="","",IF(MONTH(M210+1)-MONTH(M210)=0,M210+1,""))</f>
        <v>44846</v>
      </c>
      <c r="O210" s="15">
        <f t="shared" ref="O210" si="1188">IF(N210="","",IF(MONTH(N210+1)-MONTH(N210)=0,N210+1,""))</f>
        <v>44847</v>
      </c>
      <c r="P210" s="15">
        <f t="shared" ref="P210" si="1189">IF(O210="","",IF(MONTH(O210+1)-MONTH(O210)=0,O210+1,""))</f>
        <v>44848</v>
      </c>
      <c r="Q210" s="15">
        <f t="shared" ref="Q210" si="1190">IF(P210="","",IF(MONTH(P210+1)-MONTH(P210)=0,P210+1,""))</f>
        <v>44849</v>
      </c>
      <c r="R210" s="15">
        <f t="shared" ref="R210" si="1191">IF(Q210="","",IF(MONTH(Q210+1)-MONTH(Q210)=0,Q210+1,""))</f>
        <v>44850</v>
      </c>
      <c r="S210" s="15">
        <f t="shared" ref="S210" si="1192">IF(R210="","",IF(MONTH(R210+1)-MONTH(R210)=0,R210+1,""))</f>
        <v>44851</v>
      </c>
      <c r="T210" s="15">
        <f t="shared" ref="T210" si="1193">IF(S210="","",IF(MONTH(S210+1)-MONTH(S210)=0,S210+1,""))</f>
        <v>44852</v>
      </c>
      <c r="U210" s="15">
        <f t="shared" ref="U210" si="1194">IF(T210="","",IF(MONTH(T210+1)-MONTH(T210)=0,T210+1,""))</f>
        <v>44853</v>
      </c>
      <c r="V210" s="15">
        <f t="shared" ref="V210" si="1195">IF(U210="","",IF(MONTH(U210+1)-MONTH(U210)=0,U210+1,""))</f>
        <v>44854</v>
      </c>
      <c r="W210" s="15">
        <f t="shared" ref="W210" si="1196">IF(V210="","",IF(MONTH(V210+1)-MONTH(V210)=0,V210+1,""))</f>
        <v>44855</v>
      </c>
      <c r="X210" s="15">
        <f t="shared" ref="X210" si="1197">IF(W210="","",IF(MONTH(W210+1)-MONTH(W210)=0,W210+1,""))</f>
        <v>44856</v>
      </c>
      <c r="Y210" s="15">
        <f t="shared" ref="Y210" si="1198">IF(X210="","",IF(MONTH(X210+1)-MONTH(X210)=0,X210+1,""))</f>
        <v>44857</v>
      </c>
      <c r="Z210" s="15">
        <f t="shared" ref="Z210" si="1199">IF(Y210="","",IF(MONTH(Y210+1)-MONTH(Y210)=0,Y210+1,""))</f>
        <v>44858</v>
      </c>
      <c r="AA210" s="15">
        <f t="shared" ref="AA210" si="1200">IF(Z210="","",IF(MONTH(Z210+1)-MONTH(Z210)=0,Z210+1,""))</f>
        <v>44859</v>
      </c>
      <c r="AB210" s="15">
        <f t="shared" ref="AB210" si="1201">IF(AA210="","",IF(MONTH(AA210+1)-MONTH(AA210)=0,AA210+1,""))</f>
        <v>44860</v>
      </c>
      <c r="AC210" s="15">
        <f t="shared" ref="AC210" si="1202">IF(AB210="","",IF(MONTH(AB210+1)-MONTH(AB210)=0,AB210+1,""))</f>
        <v>44861</v>
      </c>
      <c r="AD210" s="15">
        <f t="shared" ref="AD210" si="1203">IF(AC210="","",IF(MONTH(AC210+1)-MONTH(AC210)=0,AC210+1,""))</f>
        <v>44862</v>
      </c>
      <c r="AE210" s="15">
        <f t="shared" ref="AE210" si="1204">IF(AD210="","",IF(MONTH(AD210+1)-MONTH(AD210)=0,AD210+1,""))</f>
        <v>44863</v>
      </c>
      <c r="AF210" s="15">
        <f t="shared" ref="AF210" si="1205">IF(AE210="","",IF(MONTH(AE210+1)-MONTH(AE210)=0,AE210+1,""))</f>
        <v>44864</v>
      </c>
      <c r="AG210" s="15">
        <f t="shared" ref="AG210" si="1206">IF(AF210="","",IF(MONTH(AF210+1)-MONTH(AF210)=0,AF210+1,""))</f>
        <v>44865</v>
      </c>
      <c r="AH210" s="100"/>
      <c r="AI210" s="101"/>
      <c r="AJ210" s="102"/>
      <c r="AK210" s="103"/>
      <c r="AL210" s="103"/>
      <c r="AM210" s="32"/>
      <c r="AN210" s="87"/>
      <c r="AO210" s="87"/>
      <c r="AP210" s="87"/>
      <c r="AQ210" s="87"/>
      <c r="AR210" s="87"/>
      <c r="AS210" s="87"/>
      <c r="AT210" s="87"/>
    </row>
    <row r="211" spans="1:46" ht="12" hidden="1" customHeight="1" outlineLevel="1">
      <c r="B211" s="14" t="s">
        <v>2</v>
      </c>
      <c r="C211" s="52">
        <f>+C210</f>
        <v>44835</v>
      </c>
      <c r="D211" s="52">
        <f t="shared" ref="D211:AG211" si="1207">+D210</f>
        <v>44836</v>
      </c>
      <c r="E211" s="52">
        <f t="shared" si="1207"/>
        <v>44837</v>
      </c>
      <c r="F211" s="58">
        <f t="shared" si="1207"/>
        <v>44838</v>
      </c>
      <c r="G211" s="52">
        <f t="shared" si="1207"/>
        <v>44839</v>
      </c>
      <c r="H211" s="52">
        <f t="shared" si="1207"/>
        <v>44840</v>
      </c>
      <c r="I211" s="52">
        <f t="shared" si="1207"/>
        <v>44841</v>
      </c>
      <c r="J211" s="52">
        <f t="shared" si="1207"/>
        <v>44842</v>
      </c>
      <c r="K211" s="52">
        <f t="shared" si="1207"/>
        <v>44843</v>
      </c>
      <c r="L211" s="52">
        <f t="shared" si="1207"/>
        <v>44844</v>
      </c>
      <c r="M211" s="52">
        <f t="shared" si="1207"/>
        <v>44845</v>
      </c>
      <c r="N211" s="52">
        <f t="shared" si="1207"/>
        <v>44846</v>
      </c>
      <c r="O211" s="52">
        <f t="shared" si="1207"/>
        <v>44847</v>
      </c>
      <c r="P211" s="52">
        <f t="shared" si="1207"/>
        <v>44848</v>
      </c>
      <c r="Q211" s="52">
        <f t="shared" si="1207"/>
        <v>44849</v>
      </c>
      <c r="R211" s="52">
        <f t="shared" si="1207"/>
        <v>44850</v>
      </c>
      <c r="S211" s="52">
        <f t="shared" si="1207"/>
        <v>44851</v>
      </c>
      <c r="T211" s="52">
        <f t="shared" si="1207"/>
        <v>44852</v>
      </c>
      <c r="U211" s="52">
        <f t="shared" si="1207"/>
        <v>44853</v>
      </c>
      <c r="V211" s="52">
        <f t="shared" si="1207"/>
        <v>44854</v>
      </c>
      <c r="W211" s="52">
        <f t="shared" si="1207"/>
        <v>44855</v>
      </c>
      <c r="X211" s="52">
        <f t="shared" si="1207"/>
        <v>44856</v>
      </c>
      <c r="Y211" s="52">
        <f t="shared" si="1207"/>
        <v>44857</v>
      </c>
      <c r="Z211" s="52">
        <f t="shared" si="1207"/>
        <v>44858</v>
      </c>
      <c r="AA211" s="52">
        <f t="shared" si="1207"/>
        <v>44859</v>
      </c>
      <c r="AB211" s="52">
        <f t="shared" si="1207"/>
        <v>44860</v>
      </c>
      <c r="AC211" s="52">
        <f t="shared" si="1207"/>
        <v>44861</v>
      </c>
      <c r="AD211" s="52">
        <f t="shared" si="1207"/>
        <v>44862</v>
      </c>
      <c r="AE211" s="52">
        <f t="shared" si="1207"/>
        <v>44863</v>
      </c>
      <c r="AF211" s="52">
        <f t="shared" si="1207"/>
        <v>44864</v>
      </c>
      <c r="AG211" s="52">
        <f t="shared" si="1207"/>
        <v>44865</v>
      </c>
      <c r="AH211" s="104">
        <v>0</v>
      </c>
      <c r="AI211" s="107" t="s">
        <v>43</v>
      </c>
      <c r="AJ211" s="108" t="s">
        <v>13</v>
      </c>
      <c r="AK211" s="109" t="s">
        <v>43</v>
      </c>
      <c r="AL211" s="110" t="s">
        <v>14</v>
      </c>
      <c r="AM211" s="32"/>
      <c r="AN211" s="87"/>
      <c r="AO211" s="87"/>
      <c r="AP211" s="87"/>
      <c r="AQ211" s="87"/>
      <c r="AR211" s="87"/>
      <c r="AS211" s="87"/>
      <c r="AT211" s="87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>スポーツの日</v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04"/>
      <c r="AI212" s="107"/>
      <c r="AJ212" s="108"/>
      <c r="AK212" s="109"/>
      <c r="AL212" s="110"/>
      <c r="AM212" s="32"/>
      <c r="AN212" s="87"/>
      <c r="AO212" s="87"/>
      <c r="AP212" s="87"/>
      <c r="AQ212" s="87"/>
      <c r="AR212" s="87"/>
      <c r="AS212" s="87"/>
      <c r="AT212" s="87"/>
    </row>
    <row r="213" spans="1:46" ht="27.95" hidden="1" customHeight="1" outlineLevel="1">
      <c r="A213" s="3"/>
      <c r="B213" s="40" t="str">
        <f>IF($F$2="受注者希望型","－","休日
計画")</f>
        <v>休日
計画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05"/>
      <c r="AI213" s="54">
        <f t="shared" ref="AI213" si="1208">AS213</f>
        <v>0</v>
      </c>
      <c r="AJ213" s="46">
        <f t="shared" ref="AJ213" si="1209">IFERROR(AI213/AO213,"")</f>
        <v>0</v>
      </c>
      <c r="AK213" s="53">
        <f t="shared" ref="AK213" si="1210">AT213</f>
        <v>62</v>
      </c>
      <c r="AL213" s="48">
        <f t="shared" ref="AL213" si="1211">IFERROR(AK213/AP213,"")</f>
        <v>7.5609756097560973E-2</v>
      </c>
      <c r="AM213" s="32"/>
      <c r="AN213" s="87">
        <f t="shared" ref="AN213" si="1212">COUNT(C210:AG210)</f>
        <v>31</v>
      </c>
      <c r="AO213" s="87">
        <f t="shared" ref="AO213" si="1213">AN213-AH211</f>
        <v>31</v>
      </c>
      <c r="AP213" s="87">
        <f>SUM(AO$6:AO214)</f>
        <v>820</v>
      </c>
      <c r="AQ213" s="87">
        <f t="shared" ref="AQ213" si="1214">COUNTIF(C214:AG214,"○")</f>
        <v>0</v>
      </c>
      <c r="AR213" s="87">
        <f>SUM(AQ$6:AQ214)</f>
        <v>60</v>
      </c>
      <c r="AS213" s="87">
        <f t="shared" ref="AS213" si="1215">COUNTIF(C213:AG213,"○")</f>
        <v>0</v>
      </c>
      <c r="AT213" s="87">
        <f>SUM(AS$6:AS214)</f>
        <v>62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06"/>
      <c r="AI214" s="54">
        <f t="shared" ref="AI214" si="1216">AQ213</f>
        <v>0</v>
      </c>
      <c r="AJ214" s="46">
        <f t="shared" ref="AJ214" si="1217">IFERROR(AI214/AO213,"")</f>
        <v>0</v>
      </c>
      <c r="AK214" s="53">
        <f t="shared" ref="AK214" si="1218">AR213</f>
        <v>60</v>
      </c>
      <c r="AL214" s="48">
        <f t="shared" ref="AL214" si="1219">IFERROR(AK214/AP213,"")</f>
        <v>7.3170731707317069E-2</v>
      </c>
      <c r="AM214" s="32"/>
      <c r="AN214" s="87"/>
      <c r="AO214" s="87"/>
      <c r="AP214" s="87"/>
      <c r="AQ214" s="87"/>
      <c r="AR214" s="87"/>
      <c r="AS214" s="87"/>
      <c r="AT214" s="87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96">
        <f>DATE(YEAR(C209),MONTH(C209)+1,DAY(C209))</f>
        <v>44866</v>
      </c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8"/>
      <c r="AH216" s="99" t="s">
        <v>19</v>
      </c>
      <c r="AI216" s="101" t="s">
        <v>12</v>
      </c>
      <c r="AJ216" s="102"/>
      <c r="AK216" s="103" t="s">
        <v>11</v>
      </c>
      <c r="AL216" s="103"/>
      <c r="AM216" s="32"/>
      <c r="AN216" s="87" t="s">
        <v>17</v>
      </c>
      <c r="AO216" s="87" t="s">
        <v>20</v>
      </c>
      <c r="AP216" s="87" t="s">
        <v>21</v>
      </c>
      <c r="AQ216" s="87" t="s">
        <v>18</v>
      </c>
      <c r="AR216" s="87" t="s">
        <v>22</v>
      </c>
      <c r="AS216" s="87" t="s">
        <v>58</v>
      </c>
      <c r="AT216" s="87" t="s">
        <v>59</v>
      </c>
    </row>
    <row r="217" spans="1:46" ht="12" hidden="1" customHeight="1" outlineLevel="1">
      <c r="B217" s="14" t="s">
        <v>1</v>
      </c>
      <c r="C217" s="15">
        <f>+C216</f>
        <v>44866</v>
      </c>
      <c r="D217" s="15">
        <f>IF(C217="","",IF(MONTH(C217+1)-MONTH(C217)=0,C217+1,""))</f>
        <v>44867</v>
      </c>
      <c r="E217" s="15">
        <f t="shared" ref="E217" si="1220">IF(D217="","",IF(MONTH(D217+1)-MONTH(D217)=0,D217+1,""))</f>
        <v>44868</v>
      </c>
      <c r="F217" s="21">
        <f t="shared" ref="F217" si="1221">IF(E217="","",IF(MONTH(E217+1)-MONTH(E217)=0,E217+1,""))</f>
        <v>44869</v>
      </c>
      <c r="G217" s="15">
        <f t="shared" ref="G217" si="1222">IF(F217="","",IF(MONTH(F217+1)-MONTH(F217)=0,F217+1,""))</f>
        <v>44870</v>
      </c>
      <c r="H217" s="15">
        <f t="shared" ref="H217" si="1223">IF(G217="","",IF(MONTH(G217+1)-MONTH(G217)=0,G217+1,""))</f>
        <v>44871</v>
      </c>
      <c r="I217" s="15">
        <f t="shared" ref="I217" si="1224">IF(H217="","",IF(MONTH(H217+1)-MONTH(H217)=0,H217+1,""))</f>
        <v>44872</v>
      </c>
      <c r="J217" s="15">
        <f t="shared" ref="J217" si="1225">IF(I217="","",IF(MONTH(I217+1)-MONTH(I217)=0,I217+1,""))</f>
        <v>44873</v>
      </c>
      <c r="K217" s="15">
        <f t="shared" ref="K217" si="1226">IF(J217="","",IF(MONTH(J217+1)-MONTH(J217)=0,J217+1,""))</f>
        <v>44874</v>
      </c>
      <c r="L217" s="15">
        <f t="shared" ref="L217" si="1227">IF(K217="","",IF(MONTH(K217+1)-MONTH(K217)=0,K217+1,""))</f>
        <v>44875</v>
      </c>
      <c r="M217" s="15">
        <f t="shared" ref="M217" si="1228">IF(L217="","",IF(MONTH(L217+1)-MONTH(L217)=0,L217+1,""))</f>
        <v>44876</v>
      </c>
      <c r="N217" s="15">
        <f t="shared" ref="N217" si="1229">IF(M217="","",IF(MONTH(M217+1)-MONTH(M217)=0,M217+1,""))</f>
        <v>44877</v>
      </c>
      <c r="O217" s="15">
        <f t="shared" ref="O217" si="1230">IF(N217="","",IF(MONTH(N217+1)-MONTH(N217)=0,N217+1,""))</f>
        <v>44878</v>
      </c>
      <c r="P217" s="15">
        <f t="shared" ref="P217" si="1231">IF(O217="","",IF(MONTH(O217+1)-MONTH(O217)=0,O217+1,""))</f>
        <v>44879</v>
      </c>
      <c r="Q217" s="15">
        <f t="shared" ref="Q217" si="1232">IF(P217="","",IF(MONTH(P217+1)-MONTH(P217)=0,P217+1,""))</f>
        <v>44880</v>
      </c>
      <c r="R217" s="15">
        <f t="shared" ref="R217" si="1233">IF(Q217="","",IF(MONTH(Q217+1)-MONTH(Q217)=0,Q217+1,""))</f>
        <v>44881</v>
      </c>
      <c r="S217" s="15">
        <f t="shared" ref="S217" si="1234">IF(R217="","",IF(MONTH(R217+1)-MONTH(R217)=0,R217+1,""))</f>
        <v>44882</v>
      </c>
      <c r="T217" s="15">
        <f t="shared" ref="T217" si="1235">IF(S217="","",IF(MONTH(S217+1)-MONTH(S217)=0,S217+1,""))</f>
        <v>44883</v>
      </c>
      <c r="U217" s="15">
        <f t="shared" ref="U217" si="1236">IF(T217="","",IF(MONTH(T217+1)-MONTH(T217)=0,T217+1,""))</f>
        <v>44884</v>
      </c>
      <c r="V217" s="15">
        <f t="shared" ref="V217" si="1237">IF(U217="","",IF(MONTH(U217+1)-MONTH(U217)=0,U217+1,""))</f>
        <v>44885</v>
      </c>
      <c r="W217" s="15">
        <f t="shared" ref="W217" si="1238">IF(V217="","",IF(MONTH(V217+1)-MONTH(V217)=0,V217+1,""))</f>
        <v>44886</v>
      </c>
      <c r="X217" s="15">
        <f t="shared" ref="X217" si="1239">IF(W217="","",IF(MONTH(W217+1)-MONTH(W217)=0,W217+1,""))</f>
        <v>44887</v>
      </c>
      <c r="Y217" s="15">
        <f t="shared" ref="Y217" si="1240">IF(X217="","",IF(MONTH(X217+1)-MONTH(X217)=0,X217+1,""))</f>
        <v>44888</v>
      </c>
      <c r="Z217" s="15">
        <f t="shared" ref="Z217" si="1241">IF(Y217="","",IF(MONTH(Y217+1)-MONTH(Y217)=0,Y217+1,""))</f>
        <v>44889</v>
      </c>
      <c r="AA217" s="15">
        <f t="shared" ref="AA217" si="1242">IF(Z217="","",IF(MONTH(Z217+1)-MONTH(Z217)=0,Z217+1,""))</f>
        <v>44890</v>
      </c>
      <c r="AB217" s="15">
        <f t="shared" ref="AB217" si="1243">IF(AA217="","",IF(MONTH(AA217+1)-MONTH(AA217)=0,AA217+1,""))</f>
        <v>44891</v>
      </c>
      <c r="AC217" s="15">
        <f t="shared" ref="AC217" si="1244">IF(AB217="","",IF(MONTH(AB217+1)-MONTH(AB217)=0,AB217+1,""))</f>
        <v>44892</v>
      </c>
      <c r="AD217" s="15">
        <f t="shared" ref="AD217" si="1245">IF(AC217="","",IF(MONTH(AC217+1)-MONTH(AC217)=0,AC217+1,""))</f>
        <v>44893</v>
      </c>
      <c r="AE217" s="15">
        <f t="shared" ref="AE217" si="1246">IF(AD217="","",IF(MONTH(AD217+1)-MONTH(AD217)=0,AD217+1,""))</f>
        <v>44894</v>
      </c>
      <c r="AF217" s="15">
        <f t="shared" ref="AF217" si="1247">IF(AE217="","",IF(MONTH(AE217+1)-MONTH(AE217)=0,AE217+1,""))</f>
        <v>44895</v>
      </c>
      <c r="AG217" s="15" t="str">
        <f t="shared" ref="AG217" si="1248">IF(AF217="","",IF(MONTH(AF217+1)-MONTH(AF217)=0,AF217+1,""))</f>
        <v/>
      </c>
      <c r="AH217" s="100"/>
      <c r="AI217" s="101"/>
      <c r="AJ217" s="102"/>
      <c r="AK217" s="103"/>
      <c r="AL217" s="103"/>
      <c r="AM217" s="32"/>
      <c r="AN217" s="87"/>
      <c r="AO217" s="87"/>
      <c r="AP217" s="87"/>
      <c r="AQ217" s="87"/>
      <c r="AR217" s="87"/>
      <c r="AS217" s="87"/>
      <c r="AT217" s="87"/>
    </row>
    <row r="218" spans="1:46" ht="12" hidden="1" customHeight="1" outlineLevel="1">
      <c r="B218" s="14" t="s">
        <v>2</v>
      </c>
      <c r="C218" s="52">
        <f>+C217</f>
        <v>44866</v>
      </c>
      <c r="D218" s="52">
        <f t="shared" ref="D218:AG218" si="1249">+D217</f>
        <v>44867</v>
      </c>
      <c r="E218" s="52">
        <f t="shared" si="1249"/>
        <v>44868</v>
      </c>
      <c r="F218" s="58">
        <f t="shared" si="1249"/>
        <v>44869</v>
      </c>
      <c r="G218" s="52">
        <f t="shared" si="1249"/>
        <v>44870</v>
      </c>
      <c r="H218" s="52">
        <f t="shared" si="1249"/>
        <v>44871</v>
      </c>
      <c r="I218" s="52">
        <f t="shared" si="1249"/>
        <v>44872</v>
      </c>
      <c r="J218" s="52">
        <f t="shared" si="1249"/>
        <v>44873</v>
      </c>
      <c r="K218" s="52">
        <f t="shared" si="1249"/>
        <v>44874</v>
      </c>
      <c r="L218" s="52">
        <f t="shared" si="1249"/>
        <v>44875</v>
      </c>
      <c r="M218" s="52">
        <f t="shared" si="1249"/>
        <v>44876</v>
      </c>
      <c r="N218" s="52">
        <f t="shared" si="1249"/>
        <v>44877</v>
      </c>
      <c r="O218" s="52">
        <f t="shared" si="1249"/>
        <v>44878</v>
      </c>
      <c r="P218" s="52">
        <f t="shared" si="1249"/>
        <v>44879</v>
      </c>
      <c r="Q218" s="52">
        <f t="shared" si="1249"/>
        <v>44880</v>
      </c>
      <c r="R218" s="52">
        <f t="shared" si="1249"/>
        <v>44881</v>
      </c>
      <c r="S218" s="52">
        <f t="shared" si="1249"/>
        <v>44882</v>
      </c>
      <c r="T218" s="52">
        <f t="shared" si="1249"/>
        <v>44883</v>
      </c>
      <c r="U218" s="52">
        <f t="shared" si="1249"/>
        <v>44884</v>
      </c>
      <c r="V218" s="52">
        <f t="shared" si="1249"/>
        <v>44885</v>
      </c>
      <c r="W218" s="52">
        <f t="shared" si="1249"/>
        <v>44886</v>
      </c>
      <c r="X218" s="52">
        <f t="shared" si="1249"/>
        <v>44887</v>
      </c>
      <c r="Y218" s="52">
        <f t="shared" si="1249"/>
        <v>44888</v>
      </c>
      <c r="Z218" s="52">
        <f t="shared" si="1249"/>
        <v>44889</v>
      </c>
      <c r="AA218" s="52">
        <f t="shared" si="1249"/>
        <v>44890</v>
      </c>
      <c r="AB218" s="52">
        <f t="shared" si="1249"/>
        <v>44891</v>
      </c>
      <c r="AC218" s="52">
        <f t="shared" si="1249"/>
        <v>44892</v>
      </c>
      <c r="AD218" s="52">
        <f t="shared" si="1249"/>
        <v>44893</v>
      </c>
      <c r="AE218" s="52">
        <f t="shared" si="1249"/>
        <v>44894</v>
      </c>
      <c r="AF218" s="52">
        <f t="shared" si="1249"/>
        <v>44895</v>
      </c>
      <c r="AG218" s="52" t="str">
        <f t="shared" si="1249"/>
        <v/>
      </c>
      <c r="AH218" s="104">
        <v>0</v>
      </c>
      <c r="AI218" s="107" t="s">
        <v>43</v>
      </c>
      <c r="AJ218" s="108" t="s">
        <v>13</v>
      </c>
      <c r="AK218" s="109" t="s">
        <v>43</v>
      </c>
      <c r="AL218" s="110" t="s">
        <v>14</v>
      </c>
      <c r="AM218" s="32"/>
      <c r="AN218" s="87"/>
      <c r="AO218" s="87"/>
      <c r="AP218" s="87"/>
      <c r="AQ218" s="87"/>
      <c r="AR218" s="87"/>
      <c r="AS218" s="87"/>
      <c r="AT218" s="87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>文化の日</v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>勤労感謝の日</v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04"/>
      <c r="AI219" s="107"/>
      <c r="AJ219" s="108"/>
      <c r="AK219" s="109"/>
      <c r="AL219" s="110"/>
      <c r="AM219" s="32"/>
      <c r="AN219" s="87"/>
      <c r="AO219" s="87"/>
      <c r="AP219" s="87"/>
      <c r="AQ219" s="87"/>
      <c r="AR219" s="87"/>
      <c r="AS219" s="87"/>
      <c r="AT219" s="87"/>
    </row>
    <row r="220" spans="1:46" ht="27.95" hidden="1" customHeight="1" outlineLevel="1">
      <c r="A220" s="3"/>
      <c r="B220" s="40" t="str">
        <f>IF($F$2="受注者希望型","－","休日
計画")</f>
        <v>休日
計画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05"/>
      <c r="AI220" s="54">
        <f t="shared" ref="AI220" si="1250">AS220</f>
        <v>0</v>
      </c>
      <c r="AJ220" s="46">
        <f t="shared" ref="AJ220" si="1251">IFERROR(AI220/AO220,"")</f>
        <v>0</v>
      </c>
      <c r="AK220" s="53">
        <f t="shared" ref="AK220" si="1252">AT220</f>
        <v>62</v>
      </c>
      <c r="AL220" s="48">
        <f t="shared" ref="AL220" si="1253">IFERROR(AK220/AP220,"")</f>
        <v>7.2941176470588232E-2</v>
      </c>
      <c r="AM220" s="32"/>
      <c r="AN220" s="87">
        <f t="shared" ref="AN220" si="1254">COUNT(C217:AG217)</f>
        <v>30</v>
      </c>
      <c r="AO220" s="87">
        <f t="shared" ref="AO220" si="1255">AN220-AH218</f>
        <v>30</v>
      </c>
      <c r="AP220" s="87">
        <f>SUM(AO$6:AO221)</f>
        <v>850</v>
      </c>
      <c r="AQ220" s="87">
        <f t="shared" ref="AQ220" si="1256">COUNTIF(C221:AG221,"○")</f>
        <v>0</v>
      </c>
      <c r="AR220" s="87">
        <f>SUM(AQ$6:AQ221)</f>
        <v>60</v>
      </c>
      <c r="AS220" s="87">
        <f t="shared" ref="AS220" si="1257">COUNTIF(C220:AG220,"○")</f>
        <v>0</v>
      </c>
      <c r="AT220" s="87">
        <f>SUM(AS$6:AS221)</f>
        <v>62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06"/>
      <c r="AI221" s="54">
        <f t="shared" ref="AI221" si="1258">AQ220</f>
        <v>0</v>
      </c>
      <c r="AJ221" s="46">
        <f t="shared" ref="AJ221" si="1259">IFERROR(AI221/AO220,"")</f>
        <v>0</v>
      </c>
      <c r="AK221" s="53">
        <f t="shared" ref="AK221" si="1260">AR220</f>
        <v>60</v>
      </c>
      <c r="AL221" s="48">
        <f t="shared" ref="AL221" si="1261">IFERROR(AK221/AP220,"")</f>
        <v>7.0588235294117646E-2</v>
      </c>
      <c r="AM221" s="32"/>
      <c r="AN221" s="87"/>
      <c r="AO221" s="87"/>
      <c r="AP221" s="87"/>
      <c r="AQ221" s="87"/>
      <c r="AR221" s="87"/>
      <c r="AS221" s="87"/>
      <c r="AT221" s="87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96">
        <f>DATE(YEAR(C216),MONTH(C216)+1,DAY(C216))</f>
        <v>44896</v>
      </c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8"/>
      <c r="AH223" s="99" t="s">
        <v>19</v>
      </c>
      <c r="AI223" s="101" t="s">
        <v>12</v>
      </c>
      <c r="AJ223" s="102"/>
      <c r="AK223" s="103" t="s">
        <v>11</v>
      </c>
      <c r="AL223" s="103"/>
      <c r="AM223" s="32"/>
      <c r="AN223" s="87" t="s">
        <v>17</v>
      </c>
      <c r="AO223" s="87" t="s">
        <v>20</v>
      </c>
      <c r="AP223" s="87" t="s">
        <v>21</v>
      </c>
      <c r="AQ223" s="87" t="s">
        <v>18</v>
      </c>
      <c r="AR223" s="87" t="s">
        <v>22</v>
      </c>
      <c r="AS223" s="87" t="s">
        <v>58</v>
      </c>
      <c r="AT223" s="87" t="s">
        <v>59</v>
      </c>
    </row>
    <row r="224" spans="1:46" ht="12" hidden="1" customHeight="1" outlineLevel="1">
      <c r="B224" s="14" t="s">
        <v>1</v>
      </c>
      <c r="C224" s="15">
        <f>+C223</f>
        <v>44896</v>
      </c>
      <c r="D224" s="15">
        <f>IF(C224="","",IF(MONTH(C224+1)-MONTH(C224)=0,C224+1,""))</f>
        <v>44897</v>
      </c>
      <c r="E224" s="15">
        <f t="shared" ref="E224" si="1262">IF(D224="","",IF(MONTH(D224+1)-MONTH(D224)=0,D224+1,""))</f>
        <v>44898</v>
      </c>
      <c r="F224" s="21">
        <f t="shared" ref="F224" si="1263">IF(E224="","",IF(MONTH(E224+1)-MONTH(E224)=0,E224+1,""))</f>
        <v>44899</v>
      </c>
      <c r="G224" s="15">
        <f t="shared" ref="G224" si="1264">IF(F224="","",IF(MONTH(F224+1)-MONTH(F224)=0,F224+1,""))</f>
        <v>44900</v>
      </c>
      <c r="H224" s="15">
        <f t="shared" ref="H224" si="1265">IF(G224="","",IF(MONTH(G224+1)-MONTH(G224)=0,G224+1,""))</f>
        <v>44901</v>
      </c>
      <c r="I224" s="15">
        <f t="shared" ref="I224" si="1266">IF(H224="","",IF(MONTH(H224+1)-MONTH(H224)=0,H224+1,""))</f>
        <v>44902</v>
      </c>
      <c r="J224" s="15">
        <f t="shared" ref="J224" si="1267">IF(I224="","",IF(MONTH(I224+1)-MONTH(I224)=0,I224+1,""))</f>
        <v>44903</v>
      </c>
      <c r="K224" s="15">
        <f t="shared" ref="K224" si="1268">IF(J224="","",IF(MONTH(J224+1)-MONTH(J224)=0,J224+1,""))</f>
        <v>44904</v>
      </c>
      <c r="L224" s="15">
        <f t="shared" ref="L224" si="1269">IF(K224="","",IF(MONTH(K224+1)-MONTH(K224)=0,K224+1,""))</f>
        <v>44905</v>
      </c>
      <c r="M224" s="15">
        <f t="shared" ref="M224" si="1270">IF(L224="","",IF(MONTH(L224+1)-MONTH(L224)=0,L224+1,""))</f>
        <v>44906</v>
      </c>
      <c r="N224" s="15">
        <f t="shared" ref="N224" si="1271">IF(M224="","",IF(MONTH(M224+1)-MONTH(M224)=0,M224+1,""))</f>
        <v>44907</v>
      </c>
      <c r="O224" s="15">
        <f t="shared" ref="O224" si="1272">IF(N224="","",IF(MONTH(N224+1)-MONTH(N224)=0,N224+1,""))</f>
        <v>44908</v>
      </c>
      <c r="P224" s="15">
        <f t="shared" ref="P224" si="1273">IF(O224="","",IF(MONTH(O224+1)-MONTH(O224)=0,O224+1,""))</f>
        <v>44909</v>
      </c>
      <c r="Q224" s="15">
        <f t="shared" ref="Q224" si="1274">IF(P224="","",IF(MONTH(P224+1)-MONTH(P224)=0,P224+1,""))</f>
        <v>44910</v>
      </c>
      <c r="R224" s="15">
        <f t="shared" ref="R224" si="1275">IF(Q224="","",IF(MONTH(Q224+1)-MONTH(Q224)=0,Q224+1,""))</f>
        <v>44911</v>
      </c>
      <c r="S224" s="15">
        <f t="shared" ref="S224" si="1276">IF(R224="","",IF(MONTH(R224+1)-MONTH(R224)=0,R224+1,""))</f>
        <v>44912</v>
      </c>
      <c r="T224" s="15">
        <f t="shared" ref="T224" si="1277">IF(S224="","",IF(MONTH(S224+1)-MONTH(S224)=0,S224+1,""))</f>
        <v>44913</v>
      </c>
      <c r="U224" s="15">
        <f t="shared" ref="U224" si="1278">IF(T224="","",IF(MONTH(T224+1)-MONTH(T224)=0,T224+1,""))</f>
        <v>44914</v>
      </c>
      <c r="V224" s="15">
        <f t="shared" ref="V224" si="1279">IF(U224="","",IF(MONTH(U224+1)-MONTH(U224)=0,U224+1,""))</f>
        <v>44915</v>
      </c>
      <c r="W224" s="15">
        <f t="shared" ref="W224" si="1280">IF(V224="","",IF(MONTH(V224+1)-MONTH(V224)=0,V224+1,""))</f>
        <v>44916</v>
      </c>
      <c r="X224" s="15">
        <f t="shared" ref="X224" si="1281">IF(W224="","",IF(MONTH(W224+1)-MONTH(W224)=0,W224+1,""))</f>
        <v>44917</v>
      </c>
      <c r="Y224" s="15">
        <f t="shared" ref="Y224" si="1282">IF(X224="","",IF(MONTH(X224+1)-MONTH(X224)=0,X224+1,""))</f>
        <v>44918</v>
      </c>
      <c r="Z224" s="15">
        <f t="shared" ref="Z224" si="1283">IF(Y224="","",IF(MONTH(Y224+1)-MONTH(Y224)=0,Y224+1,""))</f>
        <v>44919</v>
      </c>
      <c r="AA224" s="15">
        <f t="shared" ref="AA224" si="1284">IF(Z224="","",IF(MONTH(Z224+1)-MONTH(Z224)=0,Z224+1,""))</f>
        <v>44920</v>
      </c>
      <c r="AB224" s="15">
        <f t="shared" ref="AB224" si="1285">IF(AA224="","",IF(MONTH(AA224+1)-MONTH(AA224)=0,AA224+1,""))</f>
        <v>44921</v>
      </c>
      <c r="AC224" s="15">
        <f t="shared" ref="AC224" si="1286">IF(AB224="","",IF(MONTH(AB224+1)-MONTH(AB224)=0,AB224+1,""))</f>
        <v>44922</v>
      </c>
      <c r="AD224" s="15">
        <f t="shared" ref="AD224" si="1287">IF(AC224="","",IF(MONTH(AC224+1)-MONTH(AC224)=0,AC224+1,""))</f>
        <v>44923</v>
      </c>
      <c r="AE224" s="15">
        <f t="shared" ref="AE224" si="1288">IF(AD224="","",IF(MONTH(AD224+1)-MONTH(AD224)=0,AD224+1,""))</f>
        <v>44924</v>
      </c>
      <c r="AF224" s="15">
        <f t="shared" ref="AF224" si="1289">IF(AE224="","",IF(MONTH(AE224+1)-MONTH(AE224)=0,AE224+1,""))</f>
        <v>44925</v>
      </c>
      <c r="AG224" s="15">
        <f t="shared" ref="AG224" si="1290">IF(AF224="","",IF(MONTH(AF224+1)-MONTH(AF224)=0,AF224+1,""))</f>
        <v>44926</v>
      </c>
      <c r="AH224" s="100"/>
      <c r="AI224" s="101"/>
      <c r="AJ224" s="102"/>
      <c r="AK224" s="103"/>
      <c r="AL224" s="103"/>
      <c r="AM224" s="32"/>
      <c r="AN224" s="87"/>
      <c r="AO224" s="87"/>
      <c r="AP224" s="87"/>
      <c r="AQ224" s="87"/>
      <c r="AR224" s="87"/>
      <c r="AS224" s="87"/>
      <c r="AT224" s="87"/>
    </row>
    <row r="225" spans="1:46" ht="12" hidden="1" customHeight="1" outlineLevel="1">
      <c r="B225" s="14" t="s">
        <v>2</v>
      </c>
      <c r="C225" s="52">
        <f>+C224</f>
        <v>44896</v>
      </c>
      <c r="D225" s="52">
        <f t="shared" ref="D225:AG225" si="1291">+D224</f>
        <v>44897</v>
      </c>
      <c r="E225" s="52">
        <f t="shared" si="1291"/>
        <v>44898</v>
      </c>
      <c r="F225" s="58">
        <f t="shared" si="1291"/>
        <v>44899</v>
      </c>
      <c r="G225" s="52">
        <f t="shared" si="1291"/>
        <v>44900</v>
      </c>
      <c r="H225" s="52">
        <f t="shared" si="1291"/>
        <v>44901</v>
      </c>
      <c r="I225" s="52">
        <f t="shared" si="1291"/>
        <v>44902</v>
      </c>
      <c r="J225" s="52">
        <f t="shared" si="1291"/>
        <v>44903</v>
      </c>
      <c r="K225" s="52">
        <f t="shared" si="1291"/>
        <v>44904</v>
      </c>
      <c r="L225" s="52">
        <f t="shared" si="1291"/>
        <v>44905</v>
      </c>
      <c r="M225" s="52">
        <f t="shared" si="1291"/>
        <v>44906</v>
      </c>
      <c r="N225" s="52">
        <f t="shared" si="1291"/>
        <v>44907</v>
      </c>
      <c r="O225" s="52">
        <f t="shared" si="1291"/>
        <v>44908</v>
      </c>
      <c r="P225" s="52">
        <f t="shared" si="1291"/>
        <v>44909</v>
      </c>
      <c r="Q225" s="52">
        <f t="shared" si="1291"/>
        <v>44910</v>
      </c>
      <c r="R225" s="52">
        <f t="shared" si="1291"/>
        <v>44911</v>
      </c>
      <c r="S225" s="52">
        <f t="shared" si="1291"/>
        <v>44912</v>
      </c>
      <c r="T225" s="52">
        <f t="shared" si="1291"/>
        <v>44913</v>
      </c>
      <c r="U225" s="52">
        <f t="shared" si="1291"/>
        <v>44914</v>
      </c>
      <c r="V225" s="52">
        <f t="shared" si="1291"/>
        <v>44915</v>
      </c>
      <c r="W225" s="52">
        <f t="shared" si="1291"/>
        <v>44916</v>
      </c>
      <c r="X225" s="52">
        <f t="shared" si="1291"/>
        <v>44917</v>
      </c>
      <c r="Y225" s="52">
        <f t="shared" si="1291"/>
        <v>44918</v>
      </c>
      <c r="Z225" s="52">
        <f t="shared" si="1291"/>
        <v>44919</v>
      </c>
      <c r="AA225" s="52">
        <f t="shared" si="1291"/>
        <v>44920</v>
      </c>
      <c r="AB225" s="52">
        <f t="shared" si="1291"/>
        <v>44921</v>
      </c>
      <c r="AC225" s="52">
        <f t="shared" si="1291"/>
        <v>44922</v>
      </c>
      <c r="AD225" s="52">
        <f t="shared" si="1291"/>
        <v>44923</v>
      </c>
      <c r="AE225" s="52">
        <f t="shared" si="1291"/>
        <v>44924</v>
      </c>
      <c r="AF225" s="52">
        <f t="shared" si="1291"/>
        <v>44925</v>
      </c>
      <c r="AG225" s="52">
        <f t="shared" si="1291"/>
        <v>44926</v>
      </c>
      <c r="AH225" s="104">
        <v>0</v>
      </c>
      <c r="AI225" s="107" t="s">
        <v>43</v>
      </c>
      <c r="AJ225" s="108" t="s">
        <v>13</v>
      </c>
      <c r="AK225" s="109" t="s">
        <v>43</v>
      </c>
      <c r="AL225" s="110" t="s">
        <v>14</v>
      </c>
      <c r="AM225" s="32"/>
      <c r="AN225" s="87"/>
      <c r="AO225" s="87"/>
      <c r="AP225" s="87"/>
      <c r="AQ225" s="87"/>
      <c r="AR225" s="87"/>
      <c r="AS225" s="87"/>
      <c r="AT225" s="87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04"/>
      <c r="AI226" s="107"/>
      <c r="AJ226" s="108"/>
      <c r="AK226" s="109"/>
      <c r="AL226" s="110"/>
      <c r="AM226" s="32"/>
      <c r="AN226" s="87"/>
      <c r="AO226" s="87"/>
      <c r="AP226" s="87"/>
      <c r="AQ226" s="87"/>
      <c r="AR226" s="87"/>
      <c r="AS226" s="87"/>
      <c r="AT226" s="87"/>
    </row>
    <row r="227" spans="1:46" ht="27.95" hidden="1" customHeight="1" outlineLevel="1">
      <c r="A227" s="3"/>
      <c r="B227" s="40" t="str">
        <f>IF($F$2="受注者希望型","－","休日
計画")</f>
        <v>休日
計画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05"/>
      <c r="AI227" s="54">
        <f t="shared" ref="AI227" si="1292">AS227</f>
        <v>0</v>
      </c>
      <c r="AJ227" s="46">
        <f t="shared" ref="AJ227" si="1293">IFERROR(AI227/AO227,"")</f>
        <v>0</v>
      </c>
      <c r="AK227" s="53">
        <f t="shared" ref="AK227" si="1294">AT227</f>
        <v>62</v>
      </c>
      <c r="AL227" s="48">
        <f t="shared" ref="AL227" si="1295">IFERROR(AK227/AP227,"")</f>
        <v>7.0374574347332575E-2</v>
      </c>
      <c r="AM227" s="32"/>
      <c r="AN227" s="87">
        <f t="shared" ref="AN227" si="1296">COUNT(C224:AG224)</f>
        <v>31</v>
      </c>
      <c r="AO227" s="87">
        <f t="shared" ref="AO227" si="1297">AN227-AH225</f>
        <v>31</v>
      </c>
      <c r="AP227" s="87">
        <f>SUM(AO$6:AO228)</f>
        <v>881</v>
      </c>
      <c r="AQ227" s="87">
        <f t="shared" ref="AQ227" si="1298">COUNTIF(C228:AG228,"○")</f>
        <v>0</v>
      </c>
      <c r="AR227" s="87">
        <f>SUM(AQ$6:AQ228)</f>
        <v>60</v>
      </c>
      <c r="AS227" s="87">
        <f t="shared" ref="AS227" si="1299">COUNTIF(C227:AG227,"○")</f>
        <v>0</v>
      </c>
      <c r="AT227" s="87">
        <f>SUM(AS$6:AS228)</f>
        <v>62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06"/>
      <c r="AI228" s="54">
        <f t="shared" ref="AI228" si="1300">AQ227</f>
        <v>0</v>
      </c>
      <c r="AJ228" s="46">
        <f t="shared" ref="AJ228" si="1301">IFERROR(AI228/AO227,"")</f>
        <v>0</v>
      </c>
      <c r="AK228" s="53">
        <f t="shared" ref="AK228" si="1302">AR227</f>
        <v>60</v>
      </c>
      <c r="AL228" s="48">
        <f t="shared" ref="AL228" si="1303">IFERROR(AK228/AP227,"")</f>
        <v>6.8104426787741201E-2</v>
      </c>
      <c r="AM228" s="32"/>
      <c r="AN228" s="87"/>
      <c r="AO228" s="87"/>
      <c r="AP228" s="87"/>
      <c r="AQ228" s="87"/>
      <c r="AR228" s="87"/>
      <c r="AS228" s="87"/>
      <c r="AT228" s="87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96">
        <f>DATE(YEAR(C223),MONTH(C223)+1,DAY(C223))</f>
        <v>44927</v>
      </c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8"/>
      <c r="AH230" s="99" t="s">
        <v>19</v>
      </c>
      <c r="AI230" s="101" t="s">
        <v>12</v>
      </c>
      <c r="AJ230" s="102"/>
      <c r="AK230" s="103" t="s">
        <v>11</v>
      </c>
      <c r="AL230" s="103"/>
      <c r="AM230" s="32"/>
      <c r="AN230" s="87" t="s">
        <v>17</v>
      </c>
      <c r="AO230" s="87" t="s">
        <v>20</v>
      </c>
      <c r="AP230" s="87" t="s">
        <v>21</v>
      </c>
      <c r="AQ230" s="87" t="s">
        <v>18</v>
      </c>
      <c r="AR230" s="87" t="s">
        <v>22</v>
      </c>
      <c r="AS230" s="87" t="s">
        <v>58</v>
      </c>
      <c r="AT230" s="87" t="s">
        <v>59</v>
      </c>
    </row>
    <row r="231" spans="1:46" ht="12" hidden="1" customHeight="1" outlineLevel="1">
      <c r="B231" s="14" t="s">
        <v>1</v>
      </c>
      <c r="C231" s="15">
        <f>+C230</f>
        <v>44927</v>
      </c>
      <c r="D231" s="15">
        <f>IF(C231="","",IF(MONTH(C231+1)-MONTH(C231)=0,C231+1,""))</f>
        <v>44928</v>
      </c>
      <c r="E231" s="15">
        <f t="shared" ref="E231" si="1304">IF(D231="","",IF(MONTH(D231+1)-MONTH(D231)=0,D231+1,""))</f>
        <v>44929</v>
      </c>
      <c r="F231" s="21">
        <f t="shared" ref="F231" si="1305">IF(E231="","",IF(MONTH(E231+1)-MONTH(E231)=0,E231+1,""))</f>
        <v>44930</v>
      </c>
      <c r="G231" s="15">
        <f t="shared" ref="G231" si="1306">IF(F231="","",IF(MONTH(F231+1)-MONTH(F231)=0,F231+1,""))</f>
        <v>44931</v>
      </c>
      <c r="H231" s="15">
        <f t="shared" ref="H231" si="1307">IF(G231="","",IF(MONTH(G231+1)-MONTH(G231)=0,G231+1,""))</f>
        <v>44932</v>
      </c>
      <c r="I231" s="15">
        <f t="shared" ref="I231" si="1308">IF(H231="","",IF(MONTH(H231+1)-MONTH(H231)=0,H231+1,""))</f>
        <v>44933</v>
      </c>
      <c r="J231" s="15">
        <f t="shared" ref="J231" si="1309">IF(I231="","",IF(MONTH(I231+1)-MONTH(I231)=0,I231+1,""))</f>
        <v>44934</v>
      </c>
      <c r="K231" s="15">
        <f t="shared" ref="K231" si="1310">IF(J231="","",IF(MONTH(J231+1)-MONTH(J231)=0,J231+1,""))</f>
        <v>44935</v>
      </c>
      <c r="L231" s="15">
        <f t="shared" ref="L231" si="1311">IF(K231="","",IF(MONTH(K231+1)-MONTH(K231)=0,K231+1,""))</f>
        <v>44936</v>
      </c>
      <c r="M231" s="15">
        <f t="shared" ref="M231" si="1312">IF(L231="","",IF(MONTH(L231+1)-MONTH(L231)=0,L231+1,""))</f>
        <v>44937</v>
      </c>
      <c r="N231" s="15">
        <f t="shared" ref="N231" si="1313">IF(M231="","",IF(MONTH(M231+1)-MONTH(M231)=0,M231+1,""))</f>
        <v>44938</v>
      </c>
      <c r="O231" s="15">
        <f t="shared" ref="O231" si="1314">IF(N231="","",IF(MONTH(N231+1)-MONTH(N231)=0,N231+1,""))</f>
        <v>44939</v>
      </c>
      <c r="P231" s="15">
        <f t="shared" ref="P231" si="1315">IF(O231="","",IF(MONTH(O231+1)-MONTH(O231)=0,O231+1,""))</f>
        <v>44940</v>
      </c>
      <c r="Q231" s="15">
        <f t="shared" ref="Q231" si="1316">IF(P231="","",IF(MONTH(P231+1)-MONTH(P231)=0,P231+1,""))</f>
        <v>44941</v>
      </c>
      <c r="R231" s="15">
        <f t="shared" ref="R231" si="1317">IF(Q231="","",IF(MONTH(Q231+1)-MONTH(Q231)=0,Q231+1,""))</f>
        <v>44942</v>
      </c>
      <c r="S231" s="15">
        <f t="shared" ref="S231" si="1318">IF(R231="","",IF(MONTH(R231+1)-MONTH(R231)=0,R231+1,""))</f>
        <v>44943</v>
      </c>
      <c r="T231" s="15">
        <f t="shared" ref="T231" si="1319">IF(S231="","",IF(MONTH(S231+1)-MONTH(S231)=0,S231+1,""))</f>
        <v>44944</v>
      </c>
      <c r="U231" s="15">
        <f t="shared" ref="U231" si="1320">IF(T231="","",IF(MONTH(T231+1)-MONTH(T231)=0,T231+1,""))</f>
        <v>44945</v>
      </c>
      <c r="V231" s="15">
        <f t="shared" ref="V231" si="1321">IF(U231="","",IF(MONTH(U231+1)-MONTH(U231)=0,U231+1,""))</f>
        <v>44946</v>
      </c>
      <c r="W231" s="15">
        <f t="shared" ref="W231" si="1322">IF(V231="","",IF(MONTH(V231+1)-MONTH(V231)=0,V231+1,""))</f>
        <v>44947</v>
      </c>
      <c r="X231" s="15">
        <f t="shared" ref="X231" si="1323">IF(W231="","",IF(MONTH(W231+1)-MONTH(W231)=0,W231+1,""))</f>
        <v>44948</v>
      </c>
      <c r="Y231" s="15">
        <f t="shared" ref="Y231" si="1324">IF(X231="","",IF(MONTH(X231+1)-MONTH(X231)=0,X231+1,""))</f>
        <v>44949</v>
      </c>
      <c r="Z231" s="15">
        <f t="shared" ref="Z231" si="1325">IF(Y231="","",IF(MONTH(Y231+1)-MONTH(Y231)=0,Y231+1,""))</f>
        <v>44950</v>
      </c>
      <c r="AA231" s="15">
        <f t="shared" ref="AA231" si="1326">IF(Z231="","",IF(MONTH(Z231+1)-MONTH(Z231)=0,Z231+1,""))</f>
        <v>44951</v>
      </c>
      <c r="AB231" s="15">
        <f t="shared" ref="AB231" si="1327">IF(AA231="","",IF(MONTH(AA231+1)-MONTH(AA231)=0,AA231+1,""))</f>
        <v>44952</v>
      </c>
      <c r="AC231" s="15">
        <f t="shared" ref="AC231" si="1328">IF(AB231="","",IF(MONTH(AB231+1)-MONTH(AB231)=0,AB231+1,""))</f>
        <v>44953</v>
      </c>
      <c r="AD231" s="15">
        <f t="shared" ref="AD231" si="1329">IF(AC231="","",IF(MONTH(AC231+1)-MONTH(AC231)=0,AC231+1,""))</f>
        <v>44954</v>
      </c>
      <c r="AE231" s="15">
        <f t="shared" ref="AE231" si="1330">IF(AD231="","",IF(MONTH(AD231+1)-MONTH(AD231)=0,AD231+1,""))</f>
        <v>44955</v>
      </c>
      <c r="AF231" s="15">
        <f t="shared" ref="AF231" si="1331">IF(AE231="","",IF(MONTH(AE231+1)-MONTH(AE231)=0,AE231+1,""))</f>
        <v>44956</v>
      </c>
      <c r="AG231" s="15">
        <f t="shared" ref="AG231" si="1332">IF(AF231="","",IF(MONTH(AF231+1)-MONTH(AF231)=0,AF231+1,""))</f>
        <v>44957</v>
      </c>
      <c r="AH231" s="100"/>
      <c r="AI231" s="101"/>
      <c r="AJ231" s="102"/>
      <c r="AK231" s="103"/>
      <c r="AL231" s="103"/>
      <c r="AM231" s="32"/>
      <c r="AN231" s="87"/>
      <c r="AO231" s="87"/>
      <c r="AP231" s="87"/>
      <c r="AQ231" s="87"/>
      <c r="AR231" s="87"/>
      <c r="AS231" s="87"/>
      <c r="AT231" s="87"/>
    </row>
    <row r="232" spans="1:46" ht="12" hidden="1" customHeight="1" outlineLevel="1">
      <c r="B232" s="14" t="s">
        <v>2</v>
      </c>
      <c r="C232" s="52">
        <f>+C231</f>
        <v>44927</v>
      </c>
      <c r="D232" s="52">
        <f t="shared" ref="D232:AG232" si="1333">+D231</f>
        <v>44928</v>
      </c>
      <c r="E232" s="52">
        <f t="shared" si="1333"/>
        <v>44929</v>
      </c>
      <c r="F232" s="58">
        <f t="shared" si="1333"/>
        <v>44930</v>
      </c>
      <c r="G232" s="52">
        <f t="shared" si="1333"/>
        <v>44931</v>
      </c>
      <c r="H232" s="52">
        <f t="shared" si="1333"/>
        <v>44932</v>
      </c>
      <c r="I232" s="52">
        <f t="shared" si="1333"/>
        <v>44933</v>
      </c>
      <c r="J232" s="52">
        <f t="shared" si="1333"/>
        <v>44934</v>
      </c>
      <c r="K232" s="52">
        <f t="shared" si="1333"/>
        <v>44935</v>
      </c>
      <c r="L232" s="52">
        <f t="shared" si="1333"/>
        <v>44936</v>
      </c>
      <c r="M232" s="52">
        <f t="shared" si="1333"/>
        <v>44937</v>
      </c>
      <c r="N232" s="52">
        <f t="shared" si="1333"/>
        <v>44938</v>
      </c>
      <c r="O232" s="52">
        <f t="shared" si="1333"/>
        <v>44939</v>
      </c>
      <c r="P232" s="52">
        <f t="shared" si="1333"/>
        <v>44940</v>
      </c>
      <c r="Q232" s="52">
        <f t="shared" si="1333"/>
        <v>44941</v>
      </c>
      <c r="R232" s="52">
        <f t="shared" si="1333"/>
        <v>44942</v>
      </c>
      <c r="S232" s="52">
        <f t="shared" si="1333"/>
        <v>44943</v>
      </c>
      <c r="T232" s="52">
        <f t="shared" si="1333"/>
        <v>44944</v>
      </c>
      <c r="U232" s="52">
        <f t="shared" si="1333"/>
        <v>44945</v>
      </c>
      <c r="V232" s="52">
        <f t="shared" si="1333"/>
        <v>44946</v>
      </c>
      <c r="W232" s="52">
        <f t="shared" si="1333"/>
        <v>44947</v>
      </c>
      <c r="X232" s="52">
        <f t="shared" si="1333"/>
        <v>44948</v>
      </c>
      <c r="Y232" s="52">
        <f t="shared" si="1333"/>
        <v>44949</v>
      </c>
      <c r="Z232" s="52">
        <f t="shared" si="1333"/>
        <v>44950</v>
      </c>
      <c r="AA232" s="52">
        <f t="shared" si="1333"/>
        <v>44951</v>
      </c>
      <c r="AB232" s="52">
        <f t="shared" si="1333"/>
        <v>44952</v>
      </c>
      <c r="AC232" s="52">
        <f t="shared" si="1333"/>
        <v>44953</v>
      </c>
      <c r="AD232" s="52">
        <f t="shared" si="1333"/>
        <v>44954</v>
      </c>
      <c r="AE232" s="52">
        <f t="shared" si="1333"/>
        <v>44955</v>
      </c>
      <c r="AF232" s="52">
        <f t="shared" si="1333"/>
        <v>44956</v>
      </c>
      <c r="AG232" s="52">
        <f t="shared" si="1333"/>
        <v>44957</v>
      </c>
      <c r="AH232" s="104">
        <v>0</v>
      </c>
      <c r="AI232" s="107" t="s">
        <v>43</v>
      </c>
      <c r="AJ232" s="108" t="s">
        <v>13</v>
      </c>
      <c r="AK232" s="109" t="s">
        <v>43</v>
      </c>
      <c r="AL232" s="110" t="s">
        <v>14</v>
      </c>
      <c r="AM232" s="32"/>
      <c r="AN232" s="87"/>
      <c r="AO232" s="87"/>
      <c r="AP232" s="87"/>
      <c r="AQ232" s="87"/>
      <c r="AR232" s="87"/>
      <c r="AS232" s="87"/>
      <c r="AT232" s="87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>元日</v>
      </c>
      <c r="D233" s="69" t="str">
        <f>IFERROR(VLOOKUP(D231,定義!A:C,3,FALSE),"")</f>
        <v>振替休日</v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>成人の日</v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04"/>
      <c r="AI233" s="107"/>
      <c r="AJ233" s="108"/>
      <c r="AK233" s="109"/>
      <c r="AL233" s="110"/>
      <c r="AM233" s="32"/>
      <c r="AN233" s="87"/>
      <c r="AO233" s="87"/>
      <c r="AP233" s="87"/>
      <c r="AQ233" s="87"/>
      <c r="AR233" s="87"/>
      <c r="AS233" s="87"/>
      <c r="AT233" s="87"/>
    </row>
    <row r="234" spans="1:46" ht="27.95" hidden="1" customHeight="1" outlineLevel="1">
      <c r="A234" s="3"/>
      <c r="B234" s="40" t="str">
        <f>IF($F$2="受注者希望型","－","休日
計画")</f>
        <v>休日
計画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05"/>
      <c r="AI234" s="54">
        <f t="shared" ref="AI234" si="1334">AS234</f>
        <v>0</v>
      </c>
      <c r="AJ234" s="46">
        <f t="shared" ref="AJ234" si="1335">IFERROR(AI234/AO234,"")</f>
        <v>0</v>
      </c>
      <c r="AK234" s="53">
        <f t="shared" ref="AK234" si="1336">AT234</f>
        <v>62</v>
      </c>
      <c r="AL234" s="48">
        <f t="shared" ref="AL234" si="1337">IFERROR(AK234/AP234,"")</f>
        <v>6.798245614035088E-2</v>
      </c>
      <c r="AM234" s="32"/>
      <c r="AN234" s="87">
        <f t="shared" ref="AN234" si="1338">COUNT(C231:AG231)</f>
        <v>31</v>
      </c>
      <c r="AO234" s="87">
        <f t="shared" ref="AO234" si="1339">AN234-AH232</f>
        <v>31</v>
      </c>
      <c r="AP234" s="87">
        <f>SUM(AO$6:AO235)</f>
        <v>912</v>
      </c>
      <c r="AQ234" s="87">
        <f t="shared" ref="AQ234" si="1340">COUNTIF(C235:AG235,"○")</f>
        <v>0</v>
      </c>
      <c r="AR234" s="87">
        <f>SUM(AQ$6:AQ235)</f>
        <v>60</v>
      </c>
      <c r="AS234" s="87">
        <f t="shared" ref="AS234" si="1341">COUNTIF(C234:AG234,"○")</f>
        <v>0</v>
      </c>
      <c r="AT234" s="87">
        <f>SUM(AS$6:AS235)</f>
        <v>62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06"/>
      <c r="AI235" s="54">
        <f t="shared" ref="AI235" si="1342">AQ234</f>
        <v>0</v>
      </c>
      <c r="AJ235" s="46">
        <f t="shared" ref="AJ235" si="1343">IFERROR(AI235/AO234,"")</f>
        <v>0</v>
      </c>
      <c r="AK235" s="53">
        <f t="shared" ref="AK235" si="1344">AR234</f>
        <v>60</v>
      </c>
      <c r="AL235" s="48">
        <f t="shared" ref="AL235" si="1345">IFERROR(AK235/AP234,"")</f>
        <v>6.5789473684210523E-2</v>
      </c>
      <c r="AM235" s="32"/>
      <c r="AN235" s="87"/>
      <c r="AO235" s="87"/>
      <c r="AP235" s="87"/>
      <c r="AQ235" s="87"/>
      <c r="AR235" s="87"/>
      <c r="AS235" s="87"/>
      <c r="AT235" s="87"/>
    </row>
    <row r="236" spans="1:46" ht="14.25" customHeight="1" outlineLevel="1" collapsed="1">
      <c r="AM236" s="32"/>
      <c r="AR236" s="8"/>
      <c r="AT236" s="8"/>
    </row>
    <row r="237" spans="1:46" ht="14.25" customHeight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130">
        <f>+AL66</f>
        <v>0.29523809523809524</v>
      </c>
      <c r="AL238" s="130"/>
    </row>
    <row r="239" spans="1:46" ht="20.25" customHeight="1">
      <c r="A239" s="1"/>
      <c r="B239" s="19" t="s">
        <v>15</v>
      </c>
      <c r="AD239" s="89" t="s">
        <v>16</v>
      </c>
      <c r="AE239" s="90"/>
      <c r="AF239" s="90"/>
      <c r="AG239" s="90"/>
      <c r="AH239" s="90"/>
      <c r="AI239" s="90"/>
      <c r="AJ239" s="91"/>
      <c r="AK239" s="127">
        <f>AL67</f>
        <v>0.2857142857142857</v>
      </c>
      <c r="AL239" s="128"/>
      <c r="AM239" s="50"/>
    </row>
    <row r="240" spans="1:46">
      <c r="B240" s="20"/>
      <c r="AM240" s="6"/>
    </row>
    <row r="241" spans="1:39" ht="21" customHeight="1">
      <c r="A241" s="1"/>
      <c r="Z241" s="94" t="s">
        <v>64</v>
      </c>
      <c r="AA241" s="94"/>
      <c r="AB241" s="94"/>
      <c r="AC241" s="94"/>
      <c r="AD241" s="95" t="str">
        <f>IF(AK239&gt;=0.285,AD245,IF(AK239&gt;=0.25,AD246,IF(AK239&gt;=0.214,AD247,"設計変更対象外")))</f>
        <v>４週８休以上　（28.5%以上）</v>
      </c>
      <c r="AE241" s="95"/>
      <c r="AF241" s="95"/>
      <c r="AG241" s="95"/>
      <c r="AH241" s="95"/>
      <c r="AI241" s="95"/>
      <c r="AJ241" s="95"/>
      <c r="AK241" s="95"/>
      <c r="AL241" s="95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86"/>
      <c r="AL245" s="86"/>
      <c r="AM245" s="33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1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米元　大喜</cp:lastModifiedBy>
  <cp:lastPrinted>2024-09-06T12:06:10Z</cp:lastPrinted>
  <dcterms:created xsi:type="dcterms:W3CDTF">2018-06-04T08:39:32Z</dcterms:created>
  <dcterms:modified xsi:type="dcterms:W3CDTF">2025-03-05T04:06:31Z</dcterms:modified>
</cp:coreProperties>
</file>