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2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'国籍別'!$A$4:$E$48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<sst xmlns="http://schemas.openxmlformats.org/spreadsheetml/2006/main" count="414" uniqueCount="312">
  <si>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</si>
  <si>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</si>
  <si>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</si>
  <si>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</si>
  <si>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</si>
  <si>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</si>
  <si>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</si>
  <si>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</si>
  <si>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</si>
  <si>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</si>
  <si>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</si>
  <si>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</si>
  <si>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</si>
  <si>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</si>
  <si>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</si>
  <si>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</si>
  <si>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</si>
  <si>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</si>
  <si>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</si>
  <si>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</si>
  <si>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</si>
  <si>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</si>
  <si>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</si>
  <si>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</si>
  <si>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</si>
  <si>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</si>
  <si>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</si>
  <si>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</si>
  <si>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</si>
  <si>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</si>
  <si>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</si>
  <si>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</si>
  <si>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</si>
  <si>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</si>
  <si>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</si>
  <si>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</si>
  <si>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</si>
  <si>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</si>
  <si>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</si>
  <si>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</si>
  <si>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</si>
  <si>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</si>
  <si>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</si>
  <si>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</si>
  <si>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</si>
  <si>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</si>
  <si>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</si>
  <si>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</si>
  <si>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</si>
  <si>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</si>
  <si>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</si>
  <si>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</si>
  <si>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</si>
  <si>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</si>
  <si>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</si>
  <si>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</si>
  <si>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</si>
  <si>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</si>
  <si>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</si>
  <si>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</si>
  <si>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</si>
  <si>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</si>
  <si>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</si>
  <si>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</si>
  <si>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</si>
  <si>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</si>
  <si>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</si>
  <si>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</si>
  <si>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</si>
  <si>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</si>
  <si>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</si>
  <si>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</si>
  <si>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</si>
  <si>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</si>
  <si>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</si>
  <si>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</si>
  <si>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</si>
  <si>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</si>
  <si>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</si>
  <si>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</si>
  <si>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</si>
  <si>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</si>
  <si>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</si>
  <si>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</si>
  <si>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</si>
  <si>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</si>
  <si>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</si>
  <si>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</si>
  <si>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</si>
  <si>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</si>
  <si>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</si>
  <si>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</si>
  <si>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</si>
  <si>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</si>
  <si>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</si>
  <si>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</si>
  <si>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</si>
  <si>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</si>
  <si>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</si>
  <si>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</si>
  <si>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</si>
  <si>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</si>
  <si>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</si>
  <si>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</si>
  <si>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</si>
  <si>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</si>
  <si>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</si>
  <si>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</si>
  <si>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</si>
  <si>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</si>
  <si>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</si>
  <si>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</si>
  <si>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</si>
  <si>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</si>
  <si>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</si>
  <si>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</si>
  <si>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</si>
  <si>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</si>
  <si>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</si>
  <si>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</si>
  <si>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</si>
  <si>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</si>
  <si>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</si>
  <si>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</si>
  <si>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</si>
  <si>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</si>
  <si>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</si>
  <si>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</si>
  <si>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</si>
  <si>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</si>
  <si>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</si>
  <si>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</si>
  <si>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</si>
  <si>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</si>
  <si>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</si>
  <si>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</si>
  <si>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</si>
  <si>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</si>
  <si>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</si>
  <si>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</si>
  <si>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</si>
  <si>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</si>
  <si>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</si>
  <si>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</si>
  <si>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</si>
  <si>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</si>
  <si>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</si>
  <si>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</si>
  <si>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</si>
  <si>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</si>
  <si>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</si>
  <si>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</si>
  <si>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</si>
  <si>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</si>
  <si>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</si>
  <si>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</si>
  <si>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</si>
  <si>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</si>
  <si>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</si>
  <si>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</si>
  <si>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</si>
  <si>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</si>
  <si>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</si>
  <si>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</si>
  <si>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</si>
  <si>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</si>
  <si>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</si>
  <si>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</si>
  <si>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</si>
  <si>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</si>
  <si>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</si>
  <si>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</si>
  <si>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</si>
  <si>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</si>
  <si>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</si>
  <si>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</si>
  <si>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</si>
  <si>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</si>
  <si>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</si>
  <si>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</si>
  <si>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</si>
  <si>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</si>
  <si>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</si>
  <si>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</si>
  <si>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</si>
  <si>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</si>
  <si>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</si>
  <si>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</si>
  <si>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</si>
  <si>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</si>
  <si>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</si>
  <si>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</si>
  <si>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</si>
  <si>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</si>
  <si>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</si>
  <si>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</si>
  <si>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</si>
  <si>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</si>
  <si>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</si>
  <si>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</si>
  <si>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</si>
  <si>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</si>
  <si>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</si>
  <si>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</si>
  <si>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</si>
  <si>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</si>
  <si>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</si>
  <si>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</si>
  <si>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</si>
  <si>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</si>
  <si>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</si>
  <si>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</si>
  <si>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</si>
  <si>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</si>
  <si>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</si>
  <si>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</si>
  <si>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</si>
  <si>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</si>
  <si>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</si>
  <si>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</si>
  <si>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</si>
  <si>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</si>
  <si>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</si>
  <si>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</si>
  <si>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</si>
  <si>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</si>
  <si>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</si>
  <si>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</si>
  <si>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</si>
  <si>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</si>
  <si>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</si>
  <si>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</si>
  <si>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</si>
  <si>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</si>
  <si>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</si>
  <si>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</si>
  <si>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</si>
  <si>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</si>
  <si>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</si>
  <si>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</si>
  <si>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</si>
  <si>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</si>
  <si>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</si>
  <si>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</si>
  <si>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</si>
  <si>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</si>
  <si>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</si>
  <si>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</si>
  <si>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</si>
  <si>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</si>
  <si>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</si>
  <si>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</si>
  <si>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</si>
  <si>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</si>
  <si>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</si>
  <si>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</si>
  <si>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</si>
  <si>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</si>
  <si>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</si>
  <si>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</si>
  <si>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</si>
  <si>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</si>
  <si>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</si>
  <si>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</si>
  <si>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</si>
  <si>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</si>
  <si>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</si>
  <si>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</si>
  <si>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</si>
  <si>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</si>
  <si>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</si>
  <si>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</si>
  <si>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</si>
  <si>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</si>
  <si>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</si>
  <si>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</si>
  <si>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</si>
  <si>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</si>
  <si>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</si>
  <si>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</si>
  <si>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</si>
  <si>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</si>
  <si>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</si>
  <si>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</si>
  <si>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</si>
  <si>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</si>
  <si>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</si>
  <si>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</si>
  <si>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</si>
  <si>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</si>
  <si>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</si>
  <si>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</si>
  <si>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</si>
  <si>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</si>
  <si>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</si>
  <si>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</si>
  <si>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</si>
  <si>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</si>
  <si>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</si>
  <si>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</si>
  <si>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</si>
  <si>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</si>
  <si>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</si>
  <si>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</si>
  <si>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</si>
  <si>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</si>
  <si>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</si>
  <si>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令和４年３月末現在（総合計）</t>
  </si>
  <si>
    <t>アルゼンチン</t>
  </si>
  <si>
    <t>コートジボワール</t>
  </si>
  <si>
    <t>令和4年(2022)3月末現在</t>
  </si>
  <si>
    <t>令和4年(2022)3月31日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</si>
</sst>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6" xfId="0" applyNumberFormat="1" applyFont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60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179" fontId="5" fillId="0" borderId="62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179" fontId="5" fillId="0" borderId="63" xfId="0" applyNumberFormat="1" applyFont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5" xfId="0" applyFont="1" applyBorder="1" applyAlignment="1">
      <alignment horizontal="center" vertical="distributed" textRotation="255"/>
    </xf>
    <xf numFmtId="0" fontId="15" fillId="0" borderId="66" xfId="0" applyFont="1" applyBorder="1" applyAlignment="1">
      <alignment horizontal="center" vertical="distributed" textRotation="255"/>
    </xf>
    <xf numFmtId="0" fontId="16" fillId="0" borderId="53" xfId="0" applyFont="1" applyBorder="1" applyAlignment="1">
      <alignment horizontal="distributed" vertical="center"/>
    </xf>
    <xf numFmtId="179" fontId="5" fillId="0" borderId="67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/>
    </xf>
    <xf numFmtId="0" fontId="16" fillId="0" borderId="61" xfId="0" applyFont="1" applyBorder="1" applyAlignment="1">
      <alignment horizontal="center" vertical="center" shrinkToFit="1"/>
    </xf>
    <xf numFmtId="0" fontId="16" fillId="33" borderId="61" xfId="0" applyFont="1" applyFill="1" applyBorder="1" applyAlignment="1">
      <alignment horizontal="distributed" vertical="center"/>
    </xf>
    <xf numFmtId="0" fontId="16" fillId="33" borderId="67" xfId="0" applyFont="1" applyFill="1" applyBorder="1" applyAlignment="1">
      <alignment horizontal="distributed" vertical="center"/>
    </xf>
    <xf numFmtId="179" fontId="5" fillId="33" borderId="67" xfId="0" applyNumberFormat="1" applyFont="1" applyFill="1" applyBorder="1" applyAlignment="1">
      <alignment vertical="center"/>
    </xf>
    <xf numFmtId="179" fontId="5" fillId="33" borderId="53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6" fillId="0" borderId="74" xfId="0" applyFont="1" applyBorder="1" applyAlignment="1">
      <alignment horizontal="distributed" vertical="center"/>
    </xf>
    <xf numFmtId="0" fontId="16" fillId="0" borderId="61" xfId="0" applyFont="1" applyFill="1" applyBorder="1" applyAlignment="1">
      <alignment horizontal="distributed" vertical="center"/>
    </xf>
    <xf numFmtId="179" fontId="5" fillId="0" borderId="75" xfId="0" applyNumberFormat="1" applyFont="1" applyBorder="1" applyAlignment="1">
      <alignment vertical="center"/>
    </xf>
    <xf numFmtId="179" fontId="5" fillId="33" borderId="76" xfId="0" applyNumberFormat="1" applyFont="1" applyFill="1" applyBorder="1" applyAlignment="1">
      <alignment vertical="center"/>
    </xf>
    <xf numFmtId="179" fontId="5" fillId="33" borderId="77" xfId="0" applyNumberFormat="1" applyFont="1" applyFill="1" applyBorder="1" applyAlignment="1">
      <alignment vertical="center"/>
    </xf>
    <xf numFmtId="0" fontId="15" fillId="0" borderId="78" xfId="0" applyFont="1" applyBorder="1" applyAlignment="1">
      <alignment horizontal="center" vertical="distributed" textRotation="255"/>
    </xf>
    <xf numFmtId="0" fontId="16" fillId="0" borderId="67" xfId="0" applyFont="1" applyBorder="1" applyAlignment="1">
      <alignment horizontal="distributed" vertical="center"/>
    </xf>
    <xf numFmtId="0" fontId="16" fillId="0" borderId="67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179" fontId="5" fillId="33" borderId="79" xfId="0" applyNumberFormat="1" applyFont="1" applyFill="1" applyBorder="1" applyAlignment="1">
      <alignment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distributed" vertical="distributed"/>
    </xf>
    <xf numFmtId="179" fontId="5" fillId="33" borderId="82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center" shrinkToFit="1"/>
    </xf>
    <xf numFmtId="179" fontId="5" fillId="33" borderId="74" xfId="0" applyNumberFormat="1" applyFont="1" applyFill="1" applyBorder="1" applyAlignment="1">
      <alignment vertical="center"/>
    </xf>
    <xf numFmtId="0" fontId="16" fillId="0" borderId="67" xfId="0" applyFont="1" applyBorder="1" applyAlignment="1">
      <alignment horizontal="distributed" vertical="center" shrinkToFit="1"/>
    </xf>
    <xf numFmtId="0" fontId="16" fillId="0" borderId="53" xfId="0" applyFont="1" applyBorder="1" applyAlignment="1">
      <alignment horizontal="distributed" vertical="center" shrinkToFit="1"/>
    </xf>
    <xf numFmtId="0" fontId="16" fillId="33" borderId="53" xfId="0" applyFont="1" applyFill="1" applyBorder="1" applyAlignment="1">
      <alignment horizontal="distributed" vertical="center"/>
    </xf>
    <xf numFmtId="0" fontId="15" fillId="33" borderId="83" xfId="0" applyFont="1" applyFill="1" applyBorder="1" applyAlignment="1">
      <alignment horizontal="center" vertical="center"/>
    </xf>
    <xf numFmtId="0" fontId="15" fillId="33" borderId="84" xfId="0" applyFont="1" applyFill="1" applyBorder="1" applyAlignment="1">
      <alignment horizontal="center" vertical="center"/>
    </xf>
    <xf numFmtId="179" fontId="5" fillId="33" borderId="62" xfId="0" applyNumberFormat="1" applyFont="1" applyFill="1" applyBorder="1" applyAlignment="1">
      <alignment vertical="center"/>
    </xf>
    <xf numFmtId="179" fontId="5" fillId="33" borderId="63" xfId="0" applyNumberFormat="1" applyFont="1" applyFill="1" applyBorder="1" applyAlignment="1">
      <alignment vertical="center"/>
    </xf>
    <xf numFmtId="0" fontId="16" fillId="0" borderId="67" xfId="0" applyFont="1" applyBorder="1" applyAlignment="1">
      <alignment horizontal="distributed" vertical="distributed"/>
    </xf>
    <xf numFmtId="0" fontId="16" fillId="0" borderId="53" xfId="0" applyFont="1" applyBorder="1" applyAlignment="1">
      <alignment horizontal="distributed" vertical="distributed"/>
    </xf>
    <xf numFmtId="0" fontId="15" fillId="0" borderId="65" xfId="0" applyFont="1" applyFill="1" applyBorder="1" applyAlignment="1">
      <alignment horizontal="center" vertical="distributed" textRotation="255"/>
    </xf>
    <xf numFmtId="0" fontId="15" fillId="0" borderId="66" xfId="0" applyFont="1" applyFill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85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8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0" fillId="0" borderId="48" xfId="0" applyFont="1" applyFill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46">
      <selection activeCell="C55" sqref="C5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307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56</v>
      </c>
      <c r="B6" s="38">
        <v>2864</v>
      </c>
      <c r="C6" s="39">
        <v>2982</v>
      </c>
      <c r="D6" s="39">
        <v>3431</v>
      </c>
      <c r="E6" s="40">
        <v>6413</v>
      </c>
    </row>
    <row r="7" spans="1:5" ht="22.5" customHeight="1">
      <c r="A7" s="41" t="s">
        <v>57</v>
      </c>
      <c r="B7" s="42">
        <v>4237</v>
      </c>
      <c r="C7" s="43">
        <v>4755</v>
      </c>
      <c r="D7" s="43">
        <v>5183</v>
      </c>
      <c r="E7" s="44">
        <v>9938</v>
      </c>
    </row>
    <row r="8" spans="1:5" ht="22.5" customHeight="1">
      <c r="A8" s="41" t="s">
        <v>58</v>
      </c>
      <c r="B8" s="42">
        <v>7242</v>
      </c>
      <c r="C8" s="43">
        <v>7647</v>
      </c>
      <c r="D8" s="43">
        <v>8028</v>
      </c>
      <c r="E8" s="44">
        <v>15675</v>
      </c>
    </row>
    <row r="9" spans="1:5" ht="22.5" customHeight="1">
      <c r="A9" s="41" t="s">
        <v>59</v>
      </c>
      <c r="B9" s="42">
        <v>806</v>
      </c>
      <c r="C9" s="43">
        <v>985</v>
      </c>
      <c r="D9" s="43">
        <v>1011</v>
      </c>
      <c r="E9" s="44">
        <v>1996</v>
      </c>
    </row>
    <row r="10" spans="1:5" ht="22.5" customHeight="1">
      <c r="A10" s="41" t="s">
        <v>60</v>
      </c>
      <c r="B10" s="42">
        <v>4215</v>
      </c>
      <c r="C10" s="43">
        <v>5323</v>
      </c>
      <c r="D10" s="43">
        <v>5422</v>
      </c>
      <c r="E10" s="44">
        <v>10745</v>
      </c>
    </row>
    <row r="11" spans="1:5" ht="22.5" customHeight="1">
      <c r="A11" s="41" t="s">
        <v>61</v>
      </c>
      <c r="B11" s="42">
        <v>5602</v>
      </c>
      <c r="C11" s="43">
        <v>5972</v>
      </c>
      <c r="D11" s="43">
        <v>6485</v>
      </c>
      <c r="E11" s="44">
        <v>12457</v>
      </c>
    </row>
    <row r="12" spans="1:5" ht="22.5" customHeight="1">
      <c r="A12" s="41" t="s">
        <v>62</v>
      </c>
      <c r="B12" s="42">
        <v>1389</v>
      </c>
      <c r="C12" s="43">
        <v>1874</v>
      </c>
      <c r="D12" s="43">
        <v>1972</v>
      </c>
      <c r="E12" s="44">
        <v>3846</v>
      </c>
    </row>
    <row r="13" spans="1:5" ht="22.5" customHeight="1">
      <c r="A13" s="41" t="s">
        <v>63</v>
      </c>
      <c r="B13" s="42">
        <v>4110</v>
      </c>
      <c r="C13" s="43">
        <v>5050</v>
      </c>
      <c r="D13" s="43">
        <v>5257</v>
      </c>
      <c r="E13" s="44">
        <v>10307</v>
      </c>
    </row>
    <row r="14" spans="1:5" ht="22.5" customHeight="1">
      <c r="A14" s="41" t="s">
        <v>64</v>
      </c>
      <c r="B14" s="42">
        <v>536</v>
      </c>
      <c r="C14" s="43">
        <v>779</v>
      </c>
      <c r="D14" s="43">
        <v>809</v>
      </c>
      <c r="E14" s="44">
        <v>1588</v>
      </c>
    </row>
    <row r="15" spans="1:5" ht="22.5" customHeight="1">
      <c r="A15" s="41" t="s">
        <v>65</v>
      </c>
      <c r="B15" s="42">
        <v>397</v>
      </c>
      <c r="C15" s="43">
        <v>578</v>
      </c>
      <c r="D15" s="43">
        <v>544</v>
      </c>
      <c r="E15" s="44">
        <v>1122</v>
      </c>
    </row>
    <row r="16" spans="1:5" ht="22.5" customHeight="1">
      <c r="A16" s="41" t="s">
        <v>66</v>
      </c>
      <c r="B16" s="42">
        <v>554</v>
      </c>
      <c r="C16" s="43">
        <v>778</v>
      </c>
      <c r="D16" s="43">
        <v>822</v>
      </c>
      <c r="E16" s="44">
        <v>1600</v>
      </c>
    </row>
    <row r="17" spans="1:5" ht="22.5" customHeight="1">
      <c r="A17" s="41" t="s">
        <v>67</v>
      </c>
      <c r="B17" s="42">
        <v>590</v>
      </c>
      <c r="C17" s="43">
        <v>771</v>
      </c>
      <c r="D17" s="43">
        <v>874</v>
      </c>
      <c r="E17" s="44">
        <v>1645</v>
      </c>
    </row>
    <row r="18" spans="1:5" ht="22.5" customHeight="1">
      <c r="A18" s="41" t="s">
        <v>68</v>
      </c>
      <c r="B18" s="42">
        <v>197</v>
      </c>
      <c r="C18" s="43">
        <v>269</v>
      </c>
      <c r="D18" s="43">
        <v>274</v>
      </c>
      <c r="E18" s="44">
        <v>543</v>
      </c>
    </row>
    <row r="19" spans="1:5" ht="22.5" customHeight="1">
      <c r="A19" s="41" t="s">
        <v>69</v>
      </c>
      <c r="B19" s="42">
        <v>3036</v>
      </c>
      <c r="C19" s="43">
        <v>3981</v>
      </c>
      <c r="D19" s="43">
        <v>4234</v>
      </c>
      <c r="E19" s="44">
        <v>8215</v>
      </c>
    </row>
    <row r="20" spans="1:5" ht="22.5" customHeight="1">
      <c r="A20" s="41" t="s">
        <v>70</v>
      </c>
      <c r="B20" s="42">
        <v>1474</v>
      </c>
      <c r="C20" s="43">
        <v>1745</v>
      </c>
      <c r="D20" s="43">
        <v>1900</v>
      </c>
      <c r="E20" s="44">
        <v>3645</v>
      </c>
    </row>
    <row r="21" spans="1:5" ht="22.5" customHeight="1">
      <c r="A21" s="41" t="s">
        <v>71</v>
      </c>
      <c r="B21" s="42">
        <v>1877</v>
      </c>
      <c r="C21" s="43">
        <v>2485</v>
      </c>
      <c r="D21" s="43">
        <v>2527</v>
      </c>
      <c r="E21" s="44">
        <v>5012</v>
      </c>
    </row>
    <row r="22" spans="1:5" ht="22.5" customHeight="1">
      <c r="A22" s="45" t="s">
        <v>72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73</v>
      </c>
      <c r="B23" s="38">
        <v>2389</v>
      </c>
      <c r="C23" s="39">
        <v>3206</v>
      </c>
      <c r="D23" s="39">
        <v>3373</v>
      </c>
      <c r="E23" s="40">
        <v>6579</v>
      </c>
    </row>
    <row r="24" spans="1:5" ht="22.5" customHeight="1">
      <c r="A24" s="41" t="s">
        <v>74</v>
      </c>
      <c r="B24" s="42">
        <v>1107</v>
      </c>
      <c r="C24" s="43">
        <v>1596</v>
      </c>
      <c r="D24" s="43">
        <v>1662</v>
      </c>
      <c r="E24" s="44">
        <v>3258</v>
      </c>
    </row>
    <row r="25" spans="1:5" ht="22.5" customHeight="1">
      <c r="A25" s="41" t="s">
        <v>75</v>
      </c>
      <c r="B25" s="42">
        <v>953</v>
      </c>
      <c r="C25" s="43">
        <v>1404</v>
      </c>
      <c r="D25" s="43">
        <v>1453</v>
      </c>
      <c r="E25" s="44">
        <v>2857</v>
      </c>
    </row>
    <row r="26" spans="1:5" ht="22.5" customHeight="1">
      <c r="A26" s="41" t="s">
        <v>76</v>
      </c>
      <c r="B26" s="42">
        <v>552</v>
      </c>
      <c r="C26" s="43">
        <v>730</v>
      </c>
      <c r="D26" s="43">
        <v>783</v>
      </c>
      <c r="E26" s="44">
        <v>1513</v>
      </c>
    </row>
    <row r="27" spans="1:5" ht="22.5" customHeight="1">
      <c r="A27" s="41" t="s">
        <v>77</v>
      </c>
      <c r="B27" s="42">
        <v>225</v>
      </c>
      <c r="C27" s="43">
        <v>277</v>
      </c>
      <c r="D27" s="43">
        <v>296</v>
      </c>
      <c r="E27" s="44">
        <v>573</v>
      </c>
    </row>
    <row r="28" spans="1:5" ht="22.5" customHeight="1">
      <c r="A28" s="41" t="s">
        <v>78</v>
      </c>
      <c r="B28" s="42">
        <v>752</v>
      </c>
      <c r="C28" s="43">
        <v>1011</v>
      </c>
      <c r="D28" s="43">
        <v>1051</v>
      </c>
      <c r="E28" s="44">
        <v>2062</v>
      </c>
    </row>
    <row r="29" spans="1:5" ht="22.5" customHeight="1">
      <c r="A29" s="41" t="s">
        <v>79</v>
      </c>
      <c r="B29" s="42">
        <v>444</v>
      </c>
      <c r="C29" s="43">
        <v>614</v>
      </c>
      <c r="D29" s="43">
        <v>682</v>
      </c>
      <c r="E29" s="44">
        <v>1296</v>
      </c>
    </row>
    <row r="30" spans="1:5" ht="22.5" customHeight="1">
      <c r="A30" s="41" t="s">
        <v>80</v>
      </c>
      <c r="B30" s="42">
        <v>826</v>
      </c>
      <c r="C30" s="43">
        <v>1145</v>
      </c>
      <c r="D30" s="43">
        <v>1224</v>
      </c>
      <c r="E30" s="44">
        <v>2369</v>
      </c>
    </row>
    <row r="31" spans="1:5" ht="22.5" customHeight="1">
      <c r="A31" s="41" t="s">
        <v>81</v>
      </c>
      <c r="B31" s="42">
        <v>390</v>
      </c>
      <c r="C31" s="43">
        <v>481</v>
      </c>
      <c r="D31" s="43">
        <v>496</v>
      </c>
      <c r="E31" s="44">
        <v>977</v>
      </c>
    </row>
    <row r="32" spans="1:5" ht="22.5" customHeight="1">
      <c r="A32" s="41" t="s">
        <v>82</v>
      </c>
      <c r="B32" s="42">
        <v>511</v>
      </c>
      <c r="C32" s="43">
        <v>611</v>
      </c>
      <c r="D32" s="43">
        <v>618</v>
      </c>
      <c r="E32" s="44">
        <v>1229</v>
      </c>
    </row>
    <row r="33" spans="1:5" ht="22.5" customHeight="1">
      <c r="A33" s="41" t="s">
        <v>83</v>
      </c>
      <c r="B33" s="42">
        <v>420</v>
      </c>
      <c r="C33" s="43">
        <v>579</v>
      </c>
      <c r="D33" s="43">
        <v>637</v>
      </c>
      <c r="E33" s="44">
        <v>1216</v>
      </c>
    </row>
    <row r="34" spans="1:5" ht="22.5" customHeight="1">
      <c r="A34" s="41" t="s">
        <v>84</v>
      </c>
      <c r="B34" s="42">
        <v>620</v>
      </c>
      <c r="C34" s="43">
        <v>842</v>
      </c>
      <c r="D34" s="43">
        <v>842</v>
      </c>
      <c r="E34" s="44">
        <v>1684</v>
      </c>
    </row>
    <row r="35" spans="1:5" ht="22.5" customHeight="1">
      <c r="A35" s="41" t="s">
        <v>85</v>
      </c>
      <c r="B35" s="42">
        <v>504</v>
      </c>
      <c r="C35" s="43">
        <v>617</v>
      </c>
      <c r="D35" s="43">
        <v>663</v>
      </c>
      <c r="E35" s="44">
        <v>1280</v>
      </c>
    </row>
    <row r="36" spans="1:5" ht="22.5" customHeight="1">
      <c r="A36" s="41" t="s">
        <v>86</v>
      </c>
      <c r="B36" s="42">
        <v>1313</v>
      </c>
      <c r="C36" s="43">
        <v>1577</v>
      </c>
      <c r="D36" s="43">
        <v>1666</v>
      </c>
      <c r="E36" s="44">
        <v>3243</v>
      </c>
    </row>
    <row r="37" spans="1:5" ht="22.5" customHeight="1">
      <c r="A37" s="41" t="s">
        <v>87</v>
      </c>
      <c r="B37" s="42">
        <v>2059</v>
      </c>
      <c r="C37" s="43">
        <v>2434</v>
      </c>
      <c r="D37" s="43">
        <v>2642</v>
      </c>
      <c r="E37" s="44">
        <v>5076</v>
      </c>
    </row>
    <row r="38" spans="1:5" ht="22.5" customHeight="1">
      <c r="A38" s="41" t="s">
        <v>2</v>
      </c>
      <c r="B38" s="42">
        <v>794</v>
      </c>
      <c r="C38" s="43">
        <v>1070</v>
      </c>
      <c r="D38" s="43">
        <v>1212</v>
      </c>
      <c r="E38" s="44">
        <v>2282</v>
      </c>
    </row>
    <row r="39" spans="1:5" ht="22.5" customHeight="1">
      <c r="A39" s="41" t="s">
        <v>3</v>
      </c>
      <c r="B39" s="42">
        <v>2202</v>
      </c>
      <c r="C39" s="43">
        <v>2918</v>
      </c>
      <c r="D39" s="43">
        <v>3144</v>
      </c>
      <c r="E39" s="44">
        <v>6062</v>
      </c>
    </row>
    <row r="40" spans="1:5" ht="22.5" customHeight="1">
      <c r="A40" s="41" t="s">
        <v>4</v>
      </c>
      <c r="B40" s="42">
        <v>2100</v>
      </c>
      <c r="C40" s="43">
        <v>2369</v>
      </c>
      <c r="D40" s="43">
        <v>2692</v>
      </c>
      <c r="E40" s="44">
        <v>5061</v>
      </c>
    </row>
    <row r="41" spans="1:5" ht="22.5" customHeight="1">
      <c r="A41" s="41" t="s">
        <v>5</v>
      </c>
      <c r="B41" s="42">
        <v>239</v>
      </c>
      <c r="C41" s="43">
        <v>293</v>
      </c>
      <c r="D41" s="43">
        <v>299</v>
      </c>
      <c r="E41" s="44">
        <v>592</v>
      </c>
    </row>
    <row r="42" spans="1:5" ht="22.5" customHeight="1">
      <c r="A42" s="41" t="s">
        <v>88</v>
      </c>
      <c r="B42" s="42">
        <v>99</v>
      </c>
      <c r="C42" s="43">
        <v>86</v>
      </c>
      <c r="D42" s="43">
        <v>90</v>
      </c>
      <c r="E42" s="44">
        <v>176</v>
      </c>
    </row>
    <row r="43" spans="1:5" ht="22.5" customHeight="1">
      <c r="A43" s="41" t="s">
        <v>89</v>
      </c>
      <c r="B43" s="42">
        <v>2650</v>
      </c>
      <c r="C43" s="43">
        <v>3615</v>
      </c>
      <c r="D43" s="43">
        <v>3833</v>
      </c>
      <c r="E43" s="44">
        <v>7448</v>
      </c>
    </row>
    <row r="44" spans="1:5" ht="22.5" customHeight="1">
      <c r="A44" s="41" t="s">
        <v>6</v>
      </c>
      <c r="B44" s="42">
        <v>141</v>
      </c>
      <c r="C44" s="43">
        <v>181</v>
      </c>
      <c r="D44" s="43">
        <v>229</v>
      </c>
      <c r="E44" s="44">
        <v>410</v>
      </c>
    </row>
    <row r="45" spans="1:5" ht="22.5" customHeight="1">
      <c r="A45" s="41" t="s">
        <v>7</v>
      </c>
      <c r="B45" s="42">
        <v>1748</v>
      </c>
      <c r="C45" s="43">
        <v>2488</v>
      </c>
      <c r="D45" s="43">
        <v>2536</v>
      </c>
      <c r="E45" s="44">
        <v>5024</v>
      </c>
    </row>
    <row r="46" spans="1:5" ht="22.5" customHeight="1">
      <c r="A46" s="41" t="s">
        <v>8</v>
      </c>
      <c r="B46" s="42">
        <v>2828</v>
      </c>
      <c r="C46" s="43">
        <v>3498</v>
      </c>
      <c r="D46" s="43">
        <v>3346</v>
      </c>
      <c r="E46" s="44">
        <v>6844</v>
      </c>
    </row>
    <row r="47" spans="1:5" ht="22.5" customHeight="1">
      <c r="A47" s="41" t="s">
        <v>9</v>
      </c>
      <c r="B47" s="42">
        <v>1642</v>
      </c>
      <c r="C47" s="43">
        <v>2001</v>
      </c>
      <c r="D47" s="43">
        <v>1955</v>
      </c>
      <c r="E47" s="44">
        <v>3956</v>
      </c>
    </row>
    <row r="48" spans="1:5" ht="22.5" customHeight="1">
      <c r="A48" s="41" t="s">
        <v>10</v>
      </c>
      <c r="B48" s="42">
        <v>829</v>
      </c>
      <c r="C48" s="43">
        <v>1206</v>
      </c>
      <c r="D48" s="43">
        <v>1282</v>
      </c>
      <c r="E48" s="44">
        <v>2488</v>
      </c>
    </row>
    <row r="49" spans="1:5" ht="22.5" customHeight="1">
      <c r="A49" s="41" t="s">
        <v>11</v>
      </c>
      <c r="B49" s="42">
        <v>1243</v>
      </c>
      <c r="C49" s="43">
        <v>1930</v>
      </c>
      <c r="D49" s="43">
        <v>1994</v>
      </c>
      <c r="E49" s="44">
        <v>3924</v>
      </c>
    </row>
    <row r="50" spans="1:5" s="15" customFormat="1" ht="22.5" customHeight="1">
      <c r="A50" s="13" t="s">
        <v>90</v>
      </c>
      <c r="B50" s="74">
        <f>SUM(B6:B49)</f>
        <v>68706</v>
      </c>
      <c r="C50" s="14">
        <f>SUM(C6:C49)</f>
        <v>84753</v>
      </c>
      <c r="D50" s="14">
        <f>SUM(D6:D49)</f>
        <v>89473</v>
      </c>
      <c r="E50" s="76">
        <f>SUM(E6:E49)</f>
        <v>174226</v>
      </c>
    </row>
    <row r="51" spans="1:5" ht="22.5" customHeight="1">
      <c r="A51" s="41" t="s">
        <v>91</v>
      </c>
      <c r="B51" s="47">
        <v>68575</v>
      </c>
      <c r="C51" s="48">
        <v>84901</v>
      </c>
      <c r="D51" s="48">
        <v>89679</v>
      </c>
      <c r="E51" s="49">
        <v>174580</v>
      </c>
    </row>
    <row r="52" spans="1:5" ht="22.5" customHeight="1">
      <c r="A52" s="50" t="s">
        <v>92</v>
      </c>
      <c r="B52" s="75">
        <f>B50-B51</f>
        <v>131</v>
      </c>
      <c r="C52" s="51">
        <f>C50-C51</f>
        <v>-148</v>
      </c>
      <c r="D52" s="51">
        <f>D50-D51</f>
        <v>-206</v>
      </c>
      <c r="E52" s="77">
        <f>E50-E51</f>
        <v>-354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93</v>
      </c>
      <c r="B54" s="55">
        <v>67982</v>
      </c>
      <c r="C54" s="56">
        <v>84909</v>
      </c>
      <c r="D54" s="56">
        <v>89799</v>
      </c>
      <c r="E54" s="57">
        <v>174708</v>
      </c>
    </row>
    <row r="55" spans="1:5" ht="22.5" customHeight="1">
      <c r="A55" s="58" t="s">
        <v>94</v>
      </c>
      <c r="B55" s="59">
        <f>B50-B54</f>
        <v>724</v>
      </c>
      <c r="C55" s="59">
        <f>C50-C54</f>
        <v>-156</v>
      </c>
      <c r="D55" s="59">
        <f>D50-D54</f>
        <v>-326</v>
      </c>
      <c r="E55" s="77">
        <f>E50-E54</f>
        <v>-482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D1">
      <pane ySplit="4" topLeftCell="A17" activePane="bottomLeft" state="frozen"/>
      <selection pane="topLeft" activeCell="A1" sqref="A1:E1"/>
      <selection pane="bottomLeft" activeCell="U5" sqref="U5:U6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96</v>
      </c>
      <c r="P1" s="61"/>
      <c r="Q1" s="88"/>
      <c r="R1" s="88"/>
      <c r="V1" s="61"/>
      <c r="W1" s="88" t="s">
        <v>311</v>
      </c>
      <c r="X1" s="88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89" t="s">
        <v>97</v>
      </c>
      <c r="B3" s="91" t="s">
        <v>98</v>
      </c>
      <c r="C3" s="91" t="s">
        <v>16</v>
      </c>
      <c r="D3" s="91" t="s">
        <v>12</v>
      </c>
      <c r="E3" s="91"/>
      <c r="F3" s="93"/>
      <c r="G3" s="89" t="s">
        <v>97</v>
      </c>
      <c r="H3" s="91" t="s">
        <v>98</v>
      </c>
      <c r="I3" s="91" t="s">
        <v>16</v>
      </c>
      <c r="J3" s="91" t="s">
        <v>12</v>
      </c>
      <c r="K3" s="91"/>
      <c r="L3" s="93"/>
      <c r="M3" s="89" t="s">
        <v>97</v>
      </c>
      <c r="N3" s="91" t="s">
        <v>98</v>
      </c>
      <c r="O3" s="91" t="s">
        <v>16</v>
      </c>
      <c r="P3" s="91" t="s">
        <v>12</v>
      </c>
      <c r="Q3" s="91"/>
      <c r="R3" s="94"/>
      <c r="S3" s="89" t="s">
        <v>97</v>
      </c>
      <c r="T3" s="91" t="s">
        <v>98</v>
      </c>
      <c r="U3" s="91" t="s">
        <v>16</v>
      </c>
      <c r="V3" s="91" t="s">
        <v>12</v>
      </c>
      <c r="W3" s="91"/>
      <c r="X3" s="93"/>
    </row>
    <row r="4" spans="1:24" s="67" customFormat="1" ht="14.25" thickBot="1">
      <c r="A4" s="90"/>
      <c r="B4" s="92"/>
      <c r="C4" s="92"/>
      <c r="D4" s="68" t="s">
        <v>13</v>
      </c>
      <c r="E4" s="68" t="s">
        <v>14</v>
      </c>
      <c r="F4" s="69" t="s">
        <v>15</v>
      </c>
      <c r="G4" s="90"/>
      <c r="H4" s="92"/>
      <c r="I4" s="92"/>
      <c r="J4" s="68" t="s">
        <v>13</v>
      </c>
      <c r="K4" s="68" t="s">
        <v>14</v>
      </c>
      <c r="L4" s="69" t="s">
        <v>15</v>
      </c>
      <c r="M4" s="90"/>
      <c r="N4" s="92"/>
      <c r="O4" s="92"/>
      <c r="P4" s="68" t="s">
        <v>13</v>
      </c>
      <c r="Q4" s="68" t="s">
        <v>14</v>
      </c>
      <c r="R4" s="73" t="s">
        <v>15</v>
      </c>
      <c r="S4" s="90"/>
      <c r="T4" s="92"/>
      <c r="U4" s="92"/>
      <c r="V4" s="68" t="s">
        <v>13</v>
      </c>
      <c r="W4" s="68" t="s">
        <v>14</v>
      </c>
      <c r="X4" s="69" t="s">
        <v>15</v>
      </c>
    </row>
    <row r="5" spans="1:24" ht="13.5" customHeight="1">
      <c r="A5" s="95" t="s">
        <v>56</v>
      </c>
      <c r="B5" s="97" t="s">
        <v>99</v>
      </c>
      <c r="C5" s="99">
        <v>2035</v>
      </c>
      <c r="D5" s="99">
        <v>2131</v>
      </c>
      <c r="E5" s="99">
        <v>2488</v>
      </c>
      <c r="F5" s="101">
        <v>4619</v>
      </c>
      <c r="G5" s="102" t="s">
        <v>67</v>
      </c>
      <c r="H5" s="97" t="s">
        <v>100</v>
      </c>
      <c r="I5" s="99">
        <v>87</v>
      </c>
      <c r="J5" s="99">
        <v>112</v>
      </c>
      <c r="K5" s="99">
        <v>137</v>
      </c>
      <c r="L5" s="101">
        <v>249</v>
      </c>
      <c r="M5" s="102" t="s">
        <v>81</v>
      </c>
      <c r="N5" s="97" t="s">
        <v>101</v>
      </c>
      <c r="O5" s="99">
        <v>109</v>
      </c>
      <c r="P5" s="99">
        <v>149</v>
      </c>
      <c r="Q5" s="99">
        <v>162</v>
      </c>
      <c r="R5" s="101">
        <v>311</v>
      </c>
      <c r="S5" s="102" t="s">
        <v>88</v>
      </c>
      <c r="T5" s="107" t="s">
        <v>102</v>
      </c>
      <c r="U5" s="99">
        <v>32</v>
      </c>
      <c r="V5" s="99">
        <v>21</v>
      </c>
      <c r="W5" s="99">
        <v>27</v>
      </c>
      <c r="X5" s="101">
        <v>48</v>
      </c>
    </row>
    <row r="6" spans="1:24" ht="13.5">
      <c r="A6" s="96"/>
      <c r="B6" s="98"/>
      <c r="C6" s="100"/>
      <c r="D6" s="100"/>
      <c r="E6" s="100"/>
      <c r="F6" s="87"/>
      <c r="G6" s="103"/>
      <c r="H6" s="98"/>
      <c r="I6" s="100"/>
      <c r="J6" s="100"/>
      <c r="K6" s="100"/>
      <c r="L6" s="87">
        <v>0</v>
      </c>
      <c r="M6" s="103"/>
      <c r="N6" s="98"/>
      <c r="O6" s="100"/>
      <c r="P6" s="100"/>
      <c r="Q6" s="100"/>
      <c r="R6" s="87">
        <v>0</v>
      </c>
      <c r="S6" s="103"/>
      <c r="T6" s="108"/>
      <c r="U6" s="100"/>
      <c r="V6" s="100"/>
      <c r="W6" s="100"/>
      <c r="X6" s="87">
        <v>0</v>
      </c>
    </row>
    <row r="7" spans="1:24" ht="13.5">
      <c r="A7" s="96"/>
      <c r="B7" s="109" t="s">
        <v>103</v>
      </c>
      <c r="C7" s="106">
        <v>520</v>
      </c>
      <c r="D7" s="106">
        <v>533</v>
      </c>
      <c r="E7" s="106">
        <v>650</v>
      </c>
      <c r="F7" s="86">
        <v>1183</v>
      </c>
      <c r="G7" s="103"/>
      <c r="H7" s="105" t="s">
        <v>104</v>
      </c>
      <c r="I7" s="106">
        <v>134</v>
      </c>
      <c r="J7" s="106">
        <v>180</v>
      </c>
      <c r="K7" s="106">
        <v>206</v>
      </c>
      <c r="L7" s="86">
        <v>386</v>
      </c>
      <c r="M7" s="103"/>
      <c r="N7" s="98" t="s">
        <v>105</v>
      </c>
      <c r="O7" s="106">
        <v>157</v>
      </c>
      <c r="P7" s="106">
        <v>179</v>
      </c>
      <c r="Q7" s="106">
        <v>206</v>
      </c>
      <c r="R7" s="86">
        <v>385</v>
      </c>
      <c r="S7" s="103"/>
      <c r="T7" s="110" t="s">
        <v>106</v>
      </c>
      <c r="U7" s="112">
        <f>SUM(O131,U5)</f>
        <v>99</v>
      </c>
      <c r="V7" s="112">
        <f>SUM(P131,V5)</f>
        <v>86</v>
      </c>
      <c r="W7" s="112">
        <f>SUM(Q131,W5)</f>
        <v>90</v>
      </c>
      <c r="X7" s="114">
        <f>SUM(R131,X5)</f>
        <v>176</v>
      </c>
    </row>
    <row r="8" spans="1:24" ht="13.5">
      <c r="A8" s="96"/>
      <c r="B8" s="109"/>
      <c r="C8" s="100"/>
      <c r="D8" s="100"/>
      <c r="E8" s="100"/>
      <c r="F8" s="87"/>
      <c r="G8" s="103"/>
      <c r="H8" s="98"/>
      <c r="I8" s="100"/>
      <c r="J8" s="100"/>
      <c r="K8" s="100"/>
      <c r="L8" s="87">
        <v>0</v>
      </c>
      <c r="M8" s="103"/>
      <c r="N8" s="98"/>
      <c r="O8" s="100"/>
      <c r="P8" s="100"/>
      <c r="Q8" s="100"/>
      <c r="R8" s="87">
        <v>0</v>
      </c>
      <c r="S8" s="103"/>
      <c r="T8" s="111"/>
      <c r="U8" s="113">
        <v>0</v>
      </c>
      <c r="V8" s="113">
        <v>1</v>
      </c>
      <c r="W8" s="113">
        <v>2</v>
      </c>
      <c r="X8" s="115">
        <v>3</v>
      </c>
    </row>
    <row r="9" spans="1:24" ht="13.5" customHeight="1">
      <c r="A9" s="96"/>
      <c r="B9" s="109" t="s">
        <v>107</v>
      </c>
      <c r="C9" s="106">
        <v>151</v>
      </c>
      <c r="D9" s="106">
        <v>150</v>
      </c>
      <c r="E9" s="106">
        <v>144</v>
      </c>
      <c r="F9" s="86">
        <v>294</v>
      </c>
      <c r="G9" s="103"/>
      <c r="H9" s="105" t="s">
        <v>108</v>
      </c>
      <c r="I9" s="106">
        <v>264</v>
      </c>
      <c r="J9" s="106">
        <v>338</v>
      </c>
      <c r="K9" s="106">
        <v>368</v>
      </c>
      <c r="L9" s="86">
        <v>706</v>
      </c>
      <c r="M9" s="103"/>
      <c r="N9" s="98" t="s">
        <v>109</v>
      </c>
      <c r="O9" s="106">
        <v>36</v>
      </c>
      <c r="P9" s="106">
        <v>41</v>
      </c>
      <c r="Q9" s="106">
        <v>42</v>
      </c>
      <c r="R9" s="86">
        <v>83</v>
      </c>
      <c r="S9" s="116" t="s">
        <v>110</v>
      </c>
      <c r="T9" s="117"/>
      <c r="U9" s="112">
        <f>SUM(O105,O113,O123,O129,U7)</f>
        <v>5434</v>
      </c>
      <c r="V9" s="112">
        <f>SUM(P105,P113,P123,P129,V7)</f>
        <v>6736</v>
      </c>
      <c r="W9" s="112">
        <f>SUM(Q105,Q113,Q123,Q129,W7)</f>
        <v>7437</v>
      </c>
      <c r="X9" s="114">
        <f>SUM(R105,R113,R123,R129,X7)</f>
        <v>14173</v>
      </c>
    </row>
    <row r="10" spans="1:24" ht="14.25" customHeight="1" thickBot="1">
      <c r="A10" s="96"/>
      <c r="B10" s="109"/>
      <c r="C10" s="100"/>
      <c r="D10" s="100"/>
      <c r="E10" s="100"/>
      <c r="F10" s="87"/>
      <c r="G10" s="103"/>
      <c r="H10" s="98"/>
      <c r="I10" s="100"/>
      <c r="J10" s="100"/>
      <c r="K10" s="100"/>
      <c r="L10" s="87">
        <v>0</v>
      </c>
      <c r="M10" s="103"/>
      <c r="N10" s="98"/>
      <c r="O10" s="100"/>
      <c r="P10" s="100"/>
      <c r="Q10" s="100"/>
      <c r="R10" s="87">
        <v>0</v>
      </c>
      <c r="S10" s="118"/>
      <c r="T10" s="119"/>
      <c r="U10" s="120">
        <v>0</v>
      </c>
      <c r="V10" s="120">
        <v>1</v>
      </c>
      <c r="W10" s="120">
        <v>2</v>
      </c>
      <c r="X10" s="121">
        <v>3</v>
      </c>
    </row>
    <row r="11" spans="1:24" ht="13.5" customHeight="1">
      <c r="A11" s="96"/>
      <c r="B11" s="109" t="s">
        <v>111</v>
      </c>
      <c r="C11" s="106">
        <v>0</v>
      </c>
      <c r="D11" s="106">
        <v>0</v>
      </c>
      <c r="E11" s="106">
        <v>0</v>
      </c>
      <c r="F11" s="86">
        <v>0</v>
      </c>
      <c r="G11" s="103"/>
      <c r="H11" s="98" t="s">
        <v>112</v>
      </c>
      <c r="I11" s="106">
        <v>62</v>
      </c>
      <c r="J11" s="106">
        <v>79</v>
      </c>
      <c r="K11" s="106">
        <v>87</v>
      </c>
      <c r="L11" s="86">
        <v>166</v>
      </c>
      <c r="M11" s="103"/>
      <c r="N11" s="98" t="s">
        <v>113</v>
      </c>
      <c r="O11" s="106">
        <v>60</v>
      </c>
      <c r="P11" s="106">
        <v>66</v>
      </c>
      <c r="Q11" s="106">
        <v>57</v>
      </c>
      <c r="R11" s="86">
        <v>123</v>
      </c>
      <c r="S11" s="103" t="s">
        <v>89</v>
      </c>
      <c r="T11" s="122" t="s">
        <v>114</v>
      </c>
      <c r="U11" s="99">
        <v>376</v>
      </c>
      <c r="V11" s="99">
        <v>489</v>
      </c>
      <c r="W11" s="99">
        <v>544</v>
      </c>
      <c r="X11" s="124">
        <v>1033</v>
      </c>
    </row>
    <row r="12" spans="1:24" ht="13.5">
      <c r="A12" s="96"/>
      <c r="B12" s="109"/>
      <c r="C12" s="100"/>
      <c r="D12" s="100"/>
      <c r="E12" s="100"/>
      <c r="F12" s="87"/>
      <c r="G12" s="103"/>
      <c r="H12" s="98"/>
      <c r="I12" s="100"/>
      <c r="J12" s="100"/>
      <c r="K12" s="100"/>
      <c r="L12" s="87">
        <v>0</v>
      </c>
      <c r="M12" s="103"/>
      <c r="N12" s="98"/>
      <c r="O12" s="100"/>
      <c r="P12" s="100"/>
      <c r="Q12" s="100"/>
      <c r="R12" s="87">
        <v>0</v>
      </c>
      <c r="S12" s="103"/>
      <c r="T12" s="105"/>
      <c r="U12" s="100"/>
      <c r="V12" s="100"/>
      <c r="W12" s="100"/>
      <c r="X12" s="87">
        <v>0</v>
      </c>
    </row>
    <row r="13" spans="1:24" ht="13.5">
      <c r="A13" s="96"/>
      <c r="B13" s="109" t="s">
        <v>115</v>
      </c>
      <c r="C13" s="106">
        <v>158</v>
      </c>
      <c r="D13" s="106">
        <v>168</v>
      </c>
      <c r="E13" s="106">
        <v>149</v>
      </c>
      <c r="F13" s="86">
        <v>317</v>
      </c>
      <c r="G13" s="103"/>
      <c r="H13" s="98" t="s">
        <v>116</v>
      </c>
      <c r="I13" s="106">
        <v>43</v>
      </c>
      <c r="J13" s="106">
        <v>62</v>
      </c>
      <c r="K13" s="106">
        <v>76</v>
      </c>
      <c r="L13" s="86">
        <v>138</v>
      </c>
      <c r="M13" s="103"/>
      <c r="N13" s="98" t="s">
        <v>117</v>
      </c>
      <c r="O13" s="106">
        <v>28</v>
      </c>
      <c r="P13" s="106">
        <v>46</v>
      </c>
      <c r="Q13" s="106">
        <v>29</v>
      </c>
      <c r="R13" s="86">
        <v>75</v>
      </c>
      <c r="S13" s="103"/>
      <c r="T13" s="123" t="s">
        <v>118</v>
      </c>
      <c r="U13" s="106">
        <v>1549</v>
      </c>
      <c r="V13" s="106">
        <v>2064</v>
      </c>
      <c r="W13" s="106">
        <v>2182</v>
      </c>
      <c r="X13" s="86">
        <v>4246</v>
      </c>
    </row>
    <row r="14" spans="1:24" ht="13.5">
      <c r="A14" s="96"/>
      <c r="B14" s="109"/>
      <c r="C14" s="100"/>
      <c r="D14" s="100"/>
      <c r="E14" s="100"/>
      <c r="F14" s="87"/>
      <c r="G14" s="103"/>
      <c r="H14" s="98"/>
      <c r="I14" s="100"/>
      <c r="J14" s="100"/>
      <c r="K14" s="100"/>
      <c r="L14" s="87">
        <v>0</v>
      </c>
      <c r="M14" s="103"/>
      <c r="N14" s="98"/>
      <c r="O14" s="100"/>
      <c r="P14" s="100"/>
      <c r="Q14" s="100"/>
      <c r="R14" s="87">
        <v>0</v>
      </c>
      <c r="S14" s="103"/>
      <c r="T14" s="108"/>
      <c r="U14" s="100"/>
      <c r="V14" s="100"/>
      <c r="W14" s="100"/>
      <c r="X14" s="87">
        <v>0</v>
      </c>
    </row>
    <row r="15" spans="1:24" ht="13.5">
      <c r="A15" s="96"/>
      <c r="B15" s="110" t="s">
        <v>106</v>
      </c>
      <c r="C15" s="112">
        <f>SUM(C5:C14)</f>
        <v>2864</v>
      </c>
      <c r="D15" s="112">
        <f>SUM(D5:D14)</f>
        <v>2982</v>
      </c>
      <c r="E15" s="112">
        <f>SUM(E5:E14)</f>
        <v>3431</v>
      </c>
      <c r="F15" s="112">
        <f>SUM(F5:F14)</f>
        <v>6413</v>
      </c>
      <c r="G15" s="103"/>
      <c r="H15" s="110" t="s">
        <v>106</v>
      </c>
      <c r="I15" s="112">
        <f>SUM(I5:I14)</f>
        <v>590</v>
      </c>
      <c r="J15" s="112">
        <f>SUM(J5:J14)</f>
        <v>771</v>
      </c>
      <c r="K15" s="112">
        <f>SUM(K5:K14)</f>
        <v>874</v>
      </c>
      <c r="L15" s="112">
        <f>SUM(L5:L14)</f>
        <v>1645</v>
      </c>
      <c r="M15" s="103"/>
      <c r="N15" s="110" t="s">
        <v>106</v>
      </c>
      <c r="O15" s="112">
        <f>SUM(O5:O14)</f>
        <v>390</v>
      </c>
      <c r="P15" s="112">
        <f>SUM(P5:P14)</f>
        <v>481</v>
      </c>
      <c r="Q15" s="112">
        <f>SUM(Q5:Q14)</f>
        <v>496</v>
      </c>
      <c r="R15" s="125">
        <f>SUM(R5:R14)</f>
        <v>977</v>
      </c>
      <c r="S15" s="103"/>
      <c r="T15" s="123" t="s">
        <v>119</v>
      </c>
      <c r="U15" s="106">
        <v>138</v>
      </c>
      <c r="V15" s="106">
        <v>199</v>
      </c>
      <c r="W15" s="106">
        <v>222</v>
      </c>
      <c r="X15" s="86">
        <v>421</v>
      </c>
    </row>
    <row r="16" spans="1:24" ht="13.5">
      <c r="A16" s="96"/>
      <c r="B16" s="110"/>
      <c r="C16" s="113"/>
      <c r="D16" s="113"/>
      <c r="E16" s="113"/>
      <c r="F16" s="113"/>
      <c r="G16" s="104"/>
      <c r="H16" s="110"/>
      <c r="I16" s="113">
        <v>0</v>
      </c>
      <c r="J16" s="113">
        <v>1</v>
      </c>
      <c r="K16" s="113">
        <v>2</v>
      </c>
      <c r="L16" s="113">
        <v>3</v>
      </c>
      <c r="M16" s="104"/>
      <c r="N16" s="110"/>
      <c r="O16" s="113">
        <v>0</v>
      </c>
      <c r="P16" s="113">
        <v>1</v>
      </c>
      <c r="Q16" s="113">
        <v>2</v>
      </c>
      <c r="R16" s="126">
        <v>3</v>
      </c>
      <c r="S16" s="103"/>
      <c r="T16" s="108"/>
      <c r="U16" s="100"/>
      <c r="V16" s="100"/>
      <c r="W16" s="100"/>
      <c r="X16" s="87">
        <v>0</v>
      </c>
    </row>
    <row r="17" spans="1:24" ht="13.5" customHeight="1">
      <c r="A17" s="127" t="s">
        <v>57</v>
      </c>
      <c r="B17" s="98" t="s">
        <v>120</v>
      </c>
      <c r="C17" s="106">
        <v>3244</v>
      </c>
      <c r="D17" s="106">
        <v>3673</v>
      </c>
      <c r="E17" s="106">
        <v>4152</v>
      </c>
      <c r="F17" s="86">
        <v>7825</v>
      </c>
      <c r="G17" s="127" t="s">
        <v>68</v>
      </c>
      <c r="H17" s="98" t="s">
        <v>121</v>
      </c>
      <c r="I17" s="106">
        <v>197</v>
      </c>
      <c r="J17" s="106">
        <v>269</v>
      </c>
      <c r="K17" s="106">
        <v>274</v>
      </c>
      <c r="L17" s="86">
        <v>543</v>
      </c>
      <c r="M17" s="127" t="s">
        <v>82</v>
      </c>
      <c r="N17" s="98" t="s">
        <v>122</v>
      </c>
      <c r="O17" s="106">
        <v>192</v>
      </c>
      <c r="P17" s="106">
        <v>241</v>
      </c>
      <c r="Q17" s="106">
        <v>246</v>
      </c>
      <c r="R17" s="86">
        <v>487</v>
      </c>
      <c r="S17" s="103"/>
      <c r="T17" s="123" t="s">
        <v>123</v>
      </c>
      <c r="U17" s="106">
        <v>122</v>
      </c>
      <c r="V17" s="106">
        <v>212</v>
      </c>
      <c r="W17" s="106">
        <v>225</v>
      </c>
      <c r="X17" s="86">
        <v>437</v>
      </c>
    </row>
    <row r="18" spans="1:24" ht="13.5">
      <c r="A18" s="103"/>
      <c r="B18" s="98"/>
      <c r="C18" s="100"/>
      <c r="D18" s="100"/>
      <c r="E18" s="100"/>
      <c r="F18" s="87"/>
      <c r="G18" s="103"/>
      <c r="H18" s="98"/>
      <c r="I18" s="100"/>
      <c r="J18" s="100"/>
      <c r="K18" s="100"/>
      <c r="L18" s="87">
        <v>0</v>
      </c>
      <c r="M18" s="103"/>
      <c r="N18" s="98"/>
      <c r="O18" s="100"/>
      <c r="P18" s="100"/>
      <c r="Q18" s="100"/>
      <c r="R18" s="87">
        <v>0</v>
      </c>
      <c r="S18" s="103"/>
      <c r="T18" s="108"/>
      <c r="U18" s="100"/>
      <c r="V18" s="100"/>
      <c r="W18" s="100"/>
      <c r="X18" s="87">
        <v>0</v>
      </c>
    </row>
    <row r="19" spans="1:24" ht="13.5">
      <c r="A19" s="103"/>
      <c r="B19" s="98" t="s">
        <v>124</v>
      </c>
      <c r="C19" s="106">
        <v>317</v>
      </c>
      <c r="D19" s="106">
        <v>359</v>
      </c>
      <c r="E19" s="106">
        <v>338</v>
      </c>
      <c r="F19" s="86">
        <v>697</v>
      </c>
      <c r="G19" s="103"/>
      <c r="H19" s="110" t="s">
        <v>106</v>
      </c>
      <c r="I19" s="112">
        <f>SUM(I17)</f>
        <v>197</v>
      </c>
      <c r="J19" s="112">
        <f>SUM(J17)</f>
        <v>269</v>
      </c>
      <c r="K19" s="112">
        <f>SUM(K17)</f>
        <v>274</v>
      </c>
      <c r="L19" s="112">
        <f>SUM(L17)</f>
        <v>543</v>
      </c>
      <c r="M19" s="103"/>
      <c r="N19" s="123" t="s">
        <v>125</v>
      </c>
      <c r="O19" s="106">
        <v>173</v>
      </c>
      <c r="P19" s="106">
        <v>210</v>
      </c>
      <c r="Q19" s="106">
        <v>198</v>
      </c>
      <c r="R19" s="86">
        <v>408</v>
      </c>
      <c r="S19" s="103"/>
      <c r="T19" s="122" t="s">
        <v>126</v>
      </c>
      <c r="U19" s="106">
        <v>465</v>
      </c>
      <c r="V19" s="106">
        <v>651</v>
      </c>
      <c r="W19" s="106">
        <v>660</v>
      </c>
      <c r="X19" s="86">
        <v>1311</v>
      </c>
    </row>
    <row r="20" spans="1:24" ht="13.5">
      <c r="A20" s="103"/>
      <c r="B20" s="98"/>
      <c r="C20" s="100"/>
      <c r="D20" s="100"/>
      <c r="E20" s="100"/>
      <c r="F20" s="87"/>
      <c r="G20" s="104"/>
      <c r="H20" s="110"/>
      <c r="I20" s="113">
        <v>0</v>
      </c>
      <c r="J20" s="113">
        <v>1</v>
      </c>
      <c r="K20" s="113">
        <v>2</v>
      </c>
      <c r="L20" s="113">
        <v>3</v>
      </c>
      <c r="M20" s="103"/>
      <c r="N20" s="123"/>
      <c r="O20" s="100"/>
      <c r="P20" s="100"/>
      <c r="Q20" s="100"/>
      <c r="R20" s="87">
        <v>0</v>
      </c>
      <c r="S20" s="103"/>
      <c r="T20" s="105"/>
      <c r="U20" s="100"/>
      <c r="V20" s="100"/>
      <c r="W20" s="100"/>
      <c r="X20" s="87">
        <v>0</v>
      </c>
    </row>
    <row r="21" spans="1:24" ht="13.5" customHeight="1">
      <c r="A21" s="103"/>
      <c r="B21" s="98" t="s">
        <v>127</v>
      </c>
      <c r="C21" s="106">
        <v>551</v>
      </c>
      <c r="D21" s="106">
        <v>568</v>
      </c>
      <c r="E21" s="106">
        <v>535</v>
      </c>
      <c r="F21" s="86">
        <v>1103</v>
      </c>
      <c r="G21" s="127" t="s">
        <v>69</v>
      </c>
      <c r="H21" s="98" t="s">
        <v>128</v>
      </c>
      <c r="I21" s="106">
        <v>338</v>
      </c>
      <c r="J21" s="106">
        <v>476</v>
      </c>
      <c r="K21" s="106">
        <v>487</v>
      </c>
      <c r="L21" s="86">
        <v>963</v>
      </c>
      <c r="M21" s="103"/>
      <c r="N21" s="98" t="s">
        <v>129</v>
      </c>
      <c r="O21" s="106">
        <v>146</v>
      </c>
      <c r="P21" s="106">
        <v>160</v>
      </c>
      <c r="Q21" s="106">
        <v>174</v>
      </c>
      <c r="R21" s="86">
        <v>334</v>
      </c>
      <c r="S21" s="103"/>
      <c r="T21" s="110" t="s">
        <v>106</v>
      </c>
      <c r="U21" s="112">
        <f>SUM(U11:U20)</f>
        <v>2650</v>
      </c>
      <c r="V21" s="112">
        <f>SUM(V11:V20)</f>
        <v>3615</v>
      </c>
      <c r="W21" s="112">
        <f>SUM(W11:W20)</f>
        <v>3833</v>
      </c>
      <c r="X21" s="114">
        <f>SUM(X11:X20)</f>
        <v>7448</v>
      </c>
    </row>
    <row r="22" spans="1:24" ht="13.5">
      <c r="A22" s="103"/>
      <c r="B22" s="98"/>
      <c r="C22" s="100"/>
      <c r="D22" s="100"/>
      <c r="E22" s="100"/>
      <c r="F22" s="87"/>
      <c r="G22" s="103"/>
      <c r="H22" s="98"/>
      <c r="I22" s="100"/>
      <c r="J22" s="100"/>
      <c r="K22" s="100"/>
      <c r="L22" s="87">
        <v>0</v>
      </c>
      <c r="M22" s="103"/>
      <c r="N22" s="98"/>
      <c r="O22" s="100"/>
      <c r="P22" s="100"/>
      <c r="Q22" s="100"/>
      <c r="R22" s="87">
        <v>0</v>
      </c>
      <c r="S22" s="104"/>
      <c r="T22" s="111"/>
      <c r="U22" s="113">
        <v>0</v>
      </c>
      <c r="V22" s="113">
        <v>1</v>
      </c>
      <c r="W22" s="113">
        <v>2</v>
      </c>
      <c r="X22" s="115">
        <v>3</v>
      </c>
    </row>
    <row r="23" spans="1:24" ht="13.5" customHeight="1">
      <c r="A23" s="103"/>
      <c r="B23" s="98" t="s">
        <v>130</v>
      </c>
      <c r="C23" s="106">
        <v>125</v>
      </c>
      <c r="D23" s="106">
        <v>155</v>
      </c>
      <c r="E23" s="106">
        <v>158</v>
      </c>
      <c r="F23" s="86">
        <v>313</v>
      </c>
      <c r="G23" s="103"/>
      <c r="H23" s="98" t="s">
        <v>131</v>
      </c>
      <c r="I23" s="106">
        <v>722</v>
      </c>
      <c r="J23" s="106">
        <v>908</v>
      </c>
      <c r="K23" s="106">
        <v>967</v>
      </c>
      <c r="L23" s="86">
        <v>1875</v>
      </c>
      <c r="M23" s="103"/>
      <c r="N23" s="110" t="s">
        <v>106</v>
      </c>
      <c r="O23" s="112">
        <f>SUM(O17:O22)</f>
        <v>511</v>
      </c>
      <c r="P23" s="112">
        <f>SUM(P17:P22)</f>
        <v>611</v>
      </c>
      <c r="Q23" s="112">
        <f>SUM(Q17:Q22)</f>
        <v>618</v>
      </c>
      <c r="R23" s="125">
        <f>SUM(R17:R22)</f>
        <v>1229</v>
      </c>
      <c r="S23" s="127" t="s">
        <v>132</v>
      </c>
      <c r="T23" s="128" t="s">
        <v>133</v>
      </c>
      <c r="U23" s="106">
        <v>127</v>
      </c>
      <c r="V23" s="106">
        <v>162</v>
      </c>
      <c r="W23" s="106">
        <v>201</v>
      </c>
      <c r="X23" s="86">
        <v>363</v>
      </c>
    </row>
    <row r="24" spans="1:24" ht="13.5">
      <c r="A24" s="103"/>
      <c r="B24" s="98"/>
      <c r="C24" s="100"/>
      <c r="D24" s="100"/>
      <c r="E24" s="100"/>
      <c r="F24" s="87">
        <v>0</v>
      </c>
      <c r="G24" s="103"/>
      <c r="H24" s="98"/>
      <c r="I24" s="100"/>
      <c r="J24" s="100"/>
      <c r="K24" s="100"/>
      <c r="L24" s="87">
        <v>0</v>
      </c>
      <c r="M24" s="104"/>
      <c r="N24" s="110"/>
      <c r="O24" s="113">
        <v>0</v>
      </c>
      <c r="P24" s="113">
        <v>1</v>
      </c>
      <c r="Q24" s="113">
        <v>2</v>
      </c>
      <c r="R24" s="126">
        <v>3</v>
      </c>
      <c r="S24" s="103"/>
      <c r="T24" s="105"/>
      <c r="U24" s="100"/>
      <c r="V24" s="100"/>
      <c r="W24" s="100"/>
      <c r="X24" s="87">
        <v>0</v>
      </c>
    </row>
    <row r="25" spans="1:24" ht="13.5" customHeight="1">
      <c r="A25" s="103"/>
      <c r="B25" s="110" t="s">
        <v>106</v>
      </c>
      <c r="C25" s="112">
        <f>SUM(C17:C24)</f>
        <v>4237</v>
      </c>
      <c r="D25" s="112">
        <f>SUM(D17:D24)</f>
        <v>4755</v>
      </c>
      <c r="E25" s="112">
        <f>SUM(E17:E24)</f>
        <v>5183</v>
      </c>
      <c r="F25" s="112">
        <f>SUM(F17:F24)</f>
        <v>9938</v>
      </c>
      <c r="G25" s="103"/>
      <c r="H25" s="98" t="s">
        <v>134</v>
      </c>
      <c r="I25" s="106">
        <v>1149</v>
      </c>
      <c r="J25" s="106">
        <v>1433</v>
      </c>
      <c r="K25" s="106">
        <v>1523</v>
      </c>
      <c r="L25" s="86">
        <v>2956</v>
      </c>
      <c r="M25" s="127" t="s">
        <v>83</v>
      </c>
      <c r="N25" s="98" t="s">
        <v>135</v>
      </c>
      <c r="O25" s="106">
        <v>54</v>
      </c>
      <c r="P25" s="106">
        <v>92</v>
      </c>
      <c r="Q25" s="106">
        <v>100</v>
      </c>
      <c r="R25" s="86">
        <v>192</v>
      </c>
      <c r="S25" s="103"/>
      <c r="T25" s="128" t="s">
        <v>136</v>
      </c>
      <c r="U25" s="106">
        <v>14</v>
      </c>
      <c r="V25" s="106">
        <v>19</v>
      </c>
      <c r="W25" s="106">
        <v>28</v>
      </c>
      <c r="X25" s="86">
        <v>47</v>
      </c>
    </row>
    <row r="26" spans="1:24" ht="13.5">
      <c r="A26" s="104"/>
      <c r="B26" s="110"/>
      <c r="C26" s="113">
        <v>0</v>
      </c>
      <c r="D26" s="113">
        <v>1</v>
      </c>
      <c r="E26" s="113">
        <v>2</v>
      </c>
      <c r="F26" s="113">
        <v>3</v>
      </c>
      <c r="G26" s="103"/>
      <c r="H26" s="98"/>
      <c r="I26" s="100"/>
      <c r="J26" s="100"/>
      <c r="K26" s="100"/>
      <c r="L26" s="87">
        <v>0</v>
      </c>
      <c r="M26" s="103"/>
      <c r="N26" s="98"/>
      <c r="O26" s="100"/>
      <c r="P26" s="100"/>
      <c r="Q26" s="100"/>
      <c r="R26" s="87">
        <v>0</v>
      </c>
      <c r="S26" s="103"/>
      <c r="T26" s="105"/>
      <c r="U26" s="100"/>
      <c r="V26" s="100"/>
      <c r="W26" s="100"/>
      <c r="X26" s="87">
        <v>0</v>
      </c>
    </row>
    <row r="27" spans="1:24" ht="13.5" customHeight="1">
      <c r="A27" s="127" t="s">
        <v>137</v>
      </c>
      <c r="B27" s="98" t="s">
        <v>138</v>
      </c>
      <c r="C27" s="106">
        <v>1559</v>
      </c>
      <c r="D27" s="106">
        <v>1788</v>
      </c>
      <c r="E27" s="106">
        <v>1848</v>
      </c>
      <c r="F27" s="86">
        <v>3636</v>
      </c>
      <c r="G27" s="103"/>
      <c r="H27" s="98" t="s">
        <v>139</v>
      </c>
      <c r="I27" s="106">
        <v>427</v>
      </c>
      <c r="J27" s="106">
        <v>558</v>
      </c>
      <c r="K27" s="106">
        <v>612</v>
      </c>
      <c r="L27" s="86">
        <v>1170</v>
      </c>
      <c r="M27" s="103"/>
      <c r="N27" s="98" t="s">
        <v>140</v>
      </c>
      <c r="O27" s="106">
        <v>177</v>
      </c>
      <c r="P27" s="106">
        <v>259</v>
      </c>
      <c r="Q27" s="106">
        <v>270</v>
      </c>
      <c r="R27" s="86">
        <v>529</v>
      </c>
      <c r="S27" s="103"/>
      <c r="T27" s="110" t="s">
        <v>106</v>
      </c>
      <c r="U27" s="112">
        <f>SUM(U23:U26)</f>
        <v>141</v>
      </c>
      <c r="V27" s="112">
        <f>SUM(V23:V26)</f>
        <v>181</v>
      </c>
      <c r="W27" s="112">
        <f>SUM(W23:W26)</f>
        <v>229</v>
      </c>
      <c r="X27" s="114">
        <f>SUM(X23:X26)</f>
        <v>410</v>
      </c>
    </row>
    <row r="28" spans="1:24" ht="13.5">
      <c r="A28" s="103"/>
      <c r="B28" s="98"/>
      <c r="C28" s="100"/>
      <c r="D28" s="100"/>
      <c r="E28" s="100"/>
      <c r="F28" s="87">
        <v>0</v>
      </c>
      <c r="G28" s="103"/>
      <c r="H28" s="98"/>
      <c r="I28" s="100"/>
      <c r="J28" s="100"/>
      <c r="K28" s="100"/>
      <c r="L28" s="87">
        <v>0</v>
      </c>
      <c r="M28" s="103"/>
      <c r="N28" s="98"/>
      <c r="O28" s="100"/>
      <c r="P28" s="100"/>
      <c r="Q28" s="100"/>
      <c r="R28" s="87">
        <v>0</v>
      </c>
      <c r="S28" s="104"/>
      <c r="T28" s="111"/>
      <c r="U28" s="113">
        <v>0</v>
      </c>
      <c r="V28" s="113">
        <v>1</v>
      </c>
      <c r="W28" s="113">
        <v>2</v>
      </c>
      <c r="X28" s="115">
        <v>3</v>
      </c>
    </row>
    <row r="29" spans="1:24" ht="13.5" customHeight="1">
      <c r="A29" s="103"/>
      <c r="B29" s="98" t="s">
        <v>141</v>
      </c>
      <c r="C29" s="106">
        <v>152</v>
      </c>
      <c r="D29" s="106">
        <v>179</v>
      </c>
      <c r="E29" s="106">
        <v>180</v>
      </c>
      <c r="F29" s="86">
        <v>359</v>
      </c>
      <c r="G29" s="103"/>
      <c r="H29" s="98" t="s">
        <v>142</v>
      </c>
      <c r="I29" s="106">
        <v>400</v>
      </c>
      <c r="J29" s="106">
        <v>606</v>
      </c>
      <c r="K29" s="106">
        <v>645</v>
      </c>
      <c r="L29" s="86">
        <v>1251</v>
      </c>
      <c r="M29" s="103"/>
      <c r="N29" s="98" t="s">
        <v>143</v>
      </c>
      <c r="O29" s="106">
        <v>189</v>
      </c>
      <c r="P29" s="106">
        <v>228</v>
      </c>
      <c r="Q29" s="106">
        <v>267</v>
      </c>
      <c r="R29" s="86">
        <v>495</v>
      </c>
      <c r="S29" s="103" t="s">
        <v>144</v>
      </c>
      <c r="T29" s="128" t="s">
        <v>136</v>
      </c>
      <c r="U29" s="106">
        <v>529</v>
      </c>
      <c r="V29" s="106">
        <v>728</v>
      </c>
      <c r="W29" s="106">
        <v>752</v>
      </c>
      <c r="X29" s="86">
        <v>1480</v>
      </c>
    </row>
    <row r="30" spans="1:24" ht="13.5">
      <c r="A30" s="103"/>
      <c r="B30" s="98"/>
      <c r="C30" s="100"/>
      <c r="D30" s="100"/>
      <c r="E30" s="100"/>
      <c r="F30" s="87">
        <v>0</v>
      </c>
      <c r="G30" s="103"/>
      <c r="H30" s="98"/>
      <c r="I30" s="100"/>
      <c r="J30" s="100"/>
      <c r="K30" s="100"/>
      <c r="L30" s="87">
        <v>0</v>
      </c>
      <c r="M30" s="103"/>
      <c r="N30" s="98"/>
      <c r="O30" s="100"/>
      <c r="P30" s="100"/>
      <c r="Q30" s="100"/>
      <c r="R30" s="87">
        <v>0</v>
      </c>
      <c r="S30" s="103"/>
      <c r="T30" s="105"/>
      <c r="U30" s="100"/>
      <c r="V30" s="100"/>
      <c r="W30" s="100"/>
      <c r="X30" s="87">
        <v>0</v>
      </c>
    </row>
    <row r="31" spans="1:24" ht="13.5">
      <c r="A31" s="103"/>
      <c r="B31" s="98" t="s">
        <v>145</v>
      </c>
      <c r="C31" s="106">
        <v>2362</v>
      </c>
      <c r="D31" s="106">
        <v>2502</v>
      </c>
      <c r="E31" s="106">
        <v>2659</v>
      </c>
      <c r="F31" s="86">
        <v>5161</v>
      </c>
      <c r="G31" s="103"/>
      <c r="H31" s="110" t="s">
        <v>106</v>
      </c>
      <c r="I31" s="112">
        <f>SUM(I21:I30)</f>
        <v>3036</v>
      </c>
      <c r="J31" s="112">
        <f>SUM(J21:J30)</f>
        <v>3981</v>
      </c>
      <c r="K31" s="112">
        <f>SUM(K21:K30)</f>
        <v>4234</v>
      </c>
      <c r="L31" s="112">
        <f>SUM(L21:L30)</f>
        <v>8215</v>
      </c>
      <c r="M31" s="103"/>
      <c r="N31" s="110" t="s">
        <v>106</v>
      </c>
      <c r="O31" s="112">
        <f>SUM(O25:O30)</f>
        <v>420</v>
      </c>
      <c r="P31" s="112">
        <f>SUM(P25:P30)</f>
        <v>579</v>
      </c>
      <c r="Q31" s="112">
        <f>SUM(Q25:Q30)</f>
        <v>637</v>
      </c>
      <c r="R31" s="125">
        <f>SUM(R25:R30)</f>
        <v>1216</v>
      </c>
      <c r="S31" s="103"/>
      <c r="T31" s="128" t="s">
        <v>146</v>
      </c>
      <c r="U31" s="106">
        <v>412</v>
      </c>
      <c r="V31" s="106">
        <v>580</v>
      </c>
      <c r="W31" s="106">
        <v>553</v>
      </c>
      <c r="X31" s="86">
        <v>1133</v>
      </c>
    </row>
    <row r="32" spans="1:24" ht="13.5">
      <c r="A32" s="103"/>
      <c r="B32" s="98"/>
      <c r="C32" s="100"/>
      <c r="D32" s="100"/>
      <c r="E32" s="100"/>
      <c r="F32" s="87">
        <v>0</v>
      </c>
      <c r="G32" s="104"/>
      <c r="H32" s="110"/>
      <c r="I32" s="113">
        <v>0</v>
      </c>
      <c r="J32" s="113">
        <v>1</v>
      </c>
      <c r="K32" s="113">
        <v>2</v>
      </c>
      <c r="L32" s="113">
        <v>3</v>
      </c>
      <c r="M32" s="104"/>
      <c r="N32" s="110"/>
      <c r="O32" s="113">
        <v>0</v>
      </c>
      <c r="P32" s="113">
        <v>1</v>
      </c>
      <c r="Q32" s="113">
        <v>2</v>
      </c>
      <c r="R32" s="126">
        <v>3</v>
      </c>
      <c r="S32" s="103"/>
      <c r="T32" s="105"/>
      <c r="U32" s="100"/>
      <c r="V32" s="100"/>
      <c r="W32" s="100"/>
      <c r="X32" s="87">
        <v>0</v>
      </c>
    </row>
    <row r="33" spans="1:24" ht="13.5" customHeight="1">
      <c r="A33" s="103"/>
      <c r="B33" s="98" t="s">
        <v>147</v>
      </c>
      <c r="C33" s="106">
        <v>1391</v>
      </c>
      <c r="D33" s="106">
        <v>1445</v>
      </c>
      <c r="E33" s="106">
        <v>1549</v>
      </c>
      <c r="F33" s="86">
        <v>2994</v>
      </c>
      <c r="G33" s="127" t="s">
        <v>70</v>
      </c>
      <c r="H33" s="98" t="s">
        <v>148</v>
      </c>
      <c r="I33" s="106">
        <v>187</v>
      </c>
      <c r="J33" s="106">
        <v>247</v>
      </c>
      <c r="K33" s="106">
        <v>254</v>
      </c>
      <c r="L33" s="86">
        <v>501</v>
      </c>
      <c r="M33" s="132" t="s">
        <v>149</v>
      </c>
      <c r="N33" s="133"/>
      <c r="O33" s="112">
        <f>SUM(I67,I73,I83,I93,I103,I115,I123,I131,O15,O23,O31)</f>
        <v>8569</v>
      </c>
      <c r="P33" s="112">
        <f>SUM(J67,J73,J83,J93,J103,J115,J123,J131,P15,P23,P31)</f>
        <v>11654</v>
      </c>
      <c r="Q33" s="112">
        <f>SUM(K67,K73,K83,K93,K103,K115,K123,K131,Q15,Q23,Q31)</f>
        <v>12275</v>
      </c>
      <c r="R33" s="125">
        <f>SUM(L67,L73,L83,L93,L103,L115,L123,L131,R15,R23,R31)</f>
        <v>23929</v>
      </c>
      <c r="S33" s="103"/>
      <c r="T33" s="128" t="s">
        <v>150</v>
      </c>
      <c r="U33" s="106">
        <v>227</v>
      </c>
      <c r="V33" s="106">
        <v>335</v>
      </c>
      <c r="W33" s="106">
        <v>364</v>
      </c>
      <c r="X33" s="86">
        <v>699</v>
      </c>
    </row>
    <row r="34" spans="1:24" ht="14.25" customHeight="1" thickBot="1">
      <c r="A34" s="103"/>
      <c r="B34" s="98"/>
      <c r="C34" s="100"/>
      <c r="D34" s="100"/>
      <c r="E34" s="100"/>
      <c r="F34" s="87">
        <v>0</v>
      </c>
      <c r="G34" s="103"/>
      <c r="H34" s="98"/>
      <c r="I34" s="100"/>
      <c r="J34" s="100"/>
      <c r="K34" s="100"/>
      <c r="L34" s="87">
        <v>0</v>
      </c>
      <c r="M34" s="118"/>
      <c r="N34" s="119"/>
      <c r="O34" s="120">
        <v>0</v>
      </c>
      <c r="P34" s="120">
        <v>1</v>
      </c>
      <c r="Q34" s="120">
        <v>2</v>
      </c>
      <c r="R34" s="131">
        <v>3</v>
      </c>
      <c r="S34" s="103"/>
      <c r="T34" s="105"/>
      <c r="U34" s="100"/>
      <c r="V34" s="100"/>
      <c r="W34" s="100"/>
      <c r="X34" s="87">
        <v>0</v>
      </c>
    </row>
    <row r="35" spans="1:24" ht="13.5" customHeight="1">
      <c r="A35" s="103"/>
      <c r="B35" s="98" t="s">
        <v>151</v>
      </c>
      <c r="C35" s="106">
        <v>574</v>
      </c>
      <c r="D35" s="106">
        <v>570</v>
      </c>
      <c r="E35" s="106">
        <v>604</v>
      </c>
      <c r="F35" s="86">
        <v>1174</v>
      </c>
      <c r="G35" s="103"/>
      <c r="H35" s="98" t="s">
        <v>152</v>
      </c>
      <c r="I35" s="106">
        <v>200</v>
      </c>
      <c r="J35" s="106">
        <v>289</v>
      </c>
      <c r="K35" s="106">
        <v>330</v>
      </c>
      <c r="L35" s="86">
        <v>619</v>
      </c>
      <c r="M35" s="103" t="s">
        <v>84</v>
      </c>
      <c r="N35" s="105" t="s">
        <v>153</v>
      </c>
      <c r="O35" s="99">
        <v>59</v>
      </c>
      <c r="P35" s="99">
        <v>77</v>
      </c>
      <c r="Q35" s="99">
        <v>68</v>
      </c>
      <c r="R35" s="124">
        <v>145</v>
      </c>
      <c r="S35" s="103"/>
      <c r="T35" s="129" t="s">
        <v>154</v>
      </c>
      <c r="U35" s="106">
        <v>580</v>
      </c>
      <c r="V35" s="106">
        <v>845</v>
      </c>
      <c r="W35" s="106">
        <v>867</v>
      </c>
      <c r="X35" s="86">
        <v>1712</v>
      </c>
    </row>
    <row r="36" spans="1:24" ht="13.5">
      <c r="A36" s="103"/>
      <c r="B36" s="98"/>
      <c r="C36" s="100"/>
      <c r="D36" s="100"/>
      <c r="E36" s="100"/>
      <c r="F36" s="87">
        <v>0</v>
      </c>
      <c r="G36" s="103"/>
      <c r="H36" s="98"/>
      <c r="I36" s="100"/>
      <c r="J36" s="100"/>
      <c r="K36" s="100"/>
      <c r="L36" s="87">
        <v>0</v>
      </c>
      <c r="M36" s="103"/>
      <c r="N36" s="98"/>
      <c r="O36" s="100"/>
      <c r="P36" s="100"/>
      <c r="Q36" s="100"/>
      <c r="R36" s="87">
        <v>0</v>
      </c>
      <c r="S36" s="103"/>
      <c r="T36" s="130"/>
      <c r="U36" s="100"/>
      <c r="V36" s="100"/>
      <c r="W36" s="100"/>
      <c r="X36" s="87">
        <v>0</v>
      </c>
    </row>
    <row r="37" spans="1:24" ht="13.5">
      <c r="A37" s="103"/>
      <c r="B37" s="98" t="s">
        <v>155</v>
      </c>
      <c r="C37" s="106">
        <v>512</v>
      </c>
      <c r="D37" s="106">
        <v>495</v>
      </c>
      <c r="E37" s="106">
        <v>495</v>
      </c>
      <c r="F37" s="86">
        <v>990</v>
      </c>
      <c r="G37" s="103"/>
      <c r="H37" s="98" t="s">
        <v>156</v>
      </c>
      <c r="I37" s="106">
        <v>806</v>
      </c>
      <c r="J37" s="106">
        <v>831</v>
      </c>
      <c r="K37" s="106">
        <v>900</v>
      </c>
      <c r="L37" s="86">
        <v>1731</v>
      </c>
      <c r="M37" s="103"/>
      <c r="N37" s="123" t="s">
        <v>157</v>
      </c>
      <c r="O37" s="106">
        <v>121</v>
      </c>
      <c r="P37" s="106">
        <v>160</v>
      </c>
      <c r="Q37" s="106">
        <v>166</v>
      </c>
      <c r="R37" s="86">
        <v>326</v>
      </c>
      <c r="S37" s="103"/>
      <c r="T37" s="110" t="s">
        <v>106</v>
      </c>
      <c r="U37" s="112">
        <f>SUM(U29:U36)</f>
        <v>1748</v>
      </c>
      <c r="V37" s="112">
        <f>SUM(V29:V36)</f>
        <v>2488</v>
      </c>
      <c r="W37" s="112">
        <f>SUM(W29:W36)</f>
        <v>2536</v>
      </c>
      <c r="X37" s="114">
        <f>SUM(X29:X36)</f>
        <v>5024</v>
      </c>
    </row>
    <row r="38" spans="1:24" ht="13.5">
      <c r="A38" s="103"/>
      <c r="B38" s="98"/>
      <c r="C38" s="100"/>
      <c r="D38" s="100"/>
      <c r="E38" s="100"/>
      <c r="F38" s="87">
        <v>0</v>
      </c>
      <c r="G38" s="103"/>
      <c r="H38" s="98"/>
      <c r="I38" s="100"/>
      <c r="J38" s="100"/>
      <c r="K38" s="100"/>
      <c r="L38" s="87">
        <v>0</v>
      </c>
      <c r="M38" s="103"/>
      <c r="N38" s="123"/>
      <c r="O38" s="100"/>
      <c r="P38" s="100"/>
      <c r="Q38" s="100"/>
      <c r="R38" s="87">
        <v>0</v>
      </c>
      <c r="S38" s="103"/>
      <c r="T38" s="111"/>
      <c r="U38" s="113">
        <v>0</v>
      </c>
      <c r="V38" s="113">
        <v>1</v>
      </c>
      <c r="W38" s="113">
        <v>2</v>
      </c>
      <c r="X38" s="115">
        <v>3</v>
      </c>
    </row>
    <row r="39" spans="1:24" ht="13.5" customHeight="1">
      <c r="A39" s="103"/>
      <c r="B39" s="98" t="s">
        <v>158</v>
      </c>
      <c r="C39" s="106">
        <v>213</v>
      </c>
      <c r="D39" s="106">
        <v>180</v>
      </c>
      <c r="E39" s="106">
        <v>191</v>
      </c>
      <c r="F39" s="86">
        <v>371</v>
      </c>
      <c r="G39" s="103"/>
      <c r="H39" s="98" t="s">
        <v>159</v>
      </c>
      <c r="I39" s="106">
        <v>163</v>
      </c>
      <c r="J39" s="106">
        <v>211</v>
      </c>
      <c r="K39" s="106">
        <v>229</v>
      </c>
      <c r="L39" s="86">
        <v>440</v>
      </c>
      <c r="M39" s="103"/>
      <c r="N39" s="123" t="s">
        <v>160</v>
      </c>
      <c r="O39" s="106">
        <v>74</v>
      </c>
      <c r="P39" s="106">
        <v>113</v>
      </c>
      <c r="Q39" s="106">
        <v>112</v>
      </c>
      <c r="R39" s="86">
        <v>225</v>
      </c>
      <c r="S39" s="127" t="s">
        <v>161</v>
      </c>
      <c r="T39" s="129" t="s">
        <v>162</v>
      </c>
      <c r="U39" s="106">
        <v>655</v>
      </c>
      <c r="V39" s="106">
        <v>874</v>
      </c>
      <c r="W39" s="106">
        <v>856</v>
      </c>
      <c r="X39" s="86">
        <v>1730</v>
      </c>
    </row>
    <row r="40" spans="1:24" ht="13.5">
      <c r="A40" s="103"/>
      <c r="B40" s="98"/>
      <c r="C40" s="100"/>
      <c r="D40" s="100"/>
      <c r="E40" s="100"/>
      <c r="F40" s="87">
        <v>0</v>
      </c>
      <c r="G40" s="103"/>
      <c r="H40" s="98"/>
      <c r="I40" s="100"/>
      <c r="J40" s="100"/>
      <c r="K40" s="100"/>
      <c r="L40" s="87">
        <v>0</v>
      </c>
      <c r="M40" s="103"/>
      <c r="N40" s="123"/>
      <c r="O40" s="100"/>
      <c r="P40" s="100"/>
      <c r="Q40" s="100"/>
      <c r="R40" s="87">
        <v>0</v>
      </c>
      <c r="S40" s="103"/>
      <c r="T40" s="130"/>
      <c r="U40" s="100"/>
      <c r="V40" s="100"/>
      <c r="W40" s="100"/>
      <c r="X40" s="87">
        <v>0</v>
      </c>
    </row>
    <row r="41" spans="1:24" ht="13.5">
      <c r="A41" s="103"/>
      <c r="B41" s="98" t="s">
        <v>163</v>
      </c>
      <c r="C41" s="106">
        <v>156</v>
      </c>
      <c r="D41" s="106">
        <v>152</v>
      </c>
      <c r="E41" s="106">
        <v>162</v>
      </c>
      <c r="F41" s="86">
        <v>314</v>
      </c>
      <c r="G41" s="103"/>
      <c r="H41" s="98" t="s">
        <v>164</v>
      </c>
      <c r="I41" s="106">
        <v>118</v>
      </c>
      <c r="J41" s="106">
        <v>167</v>
      </c>
      <c r="K41" s="106">
        <v>187</v>
      </c>
      <c r="L41" s="86">
        <v>354</v>
      </c>
      <c r="M41" s="103"/>
      <c r="N41" s="123" t="s">
        <v>165</v>
      </c>
      <c r="O41" s="106">
        <v>149</v>
      </c>
      <c r="P41" s="106">
        <v>207</v>
      </c>
      <c r="Q41" s="106">
        <v>199</v>
      </c>
      <c r="R41" s="86">
        <v>406</v>
      </c>
      <c r="S41" s="103"/>
      <c r="T41" s="129" t="s">
        <v>166</v>
      </c>
      <c r="U41" s="106">
        <v>152</v>
      </c>
      <c r="V41" s="106">
        <v>169</v>
      </c>
      <c r="W41" s="106">
        <v>178</v>
      </c>
      <c r="X41" s="86">
        <v>347</v>
      </c>
    </row>
    <row r="42" spans="1:24" ht="13.5">
      <c r="A42" s="103"/>
      <c r="B42" s="98"/>
      <c r="C42" s="100"/>
      <c r="D42" s="100"/>
      <c r="E42" s="100"/>
      <c r="F42" s="87">
        <v>0</v>
      </c>
      <c r="G42" s="103"/>
      <c r="H42" s="98"/>
      <c r="I42" s="100"/>
      <c r="J42" s="100"/>
      <c r="K42" s="100"/>
      <c r="L42" s="87">
        <v>0</v>
      </c>
      <c r="M42" s="103"/>
      <c r="N42" s="123"/>
      <c r="O42" s="100"/>
      <c r="P42" s="100"/>
      <c r="Q42" s="100"/>
      <c r="R42" s="87">
        <v>0</v>
      </c>
      <c r="S42" s="103"/>
      <c r="T42" s="130"/>
      <c r="U42" s="100"/>
      <c r="V42" s="100"/>
      <c r="W42" s="100"/>
      <c r="X42" s="87">
        <v>0</v>
      </c>
    </row>
    <row r="43" spans="1:24" ht="13.5">
      <c r="A43" s="103"/>
      <c r="B43" s="98" t="s">
        <v>167</v>
      </c>
      <c r="C43" s="106">
        <v>173</v>
      </c>
      <c r="D43" s="106">
        <v>166</v>
      </c>
      <c r="E43" s="106">
        <v>176</v>
      </c>
      <c r="F43" s="86">
        <v>342</v>
      </c>
      <c r="G43" s="103"/>
      <c r="H43" s="110" t="s">
        <v>106</v>
      </c>
      <c r="I43" s="112">
        <f>SUM(I33:I42)</f>
        <v>1474</v>
      </c>
      <c r="J43" s="112">
        <f>SUM(J33:J42)</f>
        <v>1745</v>
      </c>
      <c r="K43" s="112">
        <f>SUM(K33:K42)</f>
        <v>1900</v>
      </c>
      <c r="L43" s="112">
        <f>SUM(L33:L42)</f>
        <v>3645</v>
      </c>
      <c r="M43" s="103"/>
      <c r="N43" s="123" t="s">
        <v>168</v>
      </c>
      <c r="O43" s="106">
        <v>194</v>
      </c>
      <c r="P43" s="106">
        <v>256</v>
      </c>
      <c r="Q43" s="106">
        <v>267</v>
      </c>
      <c r="R43" s="86">
        <v>523</v>
      </c>
      <c r="S43" s="103"/>
      <c r="T43" s="129" t="s">
        <v>169</v>
      </c>
      <c r="U43" s="106">
        <v>90</v>
      </c>
      <c r="V43" s="106">
        <v>153</v>
      </c>
      <c r="W43" s="106">
        <v>152</v>
      </c>
      <c r="X43" s="86">
        <v>305</v>
      </c>
    </row>
    <row r="44" spans="1:24" ht="13.5">
      <c r="A44" s="103"/>
      <c r="B44" s="98"/>
      <c r="C44" s="100"/>
      <c r="D44" s="100"/>
      <c r="E44" s="100"/>
      <c r="F44" s="87">
        <v>0</v>
      </c>
      <c r="G44" s="104"/>
      <c r="H44" s="110"/>
      <c r="I44" s="113">
        <v>0</v>
      </c>
      <c r="J44" s="113">
        <v>1</v>
      </c>
      <c r="K44" s="113">
        <v>2</v>
      </c>
      <c r="L44" s="113">
        <v>3</v>
      </c>
      <c r="M44" s="103"/>
      <c r="N44" s="123"/>
      <c r="O44" s="100"/>
      <c r="P44" s="100"/>
      <c r="Q44" s="100"/>
      <c r="R44" s="87">
        <v>0</v>
      </c>
      <c r="S44" s="103"/>
      <c r="T44" s="130"/>
      <c r="U44" s="100"/>
      <c r="V44" s="100"/>
      <c r="W44" s="100"/>
      <c r="X44" s="87">
        <v>0</v>
      </c>
    </row>
    <row r="45" spans="1:24" ht="13.5" customHeight="1">
      <c r="A45" s="103"/>
      <c r="B45" s="134" t="s">
        <v>170</v>
      </c>
      <c r="C45" s="106">
        <v>150</v>
      </c>
      <c r="D45" s="106">
        <v>170</v>
      </c>
      <c r="E45" s="106">
        <v>164</v>
      </c>
      <c r="F45" s="86">
        <v>334</v>
      </c>
      <c r="G45" s="127" t="s">
        <v>71</v>
      </c>
      <c r="H45" s="98" t="s">
        <v>171</v>
      </c>
      <c r="I45" s="106">
        <v>672</v>
      </c>
      <c r="J45" s="106">
        <v>988</v>
      </c>
      <c r="K45" s="106">
        <v>959</v>
      </c>
      <c r="L45" s="86">
        <v>1947</v>
      </c>
      <c r="M45" s="103"/>
      <c r="N45" s="123" t="s">
        <v>172</v>
      </c>
      <c r="O45" s="106">
        <v>23</v>
      </c>
      <c r="P45" s="106">
        <v>29</v>
      </c>
      <c r="Q45" s="106">
        <v>30</v>
      </c>
      <c r="R45" s="86">
        <v>59</v>
      </c>
      <c r="S45" s="103"/>
      <c r="T45" s="129" t="s">
        <v>173</v>
      </c>
      <c r="U45" s="106">
        <v>1931</v>
      </c>
      <c r="V45" s="106">
        <v>2302</v>
      </c>
      <c r="W45" s="106">
        <v>2160</v>
      </c>
      <c r="X45" s="86">
        <v>4462</v>
      </c>
    </row>
    <row r="46" spans="1:24" ht="13.5">
      <c r="A46" s="103"/>
      <c r="B46" s="134"/>
      <c r="C46" s="100"/>
      <c r="D46" s="100"/>
      <c r="E46" s="100"/>
      <c r="F46" s="87">
        <v>0</v>
      </c>
      <c r="G46" s="103"/>
      <c r="H46" s="98"/>
      <c r="I46" s="100"/>
      <c r="J46" s="100"/>
      <c r="K46" s="100"/>
      <c r="L46" s="87">
        <v>0</v>
      </c>
      <c r="M46" s="103"/>
      <c r="N46" s="123"/>
      <c r="O46" s="100"/>
      <c r="P46" s="100"/>
      <c r="Q46" s="100"/>
      <c r="R46" s="87">
        <v>0</v>
      </c>
      <c r="S46" s="103"/>
      <c r="T46" s="130"/>
      <c r="U46" s="100"/>
      <c r="V46" s="100"/>
      <c r="W46" s="100"/>
      <c r="X46" s="87">
        <v>0</v>
      </c>
    </row>
    <row r="47" spans="1:24" ht="13.5">
      <c r="A47" s="103"/>
      <c r="B47" s="110" t="s">
        <v>106</v>
      </c>
      <c r="C47" s="112">
        <f>SUM(C27:C46)</f>
        <v>7242</v>
      </c>
      <c r="D47" s="112">
        <f>SUM(D27:D46)</f>
        <v>7647</v>
      </c>
      <c r="E47" s="112">
        <f>SUM(E27:E46)</f>
        <v>8028</v>
      </c>
      <c r="F47" s="112">
        <f>SUM(F27:F46)</f>
        <v>15675</v>
      </c>
      <c r="G47" s="103"/>
      <c r="H47" s="98" t="s">
        <v>174</v>
      </c>
      <c r="I47" s="106">
        <v>382</v>
      </c>
      <c r="J47" s="106">
        <v>478</v>
      </c>
      <c r="K47" s="106">
        <v>486</v>
      </c>
      <c r="L47" s="86">
        <v>964</v>
      </c>
      <c r="M47" s="103"/>
      <c r="N47" s="110" t="s">
        <v>106</v>
      </c>
      <c r="O47" s="112">
        <f>SUM(O35:O46)</f>
        <v>620</v>
      </c>
      <c r="P47" s="112">
        <f>SUM(P35:P46)</f>
        <v>842</v>
      </c>
      <c r="Q47" s="112">
        <f>SUM(Q35:Q46)</f>
        <v>842</v>
      </c>
      <c r="R47" s="125">
        <f>SUM(R35:R46)</f>
        <v>1684</v>
      </c>
      <c r="S47" s="103"/>
      <c r="T47" s="110" t="s">
        <v>106</v>
      </c>
      <c r="U47" s="112">
        <f>SUM(U39:U46)</f>
        <v>2828</v>
      </c>
      <c r="V47" s="112">
        <f>SUM(V39:V46)</f>
        <v>3498</v>
      </c>
      <c r="W47" s="112">
        <f>SUM(W39:W46)</f>
        <v>3346</v>
      </c>
      <c r="X47" s="114">
        <f>SUM(X39:X46)</f>
        <v>6844</v>
      </c>
    </row>
    <row r="48" spans="1:24" ht="13.5">
      <c r="A48" s="104"/>
      <c r="B48" s="110"/>
      <c r="C48" s="113">
        <v>0</v>
      </c>
      <c r="D48" s="113">
        <v>1</v>
      </c>
      <c r="E48" s="113">
        <v>2</v>
      </c>
      <c r="F48" s="113">
        <v>3</v>
      </c>
      <c r="G48" s="103"/>
      <c r="H48" s="98"/>
      <c r="I48" s="100"/>
      <c r="J48" s="100"/>
      <c r="K48" s="100"/>
      <c r="L48" s="87">
        <v>0</v>
      </c>
      <c r="M48" s="104"/>
      <c r="N48" s="110"/>
      <c r="O48" s="113">
        <v>0</v>
      </c>
      <c r="P48" s="113">
        <v>1</v>
      </c>
      <c r="Q48" s="113">
        <v>2</v>
      </c>
      <c r="R48" s="126">
        <v>3</v>
      </c>
      <c r="S48" s="104"/>
      <c r="T48" s="111"/>
      <c r="U48" s="113">
        <v>0</v>
      </c>
      <c r="V48" s="113">
        <v>1</v>
      </c>
      <c r="W48" s="113">
        <v>2</v>
      </c>
      <c r="X48" s="115">
        <v>3</v>
      </c>
    </row>
    <row r="49" spans="1:24" ht="13.5" customHeight="1">
      <c r="A49" s="127" t="s">
        <v>59</v>
      </c>
      <c r="B49" s="98" t="s">
        <v>175</v>
      </c>
      <c r="C49" s="106">
        <v>806</v>
      </c>
      <c r="D49" s="106">
        <v>985</v>
      </c>
      <c r="E49" s="106">
        <v>1011</v>
      </c>
      <c r="F49" s="86">
        <v>1996</v>
      </c>
      <c r="G49" s="103"/>
      <c r="H49" s="98" t="s">
        <v>176</v>
      </c>
      <c r="I49" s="106">
        <v>639</v>
      </c>
      <c r="J49" s="106">
        <v>799</v>
      </c>
      <c r="K49" s="106">
        <v>859</v>
      </c>
      <c r="L49" s="86">
        <v>1658</v>
      </c>
      <c r="M49" s="127" t="s">
        <v>85</v>
      </c>
      <c r="N49" s="123" t="s">
        <v>177</v>
      </c>
      <c r="O49" s="106">
        <v>221</v>
      </c>
      <c r="P49" s="106">
        <v>229</v>
      </c>
      <c r="Q49" s="106">
        <v>271</v>
      </c>
      <c r="R49" s="86">
        <v>500</v>
      </c>
      <c r="S49" s="127" t="s">
        <v>178</v>
      </c>
      <c r="T49" s="129" t="s">
        <v>179</v>
      </c>
      <c r="U49" s="106">
        <v>1642</v>
      </c>
      <c r="V49" s="106">
        <v>2001</v>
      </c>
      <c r="W49" s="106">
        <v>1955</v>
      </c>
      <c r="X49" s="86">
        <v>3956</v>
      </c>
    </row>
    <row r="50" spans="1:24" ht="13.5">
      <c r="A50" s="103"/>
      <c r="B50" s="98"/>
      <c r="C50" s="100"/>
      <c r="D50" s="100"/>
      <c r="E50" s="100"/>
      <c r="F50" s="87">
        <v>0</v>
      </c>
      <c r="G50" s="103"/>
      <c r="H50" s="98"/>
      <c r="I50" s="100"/>
      <c r="J50" s="100"/>
      <c r="K50" s="100"/>
      <c r="L50" s="87">
        <v>0</v>
      </c>
      <c r="M50" s="103"/>
      <c r="N50" s="123"/>
      <c r="O50" s="100"/>
      <c r="P50" s="100"/>
      <c r="Q50" s="100"/>
      <c r="R50" s="87">
        <v>0</v>
      </c>
      <c r="S50" s="103"/>
      <c r="T50" s="130"/>
      <c r="U50" s="100"/>
      <c r="V50" s="100"/>
      <c r="W50" s="100"/>
      <c r="X50" s="87">
        <v>0</v>
      </c>
    </row>
    <row r="51" spans="1:24" ht="13.5">
      <c r="A51" s="103"/>
      <c r="B51" s="110" t="s">
        <v>106</v>
      </c>
      <c r="C51" s="112">
        <f>SUM(C49)</f>
        <v>806</v>
      </c>
      <c r="D51" s="112">
        <f>SUM(D49)</f>
        <v>985</v>
      </c>
      <c r="E51" s="112">
        <f>SUM(E49)</f>
        <v>1011</v>
      </c>
      <c r="F51" s="112">
        <f>SUM(F49)</f>
        <v>1996</v>
      </c>
      <c r="G51" s="103"/>
      <c r="H51" s="98" t="s">
        <v>180</v>
      </c>
      <c r="I51" s="106">
        <v>163</v>
      </c>
      <c r="J51" s="106">
        <v>199</v>
      </c>
      <c r="K51" s="106">
        <v>223</v>
      </c>
      <c r="L51" s="86">
        <v>422</v>
      </c>
      <c r="M51" s="103"/>
      <c r="N51" s="123" t="s">
        <v>181</v>
      </c>
      <c r="O51" s="106">
        <v>31</v>
      </c>
      <c r="P51" s="106">
        <v>49</v>
      </c>
      <c r="Q51" s="106">
        <v>52</v>
      </c>
      <c r="R51" s="86">
        <v>101</v>
      </c>
      <c r="S51" s="103"/>
      <c r="T51" s="110" t="s">
        <v>106</v>
      </c>
      <c r="U51" s="112">
        <f>SUM(U49)</f>
        <v>1642</v>
      </c>
      <c r="V51" s="112">
        <f>SUM(V49)</f>
        <v>2001</v>
      </c>
      <c r="W51" s="112">
        <f>SUM(W49)</f>
        <v>1955</v>
      </c>
      <c r="X51" s="114">
        <f>SUM(X49)</f>
        <v>3956</v>
      </c>
    </row>
    <row r="52" spans="1:24" ht="13.5">
      <c r="A52" s="104"/>
      <c r="B52" s="110"/>
      <c r="C52" s="113">
        <v>0</v>
      </c>
      <c r="D52" s="113">
        <v>1</v>
      </c>
      <c r="E52" s="113">
        <v>2</v>
      </c>
      <c r="F52" s="113">
        <v>3</v>
      </c>
      <c r="G52" s="103"/>
      <c r="H52" s="98"/>
      <c r="I52" s="100"/>
      <c r="J52" s="100"/>
      <c r="K52" s="100"/>
      <c r="L52" s="87">
        <v>0</v>
      </c>
      <c r="M52" s="103"/>
      <c r="N52" s="123"/>
      <c r="O52" s="100"/>
      <c r="P52" s="100"/>
      <c r="Q52" s="100"/>
      <c r="R52" s="87">
        <v>0</v>
      </c>
      <c r="S52" s="104"/>
      <c r="T52" s="111"/>
      <c r="U52" s="113">
        <v>0</v>
      </c>
      <c r="V52" s="113">
        <v>1</v>
      </c>
      <c r="W52" s="113">
        <v>2</v>
      </c>
      <c r="X52" s="115">
        <v>3</v>
      </c>
    </row>
    <row r="53" spans="1:24" ht="13.5" customHeight="1">
      <c r="A53" s="127" t="s">
        <v>60</v>
      </c>
      <c r="B53" s="98" t="s">
        <v>182</v>
      </c>
      <c r="C53" s="106">
        <v>577</v>
      </c>
      <c r="D53" s="106">
        <v>731</v>
      </c>
      <c r="E53" s="106">
        <v>753</v>
      </c>
      <c r="F53" s="86">
        <v>1484</v>
      </c>
      <c r="G53" s="103"/>
      <c r="H53" s="98" t="s">
        <v>183</v>
      </c>
      <c r="I53" s="106">
        <v>21</v>
      </c>
      <c r="J53" s="106">
        <v>21</v>
      </c>
      <c r="K53" s="106">
        <v>0</v>
      </c>
      <c r="L53" s="86">
        <v>21</v>
      </c>
      <c r="M53" s="103"/>
      <c r="N53" s="123" t="s">
        <v>184</v>
      </c>
      <c r="O53" s="106">
        <v>25</v>
      </c>
      <c r="P53" s="106">
        <v>43</v>
      </c>
      <c r="Q53" s="106">
        <v>41</v>
      </c>
      <c r="R53" s="86">
        <v>84</v>
      </c>
      <c r="S53" s="127" t="s">
        <v>185</v>
      </c>
      <c r="T53" s="129" t="s">
        <v>186</v>
      </c>
      <c r="U53" s="106">
        <v>250</v>
      </c>
      <c r="V53" s="106">
        <v>362</v>
      </c>
      <c r="W53" s="106">
        <v>380</v>
      </c>
      <c r="X53" s="86">
        <v>742</v>
      </c>
    </row>
    <row r="54" spans="1:24" ht="13.5">
      <c r="A54" s="103"/>
      <c r="B54" s="98"/>
      <c r="C54" s="100"/>
      <c r="D54" s="100"/>
      <c r="E54" s="100"/>
      <c r="F54" s="87">
        <v>0</v>
      </c>
      <c r="G54" s="103"/>
      <c r="H54" s="98"/>
      <c r="I54" s="100"/>
      <c r="J54" s="100"/>
      <c r="K54" s="100"/>
      <c r="L54" s="87">
        <v>0</v>
      </c>
      <c r="M54" s="103"/>
      <c r="N54" s="123"/>
      <c r="O54" s="100"/>
      <c r="P54" s="100"/>
      <c r="Q54" s="100"/>
      <c r="R54" s="87">
        <v>0</v>
      </c>
      <c r="S54" s="103"/>
      <c r="T54" s="130"/>
      <c r="U54" s="100"/>
      <c r="V54" s="100"/>
      <c r="W54" s="100"/>
      <c r="X54" s="87">
        <v>0</v>
      </c>
    </row>
    <row r="55" spans="1:24" ht="13.5">
      <c r="A55" s="103"/>
      <c r="B55" s="98" t="s">
        <v>187</v>
      </c>
      <c r="C55" s="106">
        <v>1483</v>
      </c>
      <c r="D55" s="106">
        <v>1810</v>
      </c>
      <c r="E55" s="106">
        <v>1848</v>
      </c>
      <c r="F55" s="86">
        <v>3658</v>
      </c>
      <c r="G55" s="103"/>
      <c r="H55" s="110" t="s">
        <v>106</v>
      </c>
      <c r="I55" s="112">
        <f>SUM(I45:I54)</f>
        <v>1877</v>
      </c>
      <c r="J55" s="112">
        <f>SUM(J45:J54)</f>
        <v>2485</v>
      </c>
      <c r="K55" s="112">
        <f>SUM(K45:K54)</f>
        <v>2527</v>
      </c>
      <c r="L55" s="112">
        <f>SUM(L45:L54)</f>
        <v>5012</v>
      </c>
      <c r="M55" s="103"/>
      <c r="N55" s="123" t="s">
        <v>188</v>
      </c>
      <c r="O55" s="106">
        <v>10</v>
      </c>
      <c r="P55" s="106">
        <v>12</v>
      </c>
      <c r="Q55" s="106">
        <v>13</v>
      </c>
      <c r="R55" s="86">
        <v>25</v>
      </c>
      <c r="S55" s="103"/>
      <c r="T55" s="129" t="s">
        <v>189</v>
      </c>
      <c r="U55" s="106">
        <v>154</v>
      </c>
      <c r="V55" s="106">
        <v>204</v>
      </c>
      <c r="W55" s="106">
        <v>239</v>
      </c>
      <c r="X55" s="86">
        <v>443</v>
      </c>
    </row>
    <row r="56" spans="1:24" ht="13.5">
      <c r="A56" s="103"/>
      <c r="B56" s="98"/>
      <c r="C56" s="100"/>
      <c r="D56" s="100"/>
      <c r="E56" s="100"/>
      <c r="F56" s="87">
        <v>0</v>
      </c>
      <c r="G56" s="104"/>
      <c r="H56" s="110"/>
      <c r="I56" s="113">
        <v>0</v>
      </c>
      <c r="J56" s="113">
        <v>1</v>
      </c>
      <c r="K56" s="113">
        <v>2</v>
      </c>
      <c r="L56" s="113">
        <v>3</v>
      </c>
      <c r="M56" s="103"/>
      <c r="N56" s="123"/>
      <c r="O56" s="100"/>
      <c r="P56" s="100"/>
      <c r="Q56" s="100"/>
      <c r="R56" s="87">
        <v>0</v>
      </c>
      <c r="S56" s="103"/>
      <c r="T56" s="130"/>
      <c r="U56" s="100"/>
      <c r="V56" s="100"/>
      <c r="W56" s="100"/>
      <c r="X56" s="87">
        <v>0</v>
      </c>
    </row>
    <row r="57" spans="1:24" ht="13.5" customHeight="1">
      <c r="A57" s="103"/>
      <c r="B57" s="98" t="s">
        <v>190</v>
      </c>
      <c r="C57" s="106">
        <v>1243</v>
      </c>
      <c r="D57" s="106">
        <v>1577</v>
      </c>
      <c r="E57" s="106">
        <v>1541</v>
      </c>
      <c r="F57" s="86">
        <v>3118</v>
      </c>
      <c r="G57" s="127" t="s">
        <v>72</v>
      </c>
      <c r="H57" s="98" t="s">
        <v>191</v>
      </c>
      <c r="I57" s="106">
        <v>0</v>
      </c>
      <c r="J57" s="106">
        <v>0</v>
      </c>
      <c r="K57" s="106">
        <v>0</v>
      </c>
      <c r="L57" s="86">
        <v>0</v>
      </c>
      <c r="M57" s="103"/>
      <c r="N57" s="123" t="s">
        <v>192</v>
      </c>
      <c r="O57" s="106">
        <v>40</v>
      </c>
      <c r="P57" s="106">
        <v>59</v>
      </c>
      <c r="Q57" s="106">
        <v>57</v>
      </c>
      <c r="R57" s="86">
        <v>116</v>
      </c>
      <c r="S57" s="103"/>
      <c r="T57" s="129" t="s">
        <v>193</v>
      </c>
      <c r="U57" s="106">
        <v>220</v>
      </c>
      <c r="V57" s="106">
        <v>358</v>
      </c>
      <c r="W57" s="106">
        <v>349</v>
      </c>
      <c r="X57" s="86">
        <v>707</v>
      </c>
    </row>
    <row r="58" spans="1:24" ht="13.5">
      <c r="A58" s="103"/>
      <c r="B58" s="98"/>
      <c r="C58" s="100"/>
      <c r="D58" s="100"/>
      <c r="E58" s="100"/>
      <c r="F58" s="87">
        <v>0</v>
      </c>
      <c r="G58" s="103"/>
      <c r="H58" s="98"/>
      <c r="I58" s="100"/>
      <c r="J58" s="100"/>
      <c r="K58" s="100"/>
      <c r="L58" s="87">
        <v>0</v>
      </c>
      <c r="M58" s="103"/>
      <c r="N58" s="123"/>
      <c r="O58" s="100"/>
      <c r="P58" s="100"/>
      <c r="Q58" s="100"/>
      <c r="R58" s="87">
        <v>0</v>
      </c>
      <c r="S58" s="103"/>
      <c r="T58" s="130"/>
      <c r="U58" s="100"/>
      <c r="V58" s="100"/>
      <c r="W58" s="100"/>
      <c r="X58" s="87">
        <v>0</v>
      </c>
    </row>
    <row r="59" spans="1:24" ht="13.5">
      <c r="A59" s="103"/>
      <c r="B59" s="98" t="s">
        <v>194</v>
      </c>
      <c r="C59" s="106">
        <v>613</v>
      </c>
      <c r="D59" s="106">
        <v>792</v>
      </c>
      <c r="E59" s="106">
        <v>844</v>
      </c>
      <c r="F59" s="86">
        <v>1636</v>
      </c>
      <c r="G59" s="103"/>
      <c r="H59" s="110" t="s">
        <v>106</v>
      </c>
      <c r="I59" s="112">
        <f>SUM(I57)</f>
        <v>0</v>
      </c>
      <c r="J59" s="112">
        <f>SUM(J57)</f>
        <v>0</v>
      </c>
      <c r="K59" s="112">
        <f>SUM(K57)</f>
        <v>0</v>
      </c>
      <c r="L59" s="112">
        <f>SUM(L57)</f>
        <v>0</v>
      </c>
      <c r="M59" s="103"/>
      <c r="N59" s="123" t="s">
        <v>195</v>
      </c>
      <c r="O59" s="106">
        <v>28</v>
      </c>
      <c r="P59" s="106">
        <v>36</v>
      </c>
      <c r="Q59" s="106">
        <v>30</v>
      </c>
      <c r="R59" s="86">
        <v>66</v>
      </c>
      <c r="S59" s="103"/>
      <c r="T59" s="129" t="s">
        <v>196</v>
      </c>
      <c r="U59" s="106">
        <v>205</v>
      </c>
      <c r="V59" s="106">
        <v>282</v>
      </c>
      <c r="W59" s="106">
        <v>314</v>
      </c>
      <c r="X59" s="86">
        <v>596</v>
      </c>
    </row>
    <row r="60" spans="1:24" ht="13.5">
      <c r="A60" s="103"/>
      <c r="B60" s="98"/>
      <c r="C60" s="100"/>
      <c r="D60" s="100"/>
      <c r="E60" s="100"/>
      <c r="F60" s="87">
        <v>0</v>
      </c>
      <c r="G60" s="104"/>
      <c r="H60" s="110"/>
      <c r="I60" s="113">
        <v>0</v>
      </c>
      <c r="J60" s="113">
        <v>1</v>
      </c>
      <c r="K60" s="113">
        <v>2</v>
      </c>
      <c r="L60" s="113">
        <v>3</v>
      </c>
      <c r="M60" s="103"/>
      <c r="N60" s="129"/>
      <c r="O60" s="100"/>
      <c r="P60" s="100"/>
      <c r="Q60" s="100"/>
      <c r="R60" s="87">
        <v>0</v>
      </c>
      <c r="S60" s="103"/>
      <c r="T60" s="130"/>
      <c r="U60" s="100"/>
      <c r="V60" s="100"/>
      <c r="W60" s="100"/>
      <c r="X60" s="87">
        <v>0</v>
      </c>
    </row>
    <row r="61" spans="1:24" ht="13.5" customHeight="1">
      <c r="A61" s="103"/>
      <c r="B61" s="98" t="s">
        <v>197</v>
      </c>
      <c r="C61" s="106">
        <v>299</v>
      </c>
      <c r="D61" s="106">
        <v>413</v>
      </c>
      <c r="E61" s="106">
        <v>436</v>
      </c>
      <c r="F61" s="86">
        <v>849</v>
      </c>
      <c r="G61" s="132" t="s">
        <v>198</v>
      </c>
      <c r="H61" s="133"/>
      <c r="I61" s="112">
        <f>SUM(C15,C25,C47,C51,C63,C77,C93,C109,C115,C123,C131,I15,I19,I31,I43,I55,I59)</f>
        <v>39126</v>
      </c>
      <c r="J61" s="112">
        <f>SUM(D15,D25,D47,D51,D63,D77,D93,D109,D115,D123,D131,J15,J19,J31,J43,J55,J59)</f>
        <v>45974</v>
      </c>
      <c r="K61" s="112">
        <f>SUM(E15,E25,E47,E51,E63,E77,E93,E109,E115,E123,E131,K15,K19,K31,K43,K55,K59)</f>
        <v>48773</v>
      </c>
      <c r="L61" s="112">
        <f>SUM(F15,F25,F47,F51,F63,F77,F93,F109,F115,F123,F131,L15,L19,L31,L43,L55,L59)</f>
        <v>94747</v>
      </c>
      <c r="M61" s="103"/>
      <c r="N61" s="98" t="s">
        <v>199</v>
      </c>
      <c r="O61" s="106">
        <v>55</v>
      </c>
      <c r="P61" s="106">
        <v>63</v>
      </c>
      <c r="Q61" s="106">
        <v>77</v>
      </c>
      <c r="R61" s="86">
        <v>140</v>
      </c>
      <c r="S61" s="103"/>
      <c r="T61" s="110" t="s">
        <v>106</v>
      </c>
      <c r="U61" s="112">
        <f>SUM(U53:U60)</f>
        <v>829</v>
      </c>
      <c r="V61" s="112">
        <f>SUM(V53:V60)</f>
        <v>1206</v>
      </c>
      <c r="W61" s="112">
        <f>SUM(W53:W60)</f>
        <v>1282</v>
      </c>
      <c r="X61" s="114">
        <f>SUM(X53:X60)</f>
        <v>2488</v>
      </c>
    </row>
    <row r="62" spans="1:24" ht="14.25" customHeight="1" thickBot="1">
      <c r="A62" s="103"/>
      <c r="B62" s="98"/>
      <c r="C62" s="100"/>
      <c r="D62" s="100"/>
      <c r="E62" s="100"/>
      <c r="F62" s="87">
        <v>0</v>
      </c>
      <c r="G62" s="118"/>
      <c r="H62" s="119"/>
      <c r="I62" s="120">
        <v>0</v>
      </c>
      <c r="J62" s="120">
        <v>1</v>
      </c>
      <c r="K62" s="120">
        <v>2</v>
      </c>
      <c r="L62" s="120">
        <v>3</v>
      </c>
      <c r="M62" s="103"/>
      <c r="N62" s="98"/>
      <c r="O62" s="100"/>
      <c r="P62" s="100"/>
      <c r="Q62" s="100"/>
      <c r="R62" s="87">
        <v>0</v>
      </c>
      <c r="S62" s="103"/>
      <c r="T62" s="111"/>
      <c r="U62" s="113">
        <v>0</v>
      </c>
      <c r="V62" s="113">
        <v>1</v>
      </c>
      <c r="W62" s="113">
        <v>2</v>
      </c>
      <c r="X62" s="115">
        <v>3</v>
      </c>
    </row>
    <row r="63" spans="1:24" ht="13.5" customHeight="1">
      <c r="A63" s="103"/>
      <c r="B63" s="110" t="s">
        <v>106</v>
      </c>
      <c r="C63" s="112">
        <f>SUM(C53:C62)</f>
        <v>4215</v>
      </c>
      <c r="D63" s="112">
        <f>SUM(D53:D62)</f>
        <v>5323</v>
      </c>
      <c r="E63" s="112">
        <f>SUM(E53:E62)</f>
        <v>5422</v>
      </c>
      <c r="F63" s="112">
        <f>SUM(F53:F62)</f>
        <v>10745</v>
      </c>
      <c r="G63" s="103" t="s">
        <v>73</v>
      </c>
      <c r="H63" s="105" t="s">
        <v>200</v>
      </c>
      <c r="I63" s="99">
        <v>2104</v>
      </c>
      <c r="J63" s="99">
        <v>2795</v>
      </c>
      <c r="K63" s="99">
        <v>2937</v>
      </c>
      <c r="L63" s="124">
        <v>5732</v>
      </c>
      <c r="M63" s="103"/>
      <c r="N63" s="98" t="s">
        <v>201</v>
      </c>
      <c r="O63" s="106">
        <v>94</v>
      </c>
      <c r="P63" s="106">
        <v>126</v>
      </c>
      <c r="Q63" s="106">
        <v>122</v>
      </c>
      <c r="R63" s="86">
        <v>248</v>
      </c>
      <c r="S63" s="127" t="s">
        <v>202</v>
      </c>
      <c r="T63" s="129" t="s">
        <v>203</v>
      </c>
      <c r="U63" s="106">
        <v>273</v>
      </c>
      <c r="V63" s="106">
        <v>381</v>
      </c>
      <c r="W63" s="106">
        <v>406</v>
      </c>
      <c r="X63" s="86">
        <v>787</v>
      </c>
    </row>
    <row r="64" spans="1:24" ht="13.5">
      <c r="A64" s="104"/>
      <c r="B64" s="110"/>
      <c r="C64" s="113">
        <v>0</v>
      </c>
      <c r="D64" s="113">
        <v>1</v>
      </c>
      <c r="E64" s="113">
        <v>2</v>
      </c>
      <c r="F64" s="113">
        <v>3</v>
      </c>
      <c r="G64" s="103"/>
      <c r="H64" s="98"/>
      <c r="I64" s="100"/>
      <c r="J64" s="100"/>
      <c r="K64" s="100"/>
      <c r="L64" s="87">
        <v>0</v>
      </c>
      <c r="M64" s="103"/>
      <c r="N64" s="98"/>
      <c r="O64" s="100"/>
      <c r="P64" s="100"/>
      <c r="Q64" s="100"/>
      <c r="R64" s="87">
        <v>0</v>
      </c>
      <c r="S64" s="103"/>
      <c r="T64" s="130"/>
      <c r="U64" s="100"/>
      <c r="V64" s="100"/>
      <c r="W64" s="100"/>
      <c r="X64" s="87">
        <v>0</v>
      </c>
    </row>
    <row r="65" spans="1:24" ht="13.5" customHeight="1">
      <c r="A65" s="96" t="s">
        <v>61</v>
      </c>
      <c r="B65" s="98" t="s">
        <v>204</v>
      </c>
      <c r="C65" s="106">
        <v>667</v>
      </c>
      <c r="D65" s="106">
        <v>789</v>
      </c>
      <c r="E65" s="106">
        <v>915</v>
      </c>
      <c r="F65" s="86">
        <v>1704</v>
      </c>
      <c r="G65" s="103"/>
      <c r="H65" s="136" t="s">
        <v>205</v>
      </c>
      <c r="I65" s="106">
        <v>285</v>
      </c>
      <c r="J65" s="106">
        <v>411</v>
      </c>
      <c r="K65" s="106">
        <v>436</v>
      </c>
      <c r="L65" s="86">
        <v>847</v>
      </c>
      <c r="M65" s="103"/>
      <c r="N65" s="110" t="s">
        <v>106</v>
      </c>
      <c r="O65" s="112">
        <f>SUM(O49:O64)</f>
        <v>504</v>
      </c>
      <c r="P65" s="112">
        <f>SUM(P49:P64)</f>
        <v>617</v>
      </c>
      <c r="Q65" s="112">
        <f>SUM(Q49:Q64)</f>
        <v>663</v>
      </c>
      <c r="R65" s="125">
        <f>SUM(R49:R64)</f>
        <v>1280</v>
      </c>
      <c r="S65" s="103"/>
      <c r="T65" s="129" t="s">
        <v>206</v>
      </c>
      <c r="U65" s="106">
        <v>193</v>
      </c>
      <c r="V65" s="106">
        <v>289</v>
      </c>
      <c r="W65" s="106">
        <v>297</v>
      </c>
      <c r="X65" s="86">
        <v>586</v>
      </c>
    </row>
    <row r="66" spans="1:24" ht="13.5">
      <c r="A66" s="96"/>
      <c r="B66" s="98"/>
      <c r="C66" s="100"/>
      <c r="D66" s="100"/>
      <c r="E66" s="100"/>
      <c r="F66" s="87">
        <v>0</v>
      </c>
      <c r="G66" s="103"/>
      <c r="H66" s="136"/>
      <c r="I66" s="100"/>
      <c r="J66" s="100"/>
      <c r="K66" s="100"/>
      <c r="L66" s="87">
        <v>0</v>
      </c>
      <c r="M66" s="104"/>
      <c r="N66" s="110"/>
      <c r="O66" s="113">
        <v>0</v>
      </c>
      <c r="P66" s="113">
        <v>1</v>
      </c>
      <c r="Q66" s="113">
        <v>2</v>
      </c>
      <c r="R66" s="126">
        <v>3</v>
      </c>
      <c r="S66" s="103"/>
      <c r="T66" s="130"/>
      <c r="U66" s="100"/>
      <c r="V66" s="100"/>
      <c r="W66" s="100"/>
      <c r="X66" s="87">
        <v>0</v>
      </c>
    </row>
    <row r="67" spans="1:24" ht="13.5" customHeight="1">
      <c r="A67" s="96"/>
      <c r="B67" s="98" t="s">
        <v>207</v>
      </c>
      <c r="C67" s="106">
        <v>2033</v>
      </c>
      <c r="D67" s="106">
        <v>2122</v>
      </c>
      <c r="E67" s="106">
        <v>2326</v>
      </c>
      <c r="F67" s="86">
        <v>4448</v>
      </c>
      <c r="G67" s="103"/>
      <c r="H67" s="110" t="s">
        <v>106</v>
      </c>
      <c r="I67" s="112">
        <f>SUM(I63:I66)</f>
        <v>2389</v>
      </c>
      <c r="J67" s="112">
        <f>SUM(J63:J66)</f>
        <v>3206</v>
      </c>
      <c r="K67" s="112">
        <f>SUM(K63:K66)</f>
        <v>3373</v>
      </c>
      <c r="L67" s="112">
        <f>SUM(L63:L66)</f>
        <v>6579</v>
      </c>
      <c r="M67" s="132" t="s">
        <v>208</v>
      </c>
      <c r="N67" s="133"/>
      <c r="O67" s="112">
        <f>SUM(O47,O65)</f>
        <v>1124</v>
      </c>
      <c r="P67" s="112">
        <f>SUM(P47,P65)</f>
        <v>1459</v>
      </c>
      <c r="Q67" s="112">
        <f>SUM(Q47,Q65)</f>
        <v>1505</v>
      </c>
      <c r="R67" s="125">
        <f>SUM(R47,R65)</f>
        <v>2964</v>
      </c>
      <c r="S67" s="103"/>
      <c r="T67" s="129" t="s">
        <v>209</v>
      </c>
      <c r="U67" s="106">
        <v>198</v>
      </c>
      <c r="V67" s="106">
        <v>320</v>
      </c>
      <c r="W67" s="106">
        <v>342</v>
      </c>
      <c r="X67" s="86">
        <v>662</v>
      </c>
    </row>
    <row r="68" spans="1:24" ht="14.25" customHeight="1" thickBot="1">
      <c r="A68" s="96"/>
      <c r="B68" s="98"/>
      <c r="C68" s="100"/>
      <c r="D68" s="100"/>
      <c r="E68" s="100"/>
      <c r="F68" s="87">
        <v>0</v>
      </c>
      <c r="G68" s="103"/>
      <c r="H68" s="110"/>
      <c r="I68" s="113">
        <v>0</v>
      </c>
      <c r="J68" s="113">
        <v>1</v>
      </c>
      <c r="K68" s="113">
        <v>2</v>
      </c>
      <c r="L68" s="113">
        <v>3</v>
      </c>
      <c r="M68" s="132"/>
      <c r="N68" s="133"/>
      <c r="O68" s="137">
        <v>0</v>
      </c>
      <c r="P68" s="137">
        <v>1</v>
      </c>
      <c r="Q68" s="137">
        <v>2</v>
      </c>
      <c r="R68" s="135">
        <v>3</v>
      </c>
      <c r="S68" s="103"/>
      <c r="T68" s="130"/>
      <c r="U68" s="100"/>
      <c r="V68" s="100"/>
      <c r="W68" s="100"/>
      <c r="X68" s="87">
        <v>0</v>
      </c>
    </row>
    <row r="69" spans="1:24" ht="13.5" customHeight="1">
      <c r="A69" s="96"/>
      <c r="B69" s="98" t="s">
        <v>210</v>
      </c>
      <c r="C69" s="106">
        <v>550</v>
      </c>
      <c r="D69" s="106">
        <v>639</v>
      </c>
      <c r="E69" s="106">
        <v>697</v>
      </c>
      <c r="F69" s="86">
        <v>1336</v>
      </c>
      <c r="G69" s="127" t="s">
        <v>74</v>
      </c>
      <c r="H69" s="138" t="s">
        <v>211</v>
      </c>
      <c r="I69" s="106">
        <v>1006</v>
      </c>
      <c r="J69" s="106">
        <v>1441</v>
      </c>
      <c r="K69" s="106">
        <v>1483</v>
      </c>
      <c r="L69" s="86">
        <v>2924</v>
      </c>
      <c r="M69" s="102" t="s">
        <v>212</v>
      </c>
      <c r="N69" s="97" t="s">
        <v>213</v>
      </c>
      <c r="O69" s="99">
        <v>15</v>
      </c>
      <c r="P69" s="99">
        <v>22</v>
      </c>
      <c r="Q69" s="99">
        <v>19</v>
      </c>
      <c r="R69" s="101">
        <v>41</v>
      </c>
      <c r="S69" s="103"/>
      <c r="T69" s="129" t="s">
        <v>214</v>
      </c>
      <c r="U69" s="106">
        <v>320</v>
      </c>
      <c r="V69" s="106">
        <v>507</v>
      </c>
      <c r="W69" s="106">
        <v>528</v>
      </c>
      <c r="X69" s="86">
        <v>1035</v>
      </c>
    </row>
    <row r="70" spans="1:24" ht="13.5">
      <c r="A70" s="96"/>
      <c r="B70" s="128"/>
      <c r="C70" s="100"/>
      <c r="D70" s="100"/>
      <c r="E70" s="100"/>
      <c r="F70" s="87">
        <v>0</v>
      </c>
      <c r="G70" s="103"/>
      <c r="H70" s="139"/>
      <c r="I70" s="100"/>
      <c r="J70" s="100"/>
      <c r="K70" s="100"/>
      <c r="L70" s="87">
        <v>0</v>
      </c>
      <c r="M70" s="103"/>
      <c r="N70" s="98"/>
      <c r="O70" s="100"/>
      <c r="P70" s="100"/>
      <c r="Q70" s="100"/>
      <c r="R70" s="87">
        <v>0</v>
      </c>
      <c r="S70" s="103"/>
      <c r="T70" s="130"/>
      <c r="U70" s="100"/>
      <c r="V70" s="100"/>
      <c r="W70" s="100"/>
      <c r="X70" s="87">
        <v>0</v>
      </c>
    </row>
    <row r="71" spans="1:24" ht="13.5">
      <c r="A71" s="96"/>
      <c r="B71" s="98" t="s">
        <v>215</v>
      </c>
      <c r="C71" s="106">
        <v>262</v>
      </c>
      <c r="D71" s="106">
        <v>285</v>
      </c>
      <c r="E71" s="106">
        <v>362</v>
      </c>
      <c r="F71" s="86">
        <v>647</v>
      </c>
      <c r="G71" s="103"/>
      <c r="H71" s="138" t="s">
        <v>216</v>
      </c>
      <c r="I71" s="106">
        <v>101</v>
      </c>
      <c r="J71" s="106">
        <v>155</v>
      </c>
      <c r="K71" s="106">
        <v>179</v>
      </c>
      <c r="L71" s="86">
        <v>334</v>
      </c>
      <c r="M71" s="103"/>
      <c r="N71" s="98" t="s">
        <v>217</v>
      </c>
      <c r="O71" s="106">
        <v>52</v>
      </c>
      <c r="P71" s="106">
        <v>54</v>
      </c>
      <c r="Q71" s="106">
        <v>59</v>
      </c>
      <c r="R71" s="86">
        <v>113</v>
      </c>
      <c r="S71" s="103"/>
      <c r="T71" s="129" t="s">
        <v>218</v>
      </c>
      <c r="U71" s="106">
        <v>259</v>
      </c>
      <c r="V71" s="106">
        <v>433</v>
      </c>
      <c r="W71" s="106">
        <v>421</v>
      </c>
      <c r="X71" s="86">
        <v>854</v>
      </c>
    </row>
    <row r="72" spans="1:24" ht="13.5">
      <c r="A72" s="96"/>
      <c r="B72" s="98"/>
      <c r="C72" s="100"/>
      <c r="D72" s="100"/>
      <c r="E72" s="100"/>
      <c r="F72" s="87">
        <v>0</v>
      </c>
      <c r="G72" s="103"/>
      <c r="H72" s="139"/>
      <c r="I72" s="100"/>
      <c r="J72" s="100"/>
      <c r="K72" s="100"/>
      <c r="L72" s="87">
        <v>0</v>
      </c>
      <c r="M72" s="103"/>
      <c r="N72" s="98"/>
      <c r="O72" s="100"/>
      <c r="P72" s="100"/>
      <c r="Q72" s="100"/>
      <c r="R72" s="87">
        <v>0</v>
      </c>
      <c r="S72" s="103"/>
      <c r="T72" s="130"/>
      <c r="U72" s="100"/>
      <c r="V72" s="100"/>
      <c r="W72" s="100"/>
      <c r="X72" s="87">
        <v>0</v>
      </c>
    </row>
    <row r="73" spans="1:24" ht="13.5">
      <c r="A73" s="96"/>
      <c r="B73" s="98" t="s">
        <v>219</v>
      </c>
      <c r="C73" s="106">
        <v>484</v>
      </c>
      <c r="D73" s="106">
        <v>516</v>
      </c>
      <c r="E73" s="106">
        <v>603</v>
      </c>
      <c r="F73" s="86">
        <v>1119</v>
      </c>
      <c r="G73" s="103"/>
      <c r="H73" s="111" t="s">
        <v>106</v>
      </c>
      <c r="I73" s="112">
        <f>SUM(I69:I72)</f>
        <v>1107</v>
      </c>
      <c r="J73" s="112">
        <f>SUM(J69:J72)</f>
        <v>1596</v>
      </c>
      <c r="K73" s="112">
        <f>SUM(K69:K72)</f>
        <v>1662</v>
      </c>
      <c r="L73" s="112">
        <f>SUM(L69:L72)</f>
        <v>3258</v>
      </c>
      <c r="M73" s="103"/>
      <c r="N73" s="98" t="s">
        <v>220</v>
      </c>
      <c r="O73" s="106">
        <v>305</v>
      </c>
      <c r="P73" s="106">
        <v>357</v>
      </c>
      <c r="Q73" s="106">
        <v>397</v>
      </c>
      <c r="R73" s="86">
        <v>754</v>
      </c>
      <c r="S73" s="103"/>
      <c r="T73" s="110" t="s">
        <v>106</v>
      </c>
      <c r="U73" s="112">
        <f>SUM(U63:U72)</f>
        <v>1243</v>
      </c>
      <c r="V73" s="112">
        <f>SUM(V63:V72)</f>
        <v>1930</v>
      </c>
      <c r="W73" s="112">
        <f>SUM(W63:W72)</f>
        <v>1994</v>
      </c>
      <c r="X73" s="114">
        <f>SUM(X63:X72)</f>
        <v>3924</v>
      </c>
    </row>
    <row r="74" spans="1:24" ht="13.5">
      <c r="A74" s="96"/>
      <c r="B74" s="98"/>
      <c r="C74" s="100"/>
      <c r="D74" s="100"/>
      <c r="E74" s="100"/>
      <c r="F74" s="87">
        <v>0</v>
      </c>
      <c r="G74" s="104"/>
      <c r="H74" s="140"/>
      <c r="I74" s="113">
        <v>0</v>
      </c>
      <c r="J74" s="113">
        <v>1</v>
      </c>
      <c r="K74" s="113">
        <v>2</v>
      </c>
      <c r="L74" s="113">
        <v>3</v>
      </c>
      <c r="M74" s="103"/>
      <c r="N74" s="98"/>
      <c r="O74" s="100"/>
      <c r="P74" s="100"/>
      <c r="Q74" s="100"/>
      <c r="R74" s="87">
        <v>0</v>
      </c>
      <c r="S74" s="104"/>
      <c r="T74" s="111"/>
      <c r="U74" s="113">
        <v>0</v>
      </c>
      <c r="V74" s="113">
        <v>1</v>
      </c>
      <c r="W74" s="113">
        <v>2</v>
      </c>
      <c r="X74" s="115">
        <v>3</v>
      </c>
    </row>
    <row r="75" spans="1:24" ht="13.5" customHeight="1">
      <c r="A75" s="96"/>
      <c r="B75" s="98" t="s">
        <v>221</v>
      </c>
      <c r="C75" s="106">
        <v>1606</v>
      </c>
      <c r="D75" s="106">
        <v>1621</v>
      </c>
      <c r="E75" s="106">
        <v>1582</v>
      </c>
      <c r="F75" s="86">
        <v>3203</v>
      </c>
      <c r="G75" s="103" t="s">
        <v>75</v>
      </c>
      <c r="H75" s="128" t="s">
        <v>222</v>
      </c>
      <c r="I75" s="106">
        <v>218</v>
      </c>
      <c r="J75" s="106">
        <v>329</v>
      </c>
      <c r="K75" s="106">
        <v>337</v>
      </c>
      <c r="L75" s="86">
        <v>666</v>
      </c>
      <c r="M75" s="103"/>
      <c r="N75" s="98" t="s">
        <v>223</v>
      </c>
      <c r="O75" s="106">
        <v>403</v>
      </c>
      <c r="P75" s="106">
        <v>496</v>
      </c>
      <c r="Q75" s="106">
        <v>491</v>
      </c>
      <c r="R75" s="86">
        <v>987</v>
      </c>
      <c r="S75" s="116" t="s">
        <v>224</v>
      </c>
      <c r="T75" s="117" t="s">
        <v>225</v>
      </c>
      <c r="U75" s="112">
        <f>SUM(U21,U27,U37,U47,U51,U61,U73)</f>
        <v>11081</v>
      </c>
      <c r="V75" s="112">
        <f>SUM(V21,V27,V37,V47,V51,V61,V73)</f>
        <v>14919</v>
      </c>
      <c r="W75" s="112">
        <f>SUM(W21,W27,W37,W47,W51,W61,W73)</f>
        <v>15175</v>
      </c>
      <c r="X75" s="114">
        <f>SUM(X21,X27,X37,X47,X51,X61,X73)</f>
        <v>30094</v>
      </c>
    </row>
    <row r="76" spans="1:24" ht="14.25" customHeight="1" thickBot="1">
      <c r="A76" s="96"/>
      <c r="B76" s="98"/>
      <c r="C76" s="100"/>
      <c r="D76" s="100"/>
      <c r="E76" s="100"/>
      <c r="F76" s="87">
        <v>0</v>
      </c>
      <c r="G76" s="103"/>
      <c r="H76" s="105"/>
      <c r="I76" s="100"/>
      <c r="J76" s="100"/>
      <c r="K76" s="100"/>
      <c r="L76" s="87">
        <v>0</v>
      </c>
      <c r="M76" s="103"/>
      <c r="N76" s="98"/>
      <c r="O76" s="100"/>
      <c r="P76" s="100"/>
      <c r="Q76" s="100"/>
      <c r="R76" s="87">
        <v>0</v>
      </c>
      <c r="S76" s="118"/>
      <c r="T76" s="119"/>
      <c r="U76" s="120">
        <v>0</v>
      </c>
      <c r="V76" s="120">
        <v>1</v>
      </c>
      <c r="W76" s="120">
        <v>2</v>
      </c>
      <c r="X76" s="121">
        <v>3</v>
      </c>
    </row>
    <row r="77" spans="1:24" ht="13.5" customHeight="1">
      <c r="A77" s="96"/>
      <c r="B77" s="110" t="s">
        <v>106</v>
      </c>
      <c r="C77" s="112">
        <f>SUM(C65:C76)</f>
        <v>5602</v>
      </c>
      <c r="D77" s="112">
        <f>SUM(D65:D76)</f>
        <v>5972</v>
      </c>
      <c r="E77" s="112">
        <f>SUM(E65:E76)</f>
        <v>6485</v>
      </c>
      <c r="F77" s="112">
        <f>SUM(F65:F76)</f>
        <v>12457</v>
      </c>
      <c r="G77" s="103"/>
      <c r="H77" s="128" t="s">
        <v>226</v>
      </c>
      <c r="I77" s="106">
        <v>273</v>
      </c>
      <c r="J77" s="106">
        <v>378</v>
      </c>
      <c r="K77" s="106">
        <v>409</v>
      </c>
      <c r="L77" s="86">
        <v>787</v>
      </c>
      <c r="M77" s="103"/>
      <c r="N77" s="98" t="s">
        <v>227</v>
      </c>
      <c r="O77" s="106">
        <v>258</v>
      </c>
      <c r="P77" s="106">
        <v>301</v>
      </c>
      <c r="Q77" s="106">
        <v>316</v>
      </c>
      <c r="R77" s="86">
        <v>617</v>
      </c>
      <c r="S77" s="141" t="s">
        <v>228</v>
      </c>
      <c r="T77" s="142"/>
      <c r="U77" s="143">
        <f>SUM(I61,O33,O67,O81,O97,U9,U75)</f>
        <v>68706</v>
      </c>
      <c r="V77" s="143">
        <f>SUM(J61,P33,P67,P81,P97,V9,V75)</f>
        <v>84753</v>
      </c>
      <c r="W77" s="143">
        <f>SUM(K61,Q33,Q67,Q81,Q97,W9,W75)</f>
        <v>89473</v>
      </c>
      <c r="X77" s="144">
        <f>SUM(L61,R33,R67,R81,R97,X9,X75)</f>
        <v>174226</v>
      </c>
    </row>
    <row r="78" spans="1:24" ht="14.25" customHeight="1" thickBot="1">
      <c r="A78" s="96"/>
      <c r="B78" s="110"/>
      <c r="C78" s="113">
        <v>0</v>
      </c>
      <c r="D78" s="113">
        <v>1</v>
      </c>
      <c r="E78" s="113">
        <v>2</v>
      </c>
      <c r="F78" s="113">
        <v>3</v>
      </c>
      <c r="G78" s="103"/>
      <c r="H78" s="105"/>
      <c r="I78" s="100"/>
      <c r="J78" s="100"/>
      <c r="K78" s="100"/>
      <c r="L78" s="87">
        <v>0</v>
      </c>
      <c r="M78" s="103"/>
      <c r="N78" s="98"/>
      <c r="O78" s="100"/>
      <c r="P78" s="100"/>
      <c r="Q78" s="100"/>
      <c r="R78" s="87">
        <v>0</v>
      </c>
      <c r="S78" s="118"/>
      <c r="T78" s="119"/>
      <c r="U78" s="120">
        <v>0</v>
      </c>
      <c r="V78" s="120">
        <v>1</v>
      </c>
      <c r="W78" s="120">
        <v>2</v>
      </c>
      <c r="X78" s="121">
        <v>3</v>
      </c>
    </row>
    <row r="79" spans="1:18" ht="13.5" customHeight="1">
      <c r="A79" s="96" t="s">
        <v>62</v>
      </c>
      <c r="B79" s="98" t="s">
        <v>229</v>
      </c>
      <c r="C79" s="106">
        <v>227</v>
      </c>
      <c r="D79" s="106">
        <v>306</v>
      </c>
      <c r="E79" s="106">
        <v>337</v>
      </c>
      <c r="F79" s="86">
        <v>643</v>
      </c>
      <c r="G79" s="103"/>
      <c r="H79" s="128" t="s">
        <v>230</v>
      </c>
      <c r="I79" s="106">
        <v>373</v>
      </c>
      <c r="J79" s="106">
        <v>572</v>
      </c>
      <c r="K79" s="106">
        <v>566</v>
      </c>
      <c r="L79" s="86">
        <v>1138</v>
      </c>
      <c r="M79" s="103"/>
      <c r="N79" s="98" t="s">
        <v>231</v>
      </c>
      <c r="O79" s="106">
        <v>280</v>
      </c>
      <c r="P79" s="106">
        <v>347</v>
      </c>
      <c r="Q79" s="106">
        <v>384</v>
      </c>
      <c r="R79" s="86">
        <v>731</v>
      </c>
    </row>
    <row r="80" spans="1:18" ht="13.5">
      <c r="A80" s="96"/>
      <c r="B80" s="98"/>
      <c r="C80" s="100"/>
      <c r="D80" s="100"/>
      <c r="E80" s="100"/>
      <c r="F80" s="87">
        <v>0</v>
      </c>
      <c r="G80" s="103"/>
      <c r="H80" s="105"/>
      <c r="I80" s="100"/>
      <c r="J80" s="100"/>
      <c r="K80" s="100"/>
      <c r="L80" s="87">
        <v>0</v>
      </c>
      <c r="M80" s="103"/>
      <c r="N80" s="128"/>
      <c r="O80" s="100"/>
      <c r="P80" s="100"/>
      <c r="Q80" s="100"/>
      <c r="R80" s="87">
        <v>0</v>
      </c>
    </row>
    <row r="81" spans="1:18" ht="13.5" customHeight="1">
      <c r="A81" s="96"/>
      <c r="B81" s="98" t="s">
        <v>232</v>
      </c>
      <c r="C81" s="106">
        <v>64</v>
      </c>
      <c r="D81" s="106">
        <v>93</v>
      </c>
      <c r="E81" s="106">
        <v>112</v>
      </c>
      <c r="F81" s="86">
        <v>205</v>
      </c>
      <c r="G81" s="103"/>
      <c r="H81" s="129" t="s">
        <v>233</v>
      </c>
      <c r="I81" s="106">
        <v>89</v>
      </c>
      <c r="J81" s="106">
        <v>125</v>
      </c>
      <c r="K81" s="106">
        <v>141</v>
      </c>
      <c r="L81" s="86">
        <v>266</v>
      </c>
      <c r="M81" s="116" t="s">
        <v>234</v>
      </c>
      <c r="N81" s="117" t="s">
        <v>235</v>
      </c>
      <c r="O81" s="112">
        <f>SUM(O69:O80)</f>
        <v>1313</v>
      </c>
      <c r="P81" s="112">
        <f>SUM(P69:P80)</f>
        <v>1577</v>
      </c>
      <c r="Q81" s="112">
        <f>SUM(Q69:Q80)</f>
        <v>1666</v>
      </c>
      <c r="R81" s="114">
        <f>SUM(R69:R80)</f>
        <v>3243</v>
      </c>
    </row>
    <row r="82" spans="1:18" ht="14.25" customHeight="1" thickBot="1">
      <c r="A82" s="96"/>
      <c r="B82" s="98"/>
      <c r="C82" s="100"/>
      <c r="D82" s="100"/>
      <c r="E82" s="100"/>
      <c r="F82" s="87">
        <v>0</v>
      </c>
      <c r="G82" s="103"/>
      <c r="H82" s="130"/>
      <c r="I82" s="100"/>
      <c r="J82" s="100"/>
      <c r="K82" s="100"/>
      <c r="L82" s="87">
        <v>0</v>
      </c>
      <c r="M82" s="118"/>
      <c r="N82" s="119"/>
      <c r="O82" s="120">
        <v>0</v>
      </c>
      <c r="P82" s="120">
        <v>1</v>
      </c>
      <c r="Q82" s="120">
        <v>2</v>
      </c>
      <c r="R82" s="121">
        <v>3</v>
      </c>
    </row>
    <row r="83" spans="1:18" ht="13.5" customHeight="1">
      <c r="A83" s="96"/>
      <c r="B83" s="98" t="s">
        <v>236</v>
      </c>
      <c r="C83" s="106">
        <v>485</v>
      </c>
      <c r="D83" s="106">
        <v>636</v>
      </c>
      <c r="E83" s="106">
        <v>677</v>
      </c>
      <c r="F83" s="86">
        <v>1313</v>
      </c>
      <c r="G83" s="103"/>
      <c r="H83" s="111" t="s">
        <v>106</v>
      </c>
      <c r="I83" s="112">
        <f>SUM(I75:I82)</f>
        <v>953</v>
      </c>
      <c r="J83" s="112">
        <f>SUM(J75:J82)</f>
        <v>1404</v>
      </c>
      <c r="K83" s="112">
        <f>SUM(K75:K82)</f>
        <v>1453</v>
      </c>
      <c r="L83" s="112">
        <f>SUM(L75:L82)</f>
        <v>2857</v>
      </c>
      <c r="M83" s="102" t="s">
        <v>237</v>
      </c>
      <c r="N83" s="107" t="s">
        <v>238</v>
      </c>
      <c r="O83" s="99">
        <v>29</v>
      </c>
      <c r="P83" s="99">
        <v>31</v>
      </c>
      <c r="Q83" s="99">
        <v>32</v>
      </c>
      <c r="R83" s="101">
        <v>63</v>
      </c>
    </row>
    <row r="84" spans="1:18" ht="13.5">
      <c r="A84" s="96"/>
      <c r="B84" s="98"/>
      <c r="C84" s="100"/>
      <c r="D84" s="100"/>
      <c r="E84" s="100"/>
      <c r="F84" s="87">
        <v>0</v>
      </c>
      <c r="G84" s="103"/>
      <c r="H84" s="140"/>
      <c r="I84" s="113">
        <v>0</v>
      </c>
      <c r="J84" s="113">
        <v>1</v>
      </c>
      <c r="K84" s="113">
        <v>2</v>
      </c>
      <c r="L84" s="113">
        <v>3</v>
      </c>
      <c r="M84" s="103"/>
      <c r="N84" s="123"/>
      <c r="O84" s="100"/>
      <c r="P84" s="100"/>
      <c r="Q84" s="100"/>
      <c r="R84" s="87">
        <v>0</v>
      </c>
    </row>
    <row r="85" spans="1:18" ht="13.5" customHeight="1">
      <c r="A85" s="96"/>
      <c r="B85" s="98" t="s">
        <v>239</v>
      </c>
      <c r="C85" s="106">
        <v>359</v>
      </c>
      <c r="D85" s="106">
        <v>509</v>
      </c>
      <c r="E85" s="106">
        <v>524</v>
      </c>
      <c r="F85" s="86">
        <v>1033</v>
      </c>
      <c r="G85" s="127" t="s">
        <v>76</v>
      </c>
      <c r="H85" s="128" t="s">
        <v>240</v>
      </c>
      <c r="I85" s="106">
        <v>146</v>
      </c>
      <c r="J85" s="106">
        <v>213</v>
      </c>
      <c r="K85" s="106">
        <v>201</v>
      </c>
      <c r="L85" s="86">
        <v>414</v>
      </c>
      <c r="M85" s="103"/>
      <c r="N85" s="123" t="s">
        <v>241</v>
      </c>
      <c r="O85" s="106">
        <v>100</v>
      </c>
      <c r="P85" s="106">
        <v>118</v>
      </c>
      <c r="Q85" s="106">
        <v>125</v>
      </c>
      <c r="R85" s="86">
        <v>243</v>
      </c>
    </row>
    <row r="86" spans="1:18" ht="13.5">
      <c r="A86" s="96"/>
      <c r="B86" s="98"/>
      <c r="C86" s="100"/>
      <c r="D86" s="100"/>
      <c r="E86" s="100"/>
      <c r="F86" s="87">
        <v>0</v>
      </c>
      <c r="G86" s="103"/>
      <c r="H86" s="105"/>
      <c r="I86" s="100"/>
      <c r="J86" s="100"/>
      <c r="K86" s="100"/>
      <c r="L86" s="87">
        <v>0</v>
      </c>
      <c r="M86" s="103"/>
      <c r="N86" s="123"/>
      <c r="O86" s="100"/>
      <c r="P86" s="100"/>
      <c r="Q86" s="100"/>
      <c r="R86" s="87">
        <v>0</v>
      </c>
    </row>
    <row r="87" spans="1:18" ht="13.5">
      <c r="A87" s="96"/>
      <c r="B87" s="98" t="s">
        <v>242</v>
      </c>
      <c r="C87" s="106">
        <v>117</v>
      </c>
      <c r="D87" s="106">
        <v>136</v>
      </c>
      <c r="E87" s="106">
        <v>144</v>
      </c>
      <c r="F87" s="86">
        <v>280</v>
      </c>
      <c r="G87" s="103"/>
      <c r="H87" s="128" t="s">
        <v>243</v>
      </c>
      <c r="I87" s="106">
        <v>72</v>
      </c>
      <c r="J87" s="106">
        <v>107</v>
      </c>
      <c r="K87" s="106">
        <v>113</v>
      </c>
      <c r="L87" s="86">
        <v>220</v>
      </c>
      <c r="M87" s="103"/>
      <c r="N87" s="123" t="s">
        <v>244</v>
      </c>
      <c r="O87" s="106">
        <v>380</v>
      </c>
      <c r="P87" s="106">
        <v>514</v>
      </c>
      <c r="Q87" s="106">
        <v>555</v>
      </c>
      <c r="R87" s="86">
        <v>1069</v>
      </c>
    </row>
    <row r="88" spans="1:18" ht="13.5">
      <c r="A88" s="96"/>
      <c r="B88" s="98"/>
      <c r="C88" s="100"/>
      <c r="D88" s="100"/>
      <c r="E88" s="100"/>
      <c r="F88" s="87">
        <v>0</v>
      </c>
      <c r="G88" s="103"/>
      <c r="H88" s="105"/>
      <c r="I88" s="100"/>
      <c r="J88" s="100"/>
      <c r="K88" s="100"/>
      <c r="L88" s="87">
        <v>0</v>
      </c>
      <c r="M88" s="103"/>
      <c r="N88" s="123"/>
      <c r="O88" s="100"/>
      <c r="P88" s="100"/>
      <c r="Q88" s="100"/>
      <c r="R88" s="87">
        <v>0</v>
      </c>
    </row>
    <row r="89" spans="1:18" ht="13.5">
      <c r="A89" s="96"/>
      <c r="B89" s="98" t="s">
        <v>245</v>
      </c>
      <c r="C89" s="106">
        <v>68</v>
      </c>
      <c r="D89" s="106">
        <v>94</v>
      </c>
      <c r="E89" s="106">
        <v>88</v>
      </c>
      <c r="F89" s="86">
        <v>182</v>
      </c>
      <c r="G89" s="103"/>
      <c r="H89" s="128" t="s">
        <v>246</v>
      </c>
      <c r="I89" s="106">
        <v>188</v>
      </c>
      <c r="J89" s="106">
        <v>198</v>
      </c>
      <c r="K89" s="106">
        <v>262</v>
      </c>
      <c r="L89" s="86">
        <v>460</v>
      </c>
      <c r="M89" s="103"/>
      <c r="N89" s="123" t="s">
        <v>247</v>
      </c>
      <c r="O89" s="106">
        <v>361</v>
      </c>
      <c r="P89" s="106">
        <v>440</v>
      </c>
      <c r="Q89" s="106">
        <v>483</v>
      </c>
      <c r="R89" s="86">
        <v>923</v>
      </c>
    </row>
    <row r="90" spans="1:18" ht="13.5">
      <c r="A90" s="96"/>
      <c r="B90" s="98"/>
      <c r="C90" s="100"/>
      <c r="D90" s="100"/>
      <c r="E90" s="100"/>
      <c r="F90" s="87">
        <v>0</v>
      </c>
      <c r="G90" s="103"/>
      <c r="H90" s="105"/>
      <c r="I90" s="100"/>
      <c r="J90" s="100"/>
      <c r="K90" s="100"/>
      <c r="L90" s="87">
        <v>0</v>
      </c>
      <c r="M90" s="103"/>
      <c r="N90" s="123"/>
      <c r="O90" s="100"/>
      <c r="P90" s="100"/>
      <c r="Q90" s="100"/>
      <c r="R90" s="87">
        <v>0</v>
      </c>
    </row>
    <row r="91" spans="1:18" ht="13.5">
      <c r="A91" s="96"/>
      <c r="B91" s="98" t="s">
        <v>248</v>
      </c>
      <c r="C91" s="106">
        <v>69</v>
      </c>
      <c r="D91" s="106">
        <v>100</v>
      </c>
      <c r="E91" s="106">
        <v>90</v>
      </c>
      <c r="F91" s="86">
        <v>190</v>
      </c>
      <c r="G91" s="103"/>
      <c r="H91" s="128" t="s">
        <v>249</v>
      </c>
      <c r="I91" s="106">
        <v>146</v>
      </c>
      <c r="J91" s="106">
        <v>212</v>
      </c>
      <c r="K91" s="106">
        <v>207</v>
      </c>
      <c r="L91" s="86">
        <v>419</v>
      </c>
      <c r="M91" s="103"/>
      <c r="N91" s="123" t="s">
        <v>250</v>
      </c>
      <c r="O91" s="106">
        <v>478</v>
      </c>
      <c r="P91" s="106">
        <v>515</v>
      </c>
      <c r="Q91" s="106">
        <v>582</v>
      </c>
      <c r="R91" s="86">
        <v>1097</v>
      </c>
    </row>
    <row r="92" spans="1:18" ht="13.5">
      <c r="A92" s="96"/>
      <c r="B92" s="98"/>
      <c r="C92" s="100"/>
      <c r="D92" s="100"/>
      <c r="E92" s="100"/>
      <c r="F92" s="87">
        <v>0</v>
      </c>
      <c r="G92" s="103"/>
      <c r="H92" s="105"/>
      <c r="I92" s="100"/>
      <c r="J92" s="100"/>
      <c r="K92" s="100"/>
      <c r="L92" s="87">
        <v>0</v>
      </c>
      <c r="M92" s="103"/>
      <c r="N92" s="123"/>
      <c r="O92" s="100"/>
      <c r="P92" s="100"/>
      <c r="Q92" s="100"/>
      <c r="R92" s="87">
        <v>0</v>
      </c>
    </row>
    <row r="93" spans="1:18" ht="13.5">
      <c r="A93" s="96"/>
      <c r="B93" s="110" t="s">
        <v>106</v>
      </c>
      <c r="C93" s="112">
        <f>SUM(C79:C92)</f>
        <v>1389</v>
      </c>
      <c r="D93" s="112">
        <f>SUM(D79:D92)</f>
        <v>1874</v>
      </c>
      <c r="E93" s="112">
        <f>SUM(E79:E92)</f>
        <v>1972</v>
      </c>
      <c r="F93" s="112">
        <f>SUM(F79:F92)</f>
        <v>3846</v>
      </c>
      <c r="G93" s="103"/>
      <c r="H93" s="111" t="s">
        <v>106</v>
      </c>
      <c r="I93" s="112">
        <f>SUM(I85:I92)</f>
        <v>552</v>
      </c>
      <c r="J93" s="112">
        <f>SUM(J85:J92)</f>
        <v>730</v>
      </c>
      <c r="K93" s="112">
        <f>SUM(K85:K92)</f>
        <v>783</v>
      </c>
      <c r="L93" s="112">
        <f>SUM(L85:L92)</f>
        <v>1513</v>
      </c>
      <c r="M93" s="103"/>
      <c r="N93" s="123" t="s">
        <v>251</v>
      </c>
      <c r="O93" s="106">
        <v>243</v>
      </c>
      <c r="P93" s="106">
        <v>319</v>
      </c>
      <c r="Q93" s="106">
        <v>315</v>
      </c>
      <c r="R93" s="86">
        <v>634</v>
      </c>
    </row>
    <row r="94" spans="1:18" ht="13.5">
      <c r="A94" s="96"/>
      <c r="B94" s="110"/>
      <c r="C94" s="113">
        <v>0</v>
      </c>
      <c r="D94" s="113">
        <v>1</v>
      </c>
      <c r="E94" s="113">
        <v>2</v>
      </c>
      <c r="F94" s="113">
        <v>3</v>
      </c>
      <c r="G94" s="104"/>
      <c r="H94" s="140"/>
      <c r="I94" s="113">
        <v>0</v>
      </c>
      <c r="J94" s="113">
        <v>1</v>
      </c>
      <c r="K94" s="113">
        <v>2</v>
      </c>
      <c r="L94" s="113">
        <v>3</v>
      </c>
      <c r="M94" s="103"/>
      <c r="N94" s="123"/>
      <c r="O94" s="100"/>
      <c r="P94" s="100"/>
      <c r="Q94" s="100"/>
      <c r="R94" s="87">
        <v>0</v>
      </c>
    </row>
    <row r="95" spans="1:18" ht="13.5" customHeight="1">
      <c r="A95" s="96" t="s">
        <v>63</v>
      </c>
      <c r="B95" s="98" t="s">
        <v>252</v>
      </c>
      <c r="C95" s="106">
        <v>999</v>
      </c>
      <c r="D95" s="106">
        <v>1201</v>
      </c>
      <c r="E95" s="106">
        <v>1208</v>
      </c>
      <c r="F95" s="86">
        <v>2409</v>
      </c>
      <c r="G95" s="103" t="s">
        <v>77</v>
      </c>
      <c r="H95" s="128" t="s">
        <v>253</v>
      </c>
      <c r="I95" s="106">
        <v>131</v>
      </c>
      <c r="J95" s="106">
        <v>170</v>
      </c>
      <c r="K95" s="106">
        <v>183</v>
      </c>
      <c r="L95" s="86">
        <v>353</v>
      </c>
      <c r="M95" s="103"/>
      <c r="N95" s="123" t="s">
        <v>254</v>
      </c>
      <c r="O95" s="106">
        <v>468</v>
      </c>
      <c r="P95" s="106">
        <v>497</v>
      </c>
      <c r="Q95" s="106">
        <v>550</v>
      </c>
      <c r="R95" s="86">
        <v>1047</v>
      </c>
    </row>
    <row r="96" spans="1:18" ht="13.5">
      <c r="A96" s="96"/>
      <c r="B96" s="98"/>
      <c r="C96" s="100"/>
      <c r="D96" s="100"/>
      <c r="E96" s="100"/>
      <c r="F96" s="87">
        <v>0</v>
      </c>
      <c r="G96" s="103"/>
      <c r="H96" s="105"/>
      <c r="I96" s="100"/>
      <c r="J96" s="100"/>
      <c r="K96" s="100"/>
      <c r="L96" s="87">
        <v>0</v>
      </c>
      <c r="M96" s="104"/>
      <c r="N96" s="123"/>
      <c r="O96" s="100"/>
      <c r="P96" s="100"/>
      <c r="Q96" s="100"/>
      <c r="R96" s="87">
        <v>0</v>
      </c>
    </row>
    <row r="97" spans="1:18" ht="13.5" customHeight="1">
      <c r="A97" s="96"/>
      <c r="B97" s="98" t="s">
        <v>255</v>
      </c>
      <c r="C97" s="106">
        <v>817</v>
      </c>
      <c r="D97" s="106">
        <v>1036</v>
      </c>
      <c r="E97" s="106">
        <v>1078</v>
      </c>
      <c r="F97" s="86">
        <v>2114</v>
      </c>
      <c r="G97" s="103"/>
      <c r="H97" s="128" t="s">
        <v>256</v>
      </c>
      <c r="I97" s="106">
        <v>49</v>
      </c>
      <c r="J97" s="106">
        <v>65</v>
      </c>
      <c r="K97" s="106">
        <v>64</v>
      </c>
      <c r="L97" s="86">
        <v>129</v>
      </c>
      <c r="M97" s="132" t="s">
        <v>257</v>
      </c>
      <c r="N97" s="133"/>
      <c r="O97" s="112">
        <f>SUM(O83:O96)</f>
        <v>2059</v>
      </c>
      <c r="P97" s="112">
        <f>SUM(P83:P96)</f>
        <v>2434</v>
      </c>
      <c r="Q97" s="112">
        <f>SUM(Q83:Q96)</f>
        <v>2642</v>
      </c>
      <c r="R97" s="114">
        <f>SUM(R83:R96)</f>
        <v>5076</v>
      </c>
    </row>
    <row r="98" spans="1:18" ht="14.25" customHeight="1" thickBot="1">
      <c r="A98" s="96"/>
      <c r="B98" s="98"/>
      <c r="C98" s="100"/>
      <c r="D98" s="100"/>
      <c r="E98" s="100"/>
      <c r="F98" s="87">
        <v>0</v>
      </c>
      <c r="G98" s="103"/>
      <c r="H98" s="105"/>
      <c r="I98" s="100"/>
      <c r="J98" s="100"/>
      <c r="K98" s="100"/>
      <c r="L98" s="87">
        <v>0</v>
      </c>
      <c r="M98" s="118"/>
      <c r="N98" s="119"/>
      <c r="O98" s="120">
        <v>0</v>
      </c>
      <c r="P98" s="120">
        <v>1</v>
      </c>
      <c r="Q98" s="120">
        <v>2</v>
      </c>
      <c r="R98" s="121">
        <v>3</v>
      </c>
    </row>
    <row r="99" spans="1:18" ht="13.5" customHeight="1">
      <c r="A99" s="96"/>
      <c r="B99" s="98" t="s">
        <v>258</v>
      </c>
      <c r="C99" s="106">
        <v>585</v>
      </c>
      <c r="D99" s="106">
        <v>677</v>
      </c>
      <c r="E99" s="106">
        <v>725</v>
      </c>
      <c r="F99" s="86">
        <v>1402</v>
      </c>
      <c r="G99" s="103"/>
      <c r="H99" s="145" t="s">
        <v>259</v>
      </c>
      <c r="I99" s="106">
        <v>16</v>
      </c>
      <c r="J99" s="106">
        <v>17</v>
      </c>
      <c r="K99" s="106">
        <v>20</v>
      </c>
      <c r="L99" s="86">
        <v>37</v>
      </c>
      <c r="M99" s="103" t="s">
        <v>260</v>
      </c>
      <c r="N99" s="105" t="s">
        <v>261</v>
      </c>
      <c r="O99" s="99">
        <v>351</v>
      </c>
      <c r="P99" s="99">
        <v>429</v>
      </c>
      <c r="Q99" s="99">
        <v>508</v>
      </c>
      <c r="R99" s="124">
        <v>937</v>
      </c>
    </row>
    <row r="100" spans="1:18" ht="13.5">
      <c r="A100" s="96"/>
      <c r="B100" s="98"/>
      <c r="C100" s="100"/>
      <c r="D100" s="100"/>
      <c r="E100" s="100"/>
      <c r="F100" s="87">
        <v>0</v>
      </c>
      <c r="G100" s="103"/>
      <c r="H100" s="146"/>
      <c r="I100" s="100"/>
      <c r="J100" s="100"/>
      <c r="K100" s="100"/>
      <c r="L100" s="87">
        <v>0</v>
      </c>
      <c r="M100" s="103"/>
      <c r="N100" s="98"/>
      <c r="O100" s="100"/>
      <c r="P100" s="100"/>
      <c r="Q100" s="100"/>
      <c r="R100" s="87">
        <v>0</v>
      </c>
    </row>
    <row r="101" spans="1:18" ht="13.5">
      <c r="A101" s="96"/>
      <c r="B101" s="98" t="s">
        <v>262</v>
      </c>
      <c r="C101" s="106">
        <v>490</v>
      </c>
      <c r="D101" s="106">
        <v>589</v>
      </c>
      <c r="E101" s="106">
        <v>620</v>
      </c>
      <c r="F101" s="86">
        <v>1209</v>
      </c>
      <c r="G101" s="103"/>
      <c r="H101" s="129" t="s">
        <v>263</v>
      </c>
      <c r="I101" s="106">
        <v>29</v>
      </c>
      <c r="J101" s="106">
        <v>25</v>
      </c>
      <c r="K101" s="106">
        <v>29</v>
      </c>
      <c r="L101" s="86">
        <v>54</v>
      </c>
      <c r="M101" s="103"/>
      <c r="N101" s="123" t="s">
        <v>264</v>
      </c>
      <c r="O101" s="106">
        <v>188</v>
      </c>
      <c r="P101" s="106">
        <v>259</v>
      </c>
      <c r="Q101" s="106">
        <v>280</v>
      </c>
      <c r="R101" s="86">
        <v>539</v>
      </c>
    </row>
    <row r="102" spans="1:18" ht="13.5">
      <c r="A102" s="96"/>
      <c r="B102" s="98"/>
      <c r="C102" s="100"/>
      <c r="D102" s="100"/>
      <c r="E102" s="100"/>
      <c r="F102" s="87">
        <v>0</v>
      </c>
      <c r="G102" s="103"/>
      <c r="H102" s="130"/>
      <c r="I102" s="100"/>
      <c r="J102" s="100"/>
      <c r="K102" s="100"/>
      <c r="L102" s="87">
        <v>0</v>
      </c>
      <c r="M102" s="103"/>
      <c r="N102" s="108"/>
      <c r="O102" s="100"/>
      <c r="P102" s="100"/>
      <c r="Q102" s="100"/>
      <c r="R102" s="87">
        <v>0</v>
      </c>
    </row>
    <row r="103" spans="1:18" ht="13.5">
      <c r="A103" s="96"/>
      <c r="B103" s="98" t="s">
        <v>265</v>
      </c>
      <c r="C103" s="106">
        <v>881</v>
      </c>
      <c r="D103" s="106">
        <v>1129</v>
      </c>
      <c r="E103" s="106">
        <v>1193</v>
      </c>
      <c r="F103" s="86">
        <v>2322</v>
      </c>
      <c r="G103" s="103"/>
      <c r="H103" s="111" t="s">
        <v>106</v>
      </c>
      <c r="I103" s="112">
        <f>SUM(I95:I102)</f>
        <v>225</v>
      </c>
      <c r="J103" s="112">
        <f>SUM(J95:J102)</f>
        <v>277</v>
      </c>
      <c r="K103" s="112">
        <f>SUM(K95:K102)</f>
        <v>296</v>
      </c>
      <c r="L103" s="112">
        <f>SUM(L95:L102)</f>
        <v>573</v>
      </c>
      <c r="M103" s="103"/>
      <c r="N103" s="123" t="s">
        <v>266</v>
      </c>
      <c r="O103" s="106">
        <v>255</v>
      </c>
      <c r="P103" s="106">
        <v>382</v>
      </c>
      <c r="Q103" s="106">
        <v>424</v>
      </c>
      <c r="R103" s="86">
        <v>806</v>
      </c>
    </row>
    <row r="104" spans="1:18" ht="13.5">
      <c r="A104" s="96"/>
      <c r="B104" s="98"/>
      <c r="C104" s="100"/>
      <c r="D104" s="100"/>
      <c r="E104" s="100"/>
      <c r="F104" s="87">
        <v>0</v>
      </c>
      <c r="G104" s="104"/>
      <c r="H104" s="140"/>
      <c r="I104" s="113">
        <v>0</v>
      </c>
      <c r="J104" s="113">
        <v>1</v>
      </c>
      <c r="K104" s="113">
        <v>2</v>
      </c>
      <c r="L104" s="113">
        <v>3</v>
      </c>
      <c r="M104" s="103"/>
      <c r="N104" s="108"/>
      <c r="O104" s="100"/>
      <c r="P104" s="100"/>
      <c r="Q104" s="100"/>
      <c r="R104" s="87">
        <v>0</v>
      </c>
    </row>
    <row r="105" spans="1:18" ht="13.5" customHeight="1">
      <c r="A105" s="96"/>
      <c r="B105" s="98" t="s">
        <v>267</v>
      </c>
      <c r="C105" s="106">
        <v>140</v>
      </c>
      <c r="D105" s="106">
        <v>157</v>
      </c>
      <c r="E105" s="106">
        <v>167</v>
      </c>
      <c r="F105" s="86">
        <v>324</v>
      </c>
      <c r="G105" s="103" t="s">
        <v>78</v>
      </c>
      <c r="H105" s="129" t="s">
        <v>268</v>
      </c>
      <c r="I105" s="106">
        <v>70</v>
      </c>
      <c r="J105" s="106">
        <v>100</v>
      </c>
      <c r="K105" s="106">
        <v>116</v>
      </c>
      <c r="L105" s="86">
        <v>216</v>
      </c>
      <c r="M105" s="103"/>
      <c r="N105" s="110" t="s">
        <v>106</v>
      </c>
      <c r="O105" s="112">
        <f>SUM(O99:O104)</f>
        <v>794</v>
      </c>
      <c r="P105" s="112">
        <f>SUM(P99:P104)</f>
        <v>1070</v>
      </c>
      <c r="Q105" s="112">
        <f>SUM(Q99:Q104)</f>
        <v>1212</v>
      </c>
      <c r="R105" s="114">
        <f>SUM(R99:R104)</f>
        <v>2282</v>
      </c>
    </row>
    <row r="106" spans="1:18" ht="13.5">
      <c r="A106" s="96"/>
      <c r="B106" s="98"/>
      <c r="C106" s="100"/>
      <c r="D106" s="100"/>
      <c r="E106" s="100"/>
      <c r="F106" s="87">
        <v>0</v>
      </c>
      <c r="G106" s="103"/>
      <c r="H106" s="130"/>
      <c r="I106" s="100"/>
      <c r="J106" s="100"/>
      <c r="K106" s="100"/>
      <c r="L106" s="87">
        <v>0</v>
      </c>
      <c r="M106" s="104"/>
      <c r="N106" s="110"/>
      <c r="O106" s="113">
        <v>0</v>
      </c>
      <c r="P106" s="113">
        <v>1</v>
      </c>
      <c r="Q106" s="113">
        <v>2</v>
      </c>
      <c r="R106" s="115">
        <v>3</v>
      </c>
    </row>
    <row r="107" spans="1:18" ht="13.5" customHeight="1">
      <c r="A107" s="96"/>
      <c r="B107" s="98" t="s">
        <v>269</v>
      </c>
      <c r="C107" s="106">
        <v>198</v>
      </c>
      <c r="D107" s="106">
        <v>261</v>
      </c>
      <c r="E107" s="106">
        <v>266</v>
      </c>
      <c r="F107" s="86">
        <v>527</v>
      </c>
      <c r="G107" s="103"/>
      <c r="H107" s="128" t="s">
        <v>270</v>
      </c>
      <c r="I107" s="106">
        <v>506</v>
      </c>
      <c r="J107" s="106">
        <v>671</v>
      </c>
      <c r="K107" s="106">
        <v>682</v>
      </c>
      <c r="L107" s="86">
        <v>1353</v>
      </c>
      <c r="M107" s="127" t="s">
        <v>271</v>
      </c>
      <c r="N107" s="123" t="s">
        <v>272</v>
      </c>
      <c r="O107" s="106">
        <v>635</v>
      </c>
      <c r="P107" s="106">
        <v>934</v>
      </c>
      <c r="Q107" s="106">
        <v>936</v>
      </c>
      <c r="R107" s="86">
        <v>1870</v>
      </c>
    </row>
    <row r="108" spans="1:18" ht="13.5">
      <c r="A108" s="96"/>
      <c r="B108" s="98"/>
      <c r="C108" s="100"/>
      <c r="D108" s="100"/>
      <c r="E108" s="100"/>
      <c r="F108" s="87">
        <v>0</v>
      </c>
      <c r="G108" s="103"/>
      <c r="H108" s="105"/>
      <c r="I108" s="100"/>
      <c r="J108" s="100"/>
      <c r="K108" s="100"/>
      <c r="L108" s="87">
        <v>0</v>
      </c>
      <c r="M108" s="103"/>
      <c r="N108" s="108"/>
      <c r="O108" s="100"/>
      <c r="P108" s="100"/>
      <c r="Q108" s="100"/>
      <c r="R108" s="87">
        <v>0</v>
      </c>
    </row>
    <row r="109" spans="1:18" ht="13.5">
      <c r="A109" s="96"/>
      <c r="B109" s="110" t="s">
        <v>106</v>
      </c>
      <c r="C109" s="112">
        <f>SUM(C95:C108)</f>
        <v>4110</v>
      </c>
      <c r="D109" s="112">
        <f>SUM(D95:D108)</f>
        <v>5050</v>
      </c>
      <c r="E109" s="112">
        <f>SUM(E95:E108)</f>
        <v>5257</v>
      </c>
      <c r="F109" s="112">
        <f>SUM(F95:F108)</f>
        <v>10307</v>
      </c>
      <c r="G109" s="103"/>
      <c r="H109" s="128" t="s">
        <v>273</v>
      </c>
      <c r="I109" s="106">
        <v>41</v>
      </c>
      <c r="J109" s="106">
        <v>61</v>
      </c>
      <c r="K109" s="106">
        <v>58</v>
      </c>
      <c r="L109" s="86">
        <v>119</v>
      </c>
      <c r="M109" s="103"/>
      <c r="N109" s="123" t="s">
        <v>274</v>
      </c>
      <c r="O109" s="106">
        <v>1072</v>
      </c>
      <c r="P109" s="106">
        <v>1368</v>
      </c>
      <c r="Q109" s="106">
        <v>1514</v>
      </c>
      <c r="R109" s="86">
        <v>2882</v>
      </c>
    </row>
    <row r="110" spans="1:18" ht="13.5">
      <c r="A110" s="96"/>
      <c r="B110" s="110"/>
      <c r="C110" s="113">
        <v>0</v>
      </c>
      <c r="D110" s="113">
        <v>1</v>
      </c>
      <c r="E110" s="113">
        <v>2</v>
      </c>
      <c r="F110" s="113">
        <v>3</v>
      </c>
      <c r="G110" s="103"/>
      <c r="H110" s="105"/>
      <c r="I110" s="100"/>
      <c r="J110" s="100"/>
      <c r="K110" s="100"/>
      <c r="L110" s="87">
        <v>0</v>
      </c>
      <c r="M110" s="103"/>
      <c r="N110" s="108"/>
      <c r="O110" s="100"/>
      <c r="P110" s="100"/>
      <c r="Q110" s="100"/>
      <c r="R110" s="87">
        <v>0</v>
      </c>
    </row>
    <row r="111" spans="1:18" ht="13.5" customHeight="1">
      <c r="A111" s="96" t="s">
        <v>64</v>
      </c>
      <c r="B111" s="98" t="s">
        <v>275</v>
      </c>
      <c r="C111" s="106">
        <v>231</v>
      </c>
      <c r="D111" s="106">
        <v>327</v>
      </c>
      <c r="E111" s="106">
        <v>353</v>
      </c>
      <c r="F111" s="86">
        <v>680</v>
      </c>
      <c r="G111" s="103"/>
      <c r="H111" s="128" t="s">
        <v>276</v>
      </c>
      <c r="I111" s="106">
        <v>54</v>
      </c>
      <c r="J111" s="106">
        <v>75</v>
      </c>
      <c r="K111" s="106">
        <v>72</v>
      </c>
      <c r="L111" s="86">
        <v>147</v>
      </c>
      <c r="M111" s="103"/>
      <c r="N111" s="123" t="s">
        <v>277</v>
      </c>
      <c r="O111" s="106">
        <v>495</v>
      </c>
      <c r="P111" s="106">
        <v>616</v>
      </c>
      <c r="Q111" s="106">
        <v>694</v>
      </c>
      <c r="R111" s="86">
        <v>1310</v>
      </c>
    </row>
    <row r="112" spans="1:18" ht="13.5">
      <c r="A112" s="96"/>
      <c r="B112" s="98"/>
      <c r="C112" s="100"/>
      <c r="D112" s="100"/>
      <c r="E112" s="100"/>
      <c r="F112" s="87">
        <v>0</v>
      </c>
      <c r="G112" s="103"/>
      <c r="H112" s="105"/>
      <c r="I112" s="100"/>
      <c r="J112" s="100"/>
      <c r="K112" s="100"/>
      <c r="L112" s="87">
        <v>0</v>
      </c>
      <c r="M112" s="103"/>
      <c r="N112" s="108"/>
      <c r="O112" s="100"/>
      <c r="P112" s="100"/>
      <c r="Q112" s="100"/>
      <c r="R112" s="87">
        <v>0</v>
      </c>
    </row>
    <row r="113" spans="1:18" ht="13.5">
      <c r="A113" s="96"/>
      <c r="B113" s="98" t="s">
        <v>278</v>
      </c>
      <c r="C113" s="106">
        <v>305</v>
      </c>
      <c r="D113" s="106">
        <v>452</v>
      </c>
      <c r="E113" s="106">
        <v>456</v>
      </c>
      <c r="F113" s="86">
        <v>908</v>
      </c>
      <c r="G113" s="103"/>
      <c r="H113" s="128" t="s">
        <v>279</v>
      </c>
      <c r="I113" s="106">
        <v>81</v>
      </c>
      <c r="J113" s="106">
        <v>104</v>
      </c>
      <c r="K113" s="106">
        <v>123</v>
      </c>
      <c r="L113" s="86">
        <v>227</v>
      </c>
      <c r="M113" s="103"/>
      <c r="N113" s="110" t="s">
        <v>106</v>
      </c>
      <c r="O113" s="112">
        <f>SUM(O107:O112)</f>
        <v>2202</v>
      </c>
      <c r="P113" s="112">
        <f>SUM(P107:P112)</f>
        <v>2918</v>
      </c>
      <c r="Q113" s="112">
        <f>SUM(Q107:Q112)</f>
        <v>3144</v>
      </c>
      <c r="R113" s="114">
        <f>SUM(R107:R112)</f>
        <v>6062</v>
      </c>
    </row>
    <row r="114" spans="1:18" ht="13.5">
      <c r="A114" s="96"/>
      <c r="B114" s="98"/>
      <c r="C114" s="100"/>
      <c r="D114" s="100"/>
      <c r="E114" s="100"/>
      <c r="F114" s="87">
        <v>0</v>
      </c>
      <c r="G114" s="103"/>
      <c r="H114" s="105"/>
      <c r="I114" s="100"/>
      <c r="J114" s="100"/>
      <c r="K114" s="100"/>
      <c r="L114" s="87">
        <v>0</v>
      </c>
      <c r="M114" s="103"/>
      <c r="N114" s="110"/>
      <c r="O114" s="113">
        <v>0</v>
      </c>
      <c r="P114" s="113">
        <v>1</v>
      </c>
      <c r="Q114" s="113">
        <v>2</v>
      </c>
      <c r="R114" s="115">
        <v>3</v>
      </c>
    </row>
    <row r="115" spans="1:18" ht="13.5" customHeight="1">
      <c r="A115" s="96"/>
      <c r="B115" s="110" t="s">
        <v>106</v>
      </c>
      <c r="C115" s="112">
        <f>SUM(C111:C114)</f>
        <v>536</v>
      </c>
      <c r="D115" s="112">
        <f>SUM(D111:D114)</f>
        <v>779</v>
      </c>
      <c r="E115" s="112">
        <f>SUM(E111:E114)</f>
        <v>809</v>
      </c>
      <c r="F115" s="112">
        <f>SUM(F111:F114)</f>
        <v>1588</v>
      </c>
      <c r="G115" s="103"/>
      <c r="H115" s="111" t="s">
        <v>106</v>
      </c>
      <c r="I115" s="112">
        <f>SUM(I105:I114)</f>
        <v>752</v>
      </c>
      <c r="J115" s="112">
        <f>SUM(J105:J114)</f>
        <v>1011</v>
      </c>
      <c r="K115" s="112">
        <f>SUM(K105:K114)</f>
        <v>1051</v>
      </c>
      <c r="L115" s="112">
        <f>SUM(L105:L114)</f>
        <v>2062</v>
      </c>
      <c r="M115" s="127" t="s">
        <v>280</v>
      </c>
      <c r="N115" s="123" t="s">
        <v>281</v>
      </c>
      <c r="O115" s="106">
        <v>330</v>
      </c>
      <c r="P115" s="106">
        <v>398</v>
      </c>
      <c r="Q115" s="106">
        <v>426</v>
      </c>
      <c r="R115" s="86">
        <v>824</v>
      </c>
    </row>
    <row r="116" spans="1:18" ht="13.5">
      <c r="A116" s="96"/>
      <c r="B116" s="110"/>
      <c r="C116" s="113">
        <v>0</v>
      </c>
      <c r="D116" s="113">
        <v>1</v>
      </c>
      <c r="E116" s="113">
        <v>2</v>
      </c>
      <c r="F116" s="113">
        <v>3</v>
      </c>
      <c r="G116" s="104"/>
      <c r="H116" s="140"/>
      <c r="I116" s="113">
        <v>0</v>
      </c>
      <c r="J116" s="113">
        <v>1</v>
      </c>
      <c r="K116" s="113">
        <v>2</v>
      </c>
      <c r="L116" s="113">
        <v>3</v>
      </c>
      <c r="M116" s="103"/>
      <c r="N116" s="108"/>
      <c r="O116" s="100"/>
      <c r="P116" s="100"/>
      <c r="Q116" s="100"/>
      <c r="R116" s="87"/>
    </row>
    <row r="117" spans="1:18" ht="13.5" customHeight="1">
      <c r="A117" s="127" t="s">
        <v>65</v>
      </c>
      <c r="B117" s="98" t="s">
        <v>282</v>
      </c>
      <c r="C117" s="106">
        <v>20</v>
      </c>
      <c r="D117" s="106">
        <v>28</v>
      </c>
      <c r="E117" s="106">
        <v>19</v>
      </c>
      <c r="F117" s="86">
        <v>47</v>
      </c>
      <c r="G117" s="147" t="s">
        <v>79</v>
      </c>
      <c r="H117" s="129" t="s">
        <v>283</v>
      </c>
      <c r="I117" s="106">
        <v>75</v>
      </c>
      <c r="J117" s="106">
        <v>112</v>
      </c>
      <c r="K117" s="106">
        <v>115</v>
      </c>
      <c r="L117" s="86">
        <v>227</v>
      </c>
      <c r="M117" s="103"/>
      <c r="N117" s="123" t="s">
        <v>284</v>
      </c>
      <c r="O117" s="106">
        <v>671</v>
      </c>
      <c r="P117" s="106">
        <v>755</v>
      </c>
      <c r="Q117" s="106">
        <v>897</v>
      </c>
      <c r="R117" s="86">
        <v>1652</v>
      </c>
    </row>
    <row r="118" spans="1:18" ht="13.5">
      <c r="A118" s="103"/>
      <c r="B118" s="98"/>
      <c r="C118" s="100"/>
      <c r="D118" s="100"/>
      <c r="E118" s="100"/>
      <c r="F118" s="87">
        <v>0</v>
      </c>
      <c r="G118" s="147"/>
      <c r="H118" s="130"/>
      <c r="I118" s="100"/>
      <c r="J118" s="100"/>
      <c r="K118" s="100"/>
      <c r="L118" s="87">
        <v>0</v>
      </c>
      <c r="M118" s="103"/>
      <c r="N118" s="108"/>
      <c r="O118" s="100"/>
      <c r="P118" s="100"/>
      <c r="Q118" s="100"/>
      <c r="R118" s="87">
        <v>0</v>
      </c>
    </row>
    <row r="119" spans="1:18" ht="13.5">
      <c r="A119" s="103"/>
      <c r="B119" s="98" t="s">
        <v>285</v>
      </c>
      <c r="C119" s="106">
        <v>287</v>
      </c>
      <c r="D119" s="106">
        <v>392</v>
      </c>
      <c r="E119" s="106">
        <v>379</v>
      </c>
      <c r="F119" s="86">
        <v>771</v>
      </c>
      <c r="G119" s="147"/>
      <c r="H119" s="128" t="s">
        <v>286</v>
      </c>
      <c r="I119" s="106">
        <v>133</v>
      </c>
      <c r="J119" s="106">
        <v>221</v>
      </c>
      <c r="K119" s="106">
        <v>218</v>
      </c>
      <c r="L119" s="86">
        <v>439</v>
      </c>
      <c r="M119" s="103"/>
      <c r="N119" s="123" t="s">
        <v>287</v>
      </c>
      <c r="O119" s="106">
        <v>754</v>
      </c>
      <c r="P119" s="106">
        <v>826</v>
      </c>
      <c r="Q119" s="106">
        <v>926</v>
      </c>
      <c r="R119" s="86">
        <v>1752</v>
      </c>
    </row>
    <row r="120" spans="1:18" ht="13.5">
      <c r="A120" s="103"/>
      <c r="B120" s="98"/>
      <c r="C120" s="100"/>
      <c r="D120" s="100"/>
      <c r="E120" s="100"/>
      <c r="F120" s="87">
        <v>0</v>
      </c>
      <c r="G120" s="147"/>
      <c r="H120" s="105"/>
      <c r="I120" s="100"/>
      <c r="J120" s="100"/>
      <c r="K120" s="100"/>
      <c r="L120" s="87">
        <v>0</v>
      </c>
      <c r="M120" s="103"/>
      <c r="N120" s="108"/>
      <c r="O120" s="100"/>
      <c r="P120" s="100"/>
      <c r="Q120" s="100"/>
      <c r="R120" s="87">
        <v>0</v>
      </c>
    </row>
    <row r="121" spans="1:18" ht="13.5">
      <c r="A121" s="103"/>
      <c r="B121" s="98" t="s">
        <v>288</v>
      </c>
      <c r="C121" s="106">
        <v>90</v>
      </c>
      <c r="D121" s="106">
        <v>158</v>
      </c>
      <c r="E121" s="106">
        <v>146</v>
      </c>
      <c r="F121" s="86">
        <v>304</v>
      </c>
      <c r="G121" s="147"/>
      <c r="H121" s="128" t="s">
        <v>289</v>
      </c>
      <c r="I121" s="106">
        <v>236</v>
      </c>
      <c r="J121" s="106">
        <v>281</v>
      </c>
      <c r="K121" s="106">
        <v>349</v>
      </c>
      <c r="L121" s="86">
        <v>630</v>
      </c>
      <c r="M121" s="103"/>
      <c r="N121" s="123" t="s">
        <v>290</v>
      </c>
      <c r="O121" s="106">
        <v>345</v>
      </c>
      <c r="P121" s="106">
        <v>390</v>
      </c>
      <c r="Q121" s="106">
        <v>443</v>
      </c>
      <c r="R121" s="86">
        <v>833</v>
      </c>
    </row>
    <row r="122" spans="1:18" ht="13.5">
      <c r="A122" s="103"/>
      <c r="B122" s="98"/>
      <c r="C122" s="100"/>
      <c r="D122" s="100"/>
      <c r="E122" s="100"/>
      <c r="F122" s="87">
        <v>0</v>
      </c>
      <c r="G122" s="147"/>
      <c r="H122" s="105"/>
      <c r="I122" s="100"/>
      <c r="J122" s="100"/>
      <c r="K122" s="100"/>
      <c r="L122" s="87">
        <v>0</v>
      </c>
      <c r="M122" s="103"/>
      <c r="N122" s="108"/>
      <c r="O122" s="100"/>
      <c r="P122" s="100"/>
      <c r="Q122" s="100"/>
      <c r="R122" s="87">
        <v>0</v>
      </c>
    </row>
    <row r="123" spans="1:18" ht="13.5">
      <c r="A123" s="103"/>
      <c r="B123" s="110" t="s">
        <v>106</v>
      </c>
      <c r="C123" s="112">
        <f>SUM(C117:C122)</f>
        <v>397</v>
      </c>
      <c r="D123" s="112">
        <f>SUM(D117:D122)</f>
        <v>578</v>
      </c>
      <c r="E123" s="112">
        <f>SUM(E117:E122)</f>
        <v>544</v>
      </c>
      <c r="F123" s="112">
        <f>SUM(F117:F122)</f>
        <v>1122</v>
      </c>
      <c r="G123" s="147"/>
      <c r="H123" s="111" t="s">
        <v>106</v>
      </c>
      <c r="I123" s="112">
        <f>SUM(I117:I122)</f>
        <v>444</v>
      </c>
      <c r="J123" s="112">
        <f>SUM(J117:J122)</f>
        <v>614</v>
      </c>
      <c r="K123" s="112">
        <f>SUM(K117:K122)</f>
        <v>682</v>
      </c>
      <c r="L123" s="112">
        <f>SUM(L117:L122)</f>
        <v>1296</v>
      </c>
      <c r="M123" s="103"/>
      <c r="N123" s="110" t="s">
        <v>106</v>
      </c>
      <c r="O123" s="112">
        <f>SUM(O115:O122)</f>
        <v>2100</v>
      </c>
      <c r="P123" s="112">
        <f>SUM(P115:P122)</f>
        <v>2369</v>
      </c>
      <c r="Q123" s="112">
        <f>SUM(Q115:Q122)</f>
        <v>2692</v>
      </c>
      <c r="R123" s="114">
        <f>SUM(R115:R122)</f>
        <v>5061</v>
      </c>
    </row>
    <row r="124" spans="1:18" ht="13.5">
      <c r="A124" s="104"/>
      <c r="B124" s="110"/>
      <c r="C124" s="113">
        <v>0</v>
      </c>
      <c r="D124" s="113">
        <v>1</v>
      </c>
      <c r="E124" s="113">
        <v>2</v>
      </c>
      <c r="F124" s="113">
        <v>3</v>
      </c>
      <c r="G124" s="148"/>
      <c r="H124" s="140"/>
      <c r="I124" s="113">
        <v>0</v>
      </c>
      <c r="J124" s="113">
        <v>1</v>
      </c>
      <c r="K124" s="113">
        <v>2</v>
      </c>
      <c r="L124" s="113">
        <v>3</v>
      </c>
      <c r="M124" s="104"/>
      <c r="N124" s="110"/>
      <c r="O124" s="113">
        <v>0</v>
      </c>
      <c r="P124" s="113">
        <v>1</v>
      </c>
      <c r="Q124" s="113">
        <v>2</v>
      </c>
      <c r="R124" s="115">
        <v>3</v>
      </c>
    </row>
    <row r="125" spans="1:18" ht="13.5" customHeight="1">
      <c r="A125" s="127" t="s">
        <v>66</v>
      </c>
      <c r="B125" s="98" t="s">
        <v>291</v>
      </c>
      <c r="C125" s="106">
        <v>71</v>
      </c>
      <c r="D125" s="106">
        <v>96</v>
      </c>
      <c r="E125" s="106">
        <v>112</v>
      </c>
      <c r="F125" s="86">
        <v>208</v>
      </c>
      <c r="G125" s="103" t="s">
        <v>80</v>
      </c>
      <c r="H125" s="128" t="s">
        <v>292</v>
      </c>
      <c r="I125" s="106">
        <v>375</v>
      </c>
      <c r="J125" s="106">
        <v>521</v>
      </c>
      <c r="K125" s="106">
        <v>583</v>
      </c>
      <c r="L125" s="86">
        <v>1104</v>
      </c>
      <c r="M125" s="127" t="s">
        <v>293</v>
      </c>
      <c r="N125" s="123" t="s">
        <v>294</v>
      </c>
      <c r="O125" s="106">
        <v>125</v>
      </c>
      <c r="P125" s="106">
        <v>156</v>
      </c>
      <c r="Q125" s="106">
        <v>164</v>
      </c>
      <c r="R125" s="86">
        <v>320</v>
      </c>
    </row>
    <row r="126" spans="1:18" ht="13.5">
      <c r="A126" s="103"/>
      <c r="B126" s="98"/>
      <c r="C126" s="100"/>
      <c r="D126" s="100"/>
      <c r="E126" s="100"/>
      <c r="F126" s="87">
        <v>0</v>
      </c>
      <c r="G126" s="103"/>
      <c r="H126" s="105"/>
      <c r="I126" s="100"/>
      <c r="J126" s="100"/>
      <c r="K126" s="100"/>
      <c r="L126" s="87">
        <v>0</v>
      </c>
      <c r="M126" s="103"/>
      <c r="N126" s="108"/>
      <c r="O126" s="100"/>
      <c r="P126" s="100"/>
      <c r="Q126" s="100"/>
      <c r="R126" s="87">
        <v>0</v>
      </c>
    </row>
    <row r="127" spans="1:18" ht="13.5">
      <c r="A127" s="103"/>
      <c r="B127" s="98" t="s">
        <v>295</v>
      </c>
      <c r="C127" s="106">
        <v>369</v>
      </c>
      <c r="D127" s="106">
        <v>509</v>
      </c>
      <c r="E127" s="106">
        <v>537</v>
      </c>
      <c r="F127" s="86">
        <v>1046</v>
      </c>
      <c r="G127" s="103"/>
      <c r="H127" s="128" t="s">
        <v>296</v>
      </c>
      <c r="I127" s="106">
        <v>136</v>
      </c>
      <c r="J127" s="106">
        <v>214</v>
      </c>
      <c r="K127" s="106">
        <v>206</v>
      </c>
      <c r="L127" s="86">
        <v>420</v>
      </c>
      <c r="M127" s="103"/>
      <c r="N127" s="123" t="s">
        <v>297</v>
      </c>
      <c r="O127" s="106">
        <v>114</v>
      </c>
      <c r="P127" s="106">
        <v>137</v>
      </c>
      <c r="Q127" s="106">
        <v>135</v>
      </c>
      <c r="R127" s="86">
        <v>272</v>
      </c>
    </row>
    <row r="128" spans="1:18" ht="13.5">
      <c r="A128" s="103"/>
      <c r="B128" s="98"/>
      <c r="C128" s="100"/>
      <c r="D128" s="100"/>
      <c r="E128" s="100"/>
      <c r="F128" s="87">
        <v>0</v>
      </c>
      <c r="G128" s="103"/>
      <c r="H128" s="105"/>
      <c r="I128" s="100"/>
      <c r="J128" s="100"/>
      <c r="K128" s="100"/>
      <c r="L128" s="87">
        <v>0</v>
      </c>
      <c r="M128" s="103"/>
      <c r="N128" s="108"/>
      <c r="O128" s="100"/>
      <c r="P128" s="100"/>
      <c r="Q128" s="100"/>
      <c r="R128" s="87">
        <v>0</v>
      </c>
    </row>
    <row r="129" spans="1:18" ht="13.5">
      <c r="A129" s="103"/>
      <c r="B129" s="98" t="s">
        <v>298</v>
      </c>
      <c r="C129" s="106">
        <v>114</v>
      </c>
      <c r="D129" s="106">
        <v>173</v>
      </c>
      <c r="E129" s="106">
        <v>173</v>
      </c>
      <c r="F129" s="86">
        <v>346</v>
      </c>
      <c r="G129" s="103"/>
      <c r="H129" s="128" t="s">
        <v>299</v>
      </c>
      <c r="I129" s="106">
        <v>315</v>
      </c>
      <c r="J129" s="106">
        <v>410</v>
      </c>
      <c r="K129" s="106">
        <v>435</v>
      </c>
      <c r="L129" s="86">
        <v>845</v>
      </c>
      <c r="M129" s="103"/>
      <c r="N129" s="110" t="s">
        <v>106</v>
      </c>
      <c r="O129" s="112">
        <f>SUM(O125:O128)</f>
        <v>239</v>
      </c>
      <c r="P129" s="112">
        <f>SUM(P125:P128)</f>
        <v>293</v>
      </c>
      <c r="Q129" s="112">
        <f>SUM(Q125:Q128)</f>
        <v>299</v>
      </c>
      <c r="R129" s="114">
        <f>SUM(R125:R128)</f>
        <v>592</v>
      </c>
    </row>
    <row r="130" spans="1:18" ht="13.5">
      <c r="A130" s="103"/>
      <c r="B130" s="98"/>
      <c r="C130" s="100"/>
      <c r="D130" s="100"/>
      <c r="E130" s="100"/>
      <c r="F130" s="87">
        <v>0</v>
      </c>
      <c r="G130" s="103"/>
      <c r="H130" s="105"/>
      <c r="I130" s="100"/>
      <c r="J130" s="100"/>
      <c r="K130" s="100"/>
      <c r="L130" s="87">
        <v>0</v>
      </c>
      <c r="M130" s="104"/>
      <c r="N130" s="110"/>
      <c r="O130" s="113">
        <v>0</v>
      </c>
      <c r="P130" s="113">
        <v>1</v>
      </c>
      <c r="Q130" s="113">
        <v>2</v>
      </c>
      <c r="R130" s="115">
        <v>3</v>
      </c>
    </row>
    <row r="131" spans="1:18" ht="13.5">
      <c r="A131" s="103"/>
      <c r="B131" s="110" t="s">
        <v>106</v>
      </c>
      <c r="C131" s="112">
        <f>SUM(C125:C130)</f>
        <v>554</v>
      </c>
      <c r="D131" s="112">
        <f>SUM(D125:D130)</f>
        <v>778</v>
      </c>
      <c r="E131" s="112">
        <f>SUM(E125:E130)</f>
        <v>822</v>
      </c>
      <c r="F131" s="112">
        <f>SUM(F125:F130)</f>
        <v>1600</v>
      </c>
      <c r="G131" s="103"/>
      <c r="H131" s="110" t="s">
        <v>106</v>
      </c>
      <c r="I131" s="112">
        <f>SUM(I125:I130)</f>
        <v>826</v>
      </c>
      <c r="J131" s="112">
        <f>SUM(J125:J130)</f>
        <v>1145</v>
      </c>
      <c r="K131" s="112">
        <f>SUM(K125:K130)</f>
        <v>1224</v>
      </c>
      <c r="L131" s="112">
        <f>SUM(L125:L130)</f>
        <v>2369</v>
      </c>
      <c r="M131" s="152" t="s">
        <v>300</v>
      </c>
      <c r="N131" s="123" t="s">
        <v>301</v>
      </c>
      <c r="O131" s="106">
        <v>67</v>
      </c>
      <c r="P131" s="106">
        <v>65</v>
      </c>
      <c r="Q131" s="106">
        <v>63</v>
      </c>
      <c r="R131" s="86">
        <v>128</v>
      </c>
    </row>
    <row r="132" spans="1:18" ht="14.25" thickBot="1">
      <c r="A132" s="150"/>
      <c r="B132" s="149"/>
      <c r="C132" s="120">
        <v>0</v>
      </c>
      <c r="D132" s="120">
        <v>1</v>
      </c>
      <c r="E132" s="120">
        <v>2</v>
      </c>
      <c r="F132" s="120">
        <v>3</v>
      </c>
      <c r="G132" s="150"/>
      <c r="H132" s="149"/>
      <c r="I132" s="120">
        <v>0</v>
      </c>
      <c r="J132" s="120">
        <v>1</v>
      </c>
      <c r="K132" s="120">
        <v>2</v>
      </c>
      <c r="L132" s="120">
        <v>3</v>
      </c>
      <c r="M132" s="153"/>
      <c r="N132" s="154"/>
      <c r="O132" s="155"/>
      <c r="P132" s="155"/>
      <c r="Q132" s="155"/>
      <c r="R132" s="151">
        <v>0</v>
      </c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4">
      <pane ySplit="4" topLeftCell="A40" activePane="bottomLeft" state="frozen"/>
      <selection pane="topLeft" activeCell="A1" sqref="A1:E1"/>
      <selection pane="bottomLeft" activeCell="E48" sqref="E48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6" t="s">
        <v>1</v>
      </c>
      <c r="B2" s="156"/>
      <c r="C2" s="156"/>
      <c r="D2" s="156"/>
      <c r="E2" s="156"/>
    </row>
    <row r="3" ht="16.5" customHeight="1" hidden="1"/>
    <row r="4" spans="1:5" ht="16.5" customHeight="1">
      <c r="A4" s="157" t="s">
        <v>50</v>
      </c>
      <c r="B4" s="157"/>
      <c r="C4" s="157"/>
      <c r="D4" s="157"/>
      <c r="E4" s="157"/>
    </row>
    <row r="5" spans="2:5" ht="16.5" customHeight="1" thickBot="1">
      <c r="B5" s="5"/>
      <c r="C5" s="6"/>
      <c r="D5" s="6"/>
      <c r="E5" s="7" t="s">
        <v>310</v>
      </c>
    </row>
    <row r="6" spans="1:5" ht="20.25" customHeight="1">
      <c r="A6" s="25" t="s">
        <v>51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B8+B48</f>
        <v>68706</v>
      </c>
      <c r="C7" s="9">
        <f>C8+C48</f>
        <v>84753</v>
      </c>
      <c r="D7" s="9">
        <f>D8+D48</f>
        <v>89473</v>
      </c>
      <c r="E7" s="28">
        <f>C7+D7</f>
        <v>174226</v>
      </c>
    </row>
    <row r="8" spans="1:5" ht="20.25" customHeight="1" thickTop="1">
      <c r="A8" s="29" t="s">
        <v>21</v>
      </c>
      <c r="B8" s="11">
        <v>65757</v>
      </c>
      <c r="C8" s="11">
        <v>82143</v>
      </c>
      <c r="D8" s="11">
        <v>87278</v>
      </c>
      <c r="E8" s="30">
        <f>SUM(C8:D8)</f>
        <v>169421</v>
      </c>
    </row>
    <row r="9" spans="1:5" ht="20.25" customHeight="1">
      <c r="A9" s="31" t="s">
        <v>308</v>
      </c>
      <c r="B9" s="12">
        <v>0</v>
      </c>
      <c r="C9" s="12">
        <v>0</v>
      </c>
      <c r="D9" s="12">
        <v>1</v>
      </c>
      <c r="E9" s="32">
        <f>SUM(C9:D9)</f>
        <v>1</v>
      </c>
    </row>
    <row r="10" spans="1:5" ht="20.2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20.25" customHeight="1">
      <c r="A11" s="31" t="s">
        <v>23</v>
      </c>
      <c r="B11" s="12">
        <v>2083</v>
      </c>
      <c r="C11" s="12">
        <v>2155</v>
      </c>
      <c r="D11" s="12">
        <v>1408</v>
      </c>
      <c r="E11" s="32">
        <f aca="true" t="shared" si="0" ref="E11:E46">SUM(C11:D11)</f>
        <v>3563</v>
      </c>
    </row>
    <row r="12" spans="1:5" ht="20.25" customHeight="1">
      <c r="A12" s="31" t="s">
        <v>42</v>
      </c>
      <c r="B12" s="12">
        <v>77</v>
      </c>
      <c r="C12" s="12">
        <v>13</v>
      </c>
      <c r="D12" s="12">
        <v>67</v>
      </c>
      <c r="E12" s="32">
        <f t="shared" si="0"/>
        <v>80</v>
      </c>
    </row>
    <row r="13" spans="1:5" ht="20.25" customHeight="1">
      <c r="A13" s="31" t="s">
        <v>24</v>
      </c>
      <c r="B13" s="12">
        <v>16</v>
      </c>
      <c r="C13" s="12">
        <v>19</v>
      </c>
      <c r="D13" s="12">
        <v>14</v>
      </c>
      <c r="E13" s="32">
        <f t="shared" si="0"/>
        <v>33</v>
      </c>
    </row>
    <row r="14" spans="1:5" ht="20.25" customHeight="1">
      <c r="A14" s="31" t="s">
        <v>43</v>
      </c>
      <c r="B14" s="12">
        <v>57</v>
      </c>
      <c r="C14" s="12">
        <v>7</v>
      </c>
      <c r="D14" s="12">
        <v>50</v>
      </c>
      <c r="E14" s="32">
        <f t="shared" si="0"/>
        <v>57</v>
      </c>
    </row>
    <row r="15" spans="1:5" ht="20.25" customHeight="1">
      <c r="A15" s="31" t="s">
        <v>25</v>
      </c>
      <c r="B15" s="12">
        <v>3</v>
      </c>
      <c r="C15" s="12">
        <v>3</v>
      </c>
      <c r="D15" s="12">
        <v>0</v>
      </c>
      <c r="E15" s="32">
        <f t="shared" si="0"/>
        <v>3</v>
      </c>
    </row>
    <row r="16" spans="1:5" ht="20.25" customHeight="1">
      <c r="A16" s="31" t="s">
        <v>26</v>
      </c>
      <c r="B16" s="12">
        <v>159</v>
      </c>
      <c r="C16" s="12">
        <v>72</v>
      </c>
      <c r="D16" s="12">
        <v>179</v>
      </c>
      <c r="E16" s="32">
        <f t="shared" si="0"/>
        <v>251</v>
      </c>
    </row>
    <row r="17" spans="1:5" ht="20.25" customHeight="1">
      <c r="A17" s="31" t="s">
        <v>48</v>
      </c>
      <c r="B17" s="12">
        <v>3</v>
      </c>
      <c r="C17" s="12">
        <v>3</v>
      </c>
      <c r="D17" s="12">
        <v>5</v>
      </c>
      <c r="E17" s="32">
        <f t="shared" si="0"/>
        <v>8</v>
      </c>
    </row>
    <row r="18" spans="1:5" ht="20.2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20.2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20.25" customHeight="1">
      <c r="A20" s="31" t="s">
        <v>47</v>
      </c>
      <c r="B20" s="12">
        <v>1</v>
      </c>
      <c r="C20" s="12">
        <v>2</v>
      </c>
      <c r="D20" s="12">
        <v>3</v>
      </c>
      <c r="E20" s="32">
        <f t="shared" si="0"/>
        <v>5</v>
      </c>
    </row>
    <row r="21" spans="1:5" ht="20.25" customHeight="1">
      <c r="A21" s="31" t="s">
        <v>305</v>
      </c>
      <c r="B21" s="12">
        <v>1</v>
      </c>
      <c r="C21" s="12">
        <v>0</v>
      </c>
      <c r="D21" s="12">
        <v>1</v>
      </c>
      <c r="E21" s="32">
        <f>SUM(C21:D21)</f>
        <v>1</v>
      </c>
    </row>
    <row r="22" spans="1:5" ht="20.25" customHeight="1">
      <c r="A22" s="31" t="s">
        <v>52</v>
      </c>
      <c r="B22" s="12">
        <v>1</v>
      </c>
      <c r="C22" s="12">
        <v>2</v>
      </c>
      <c r="D22" s="12">
        <v>1</v>
      </c>
      <c r="E22" s="32">
        <f t="shared" si="0"/>
        <v>3</v>
      </c>
    </row>
    <row r="23" spans="1:5" ht="20.25" customHeight="1">
      <c r="A23" s="31" t="s">
        <v>28</v>
      </c>
      <c r="B23" s="12">
        <v>8</v>
      </c>
      <c r="C23" s="12">
        <v>9</v>
      </c>
      <c r="D23" s="12">
        <v>2</v>
      </c>
      <c r="E23" s="32">
        <f t="shared" si="0"/>
        <v>11</v>
      </c>
    </row>
    <row r="24" spans="1:5" ht="20.25" customHeight="1">
      <c r="A24" s="31" t="s">
        <v>29</v>
      </c>
      <c r="B24" s="12">
        <v>18</v>
      </c>
      <c r="C24" s="12">
        <v>19</v>
      </c>
      <c r="D24" s="12">
        <v>6</v>
      </c>
      <c r="E24" s="32">
        <f t="shared" si="0"/>
        <v>25</v>
      </c>
    </row>
    <row r="25" spans="1:5" ht="20.25" customHeight="1">
      <c r="A25" s="31" t="s">
        <v>41</v>
      </c>
      <c r="B25" s="12">
        <v>0</v>
      </c>
      <c r="C25" s="12">
        <v>1</v>
      </c>
      <c r="D25" s="12">
        <v>1</v>
      </c>
      <c r="E25" s="32">
        <f t="shared" si="0"/>
        <v>2</v>
      </c>
    </row>
    <row r="26" spans="1:5" ht="20.25" customHeight="1">
      <c r="A26" s="31" t="s">
        <v>309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20.25" customHeight="1">
      <c r="A27" s="31" t="s">
        <v>30</v>
      </c>
      <c r="B27" s="12">
        <v>16</v>
      </c>
      <c r="C27" s="12">
        <v>13</v>
      </c>
      <c r="D27" s="12">
        <v>8</v>
      </c>
      <c r="E27" s="32">
        <f t="shared" si="0"/>
        <v>21</v>
      </c>
    </row>
    <row r="28" spans="1:5" ht="20.25" customHeight="1">
      <c r="A28" s="31" t="s">
        <v>31</v>
      </c>
      <c r="B28" s="12">
        <v>65</v>
      </c>
      <c r="C28" s="12">
        <v>71</v>
      </c>
      <c r="D28" s="12">
        <v>63</v>
      </c>
      <c r="E28" s="32">
        <f t="shared" si="0"/>
        <v>134</v>
      </c>
    </row>
    <row r="29" spans="1:5" ht="20.25" customHeight="1">
      <c r="A29" s="31" t="s">
        <v>304</v>
      </c>
      <c r="B29" s="12">
        <v>1</v>
      </c>
      <c r="C29" s="12">
        <v>1</v>
      </c>
      <c r="D29" s="12">
        <v>1</v>
      </c>
      <c r="E29" s="32">
        <f>SUM(C29:D29)</f>
        <v>2</v>
      </c>
    </row>
    <row r="30" spans="1:5" ht="20.25" customHeight="1">
      <c r="A30" s="31" t="s">
        <v>32</v>
      </c>
      <c r="B30" s="12">
        <v>1</v>
      </c>
      <c r="C30" s="12">
        <v>1</v>
      </c>
      <c r="D30" s="12">
        <v>1</v>
      </c>
      <c r="E30" s="32">
        <f t="shared" si="0"/>
        <v>2</v>
      </c>
    </row>
    <row r="31" spans="1:5" ht="20.25" customHeight="1">
      <c r="A31" s="31" t="s">
        <v>303</v>
      </c>
      <c r="B31" s="12">
        <v>1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53</v>
      </c>
      <c r="B32" s="12">
        <v>0</v>
      </c>
      <c r="C32" s="12">
        <v>1</v>
      </c>
      <c r="D32" s="12">
        <v>0</v>
      </c>
      <c r="E32" s="32">
        <f t="shared" si="0"/>
        <v>1</v>
      </c>
    </row>
    <row r="33" spans="1:5" ht="20.25" customHeight="1">
      <c r="A33" s="31" t="s">
        <v>33</v>
      </c>
      <c r="B33" s="12">
        <v>0</v>
      </c>
      <c r="C33" s="12">
        <v>0</v>
      </c>
      <c r="D33" s="12">
        <v>1</v>
      </c>
      <c r="E33" s="32">
        <f t="shared" si="0"/>
        <v>1</v>
      </c>
    </row>
    <row r="34" spans="1:5" ht="20.25" customHeight="1">
      <c r="A34" s="31" t="s">
        <v>302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20.25" customHeight="1">
      <c r="A35" s="31" t="s">
        <v>49</v>
      </c>
      <c r="B35" s="12">
        <v>1</v>
      </c>
      <c r="C35" s="12">
        <v>1</v>
      </c>
      <c r="D35" s="12">
        <v>1</v>
      </c>
      <c r="E35" s="32">
        <f t="shared" si="0"/>
        <v>2</v>
      </c>
    </row>
    <row r="36" spans="1:5" ht="20.25" customHeight="1">
      <c r="A36" s="31" t="s">
        <v>306</v>
      </c>
      <c r="B36" s="12">
        <v>1</v>
      </c>
      <c r="C36" s="12">
        <v>1</v>
      </c>
      <c r="D36" s="12">
        <v>0</v>
      </c>
      <c r="E36" s="32">
        <f t="shared" si="0"/>
        <v>1</v>
      </c>
    </row>
    <row r="37" spans="1:5" ht="20.25" customHeight="1">
      <c r="A37" s="31" t="s">
        <v>54</v>
      </c>
      <c r="B37" s="12">
        <v>1</v>
      </c>
      <c r="C37" s="12">
        <v>1</v>
      </c>
      <c r="D37" s="12">
        <v>2</v>
      </c>
      <c r="E37" s="32">
        <f>SUM(C37:D37)</f>
        <v>3</v>
      </c>
    </row>
    <row r="38" spans="1:5" ht="20.25" customHeight="1">
      <c r="A38" s="31" t="s">
        <v>44</v>
      </c>
      <c r="B38" s="12">
        <v>2</v>
      </c>
      <c r="C38" s="12">
        <v>2</v>
      </c>
      <c r="D38" s="12">
        <v>3</v>
      </c>
      <c r="E38" s="32">
        <f t="shared" si="0"/>
        <v>5</v>
      </c>
    </row>
    <row r="39" spans="1:5" ht="20.25" customHeight="1">
      <c r="A39" s="31" t="s">
        <v>34</v>
      </c>
      <c r="B39" s="12">
        <v>78</v>
      </c>
      <c r="C39" s="12">
        <v>31</v>
      </c>
      <c r="D39" s="12">
        <v>175</v>
      </c>
      <c r="E39" s="32">
        <f t="shared" si="0"/>
        <v>206</v>
      </c>
    </row>
    <row r="40" spans="1:5" ht="20.25" customHeight="1">
      <c r="A40" s="31" t="s">
        <v>45</v>
      </c>
      <c r="B40" s="12">
        <v>0</v>
      </c>
      <c r="C40" s="12">
        <v>0</v>
      </c>
      <c r="D40" s="12">
        <v>1</v>
      </c>
      <c r="E40" s="32">
        <f t="shared" si="0"/>
        <v>1</v>
      </c>
    </row>
    <row r="41" spans="1:5" ht="20.25" customHeight="1">
      <c r="A41" s="31" t="s">
        <v>35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20.25" customHeight="1">
      <c r="A42" s="31" t="s">
        <v>36</v>
      </c>
      <c r="B42" s="12">
        <v>2</v>
      </c>
      <c r="C42" s="12">
        <v>1</v>
      </c>
      <c r="D42" s="12">
        <v>4</v>
      </c>
      <c r="E42" s="32">
        <f t="shared" si="0"/>
        <v>5</v>
      </c>
    </row>
    <row r="43" spans="1:5" ht="20.25" customHeight="1">
      <c r="A43" s="33" t="s">
        <v>95</v>
      </c>
      <c r="B43" s="24">
        <v>3</v>
      </c>
      <c r="C43" s="24">
        <v>0</v>
      </c>
      <c r="D43" s="24">
        <v>3</v>
      </c>
      <c r="E43" s="32">
        <f t="shared" si="0"/>
        <v>3</v>
      </c>
    </row>
    <row r="44" spans="1:5" ht="20.25" customHeight="1">
      <c r="A44" s="33" t="s">
        <v>37</v>
      </c>
      <c r="B44" s="24">
        <v>3</v>
      </c>
      <c r="C44" s="24">
        <v>3</v>
      </c>
      <c r="D44" s="24">
        <v>0</v>
      </c>
      <c r="E44" s="32">
        <f t="shared" si="0"/>
        <v>3</v>
      </c>
    </row>
    <row r="45" spans="1:5" ht="20.25" customHeight="1">
      <c r="A45" s="31" t="s">
        <v>38</v>
      </c>
      <c r="B45" s="70">
        <v>13</v>
      </c>
      <c r="C45" s="12">
        <v>9</v>
      </c>
      <c r="D45" s="12">
        <v>8</v>
      </c>
      <c r="E45" s="32">
        <f t="shared" si="0"/>
        <v>17</v>
      </c>
    </row>
    <row r="46" spans="1:5" ht="20.25" customHeight="1">
      <c r="A46" s="35" t="s">
        <v>39</v>
      </c>
      <c r="B46" s="71">
        <v>332</v>
      </c>
      <c r="C46" s="71">
        <v>160</v>
      </c>
      <c r="D46" s="71">
        <v>181</v>
      </c>
      <c r="E46" s="32">
        <f t="shared" si="0"/>
        <v>341</v>
      </c>
    </row>
    <row r="47" spans="1:5" ht="20.25" customHeight="1" thickBot="1">
      <c r="A47" s="36" t="s">
        <v>55</v>
      </c>
      <c r="B47" s="72">
        <v>1</v>
      </c>
      <c r="C47" s="72">
        <v>2</v>
      </c>
      <c r="D47" s="72">
        <v>2</v>
      </c>
      <c r="E47" s="34">
        <f>SUM(C47:D47)</f>
        <v>4</v>
      </c>
    </row>
    <row r="48" spans="1:5" ht="13.5">
      <c r="A48" s="4" t="s">
        <v>40</v>
      </c>
      <c r="B48" s="23">
        <f>SUM(B9:B47)</f>
        <v>2949</v>
      </c>
      <c r="C48" s="23">
        <f>SUM(C9:C47)</f>
        <v>2610</v>
      </c>
      <c r="D48" s="23">
        <f>SUM(D9:D47)</f>
        <v>2195</v>
      </c>
      <c r="E48" s="23">
        <f>SUM(E9:E47)</f>
        <v>4805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27:E28 E10:E20 E30 E47 E8 E22:E25 E37:E46 E31:E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2022-04-06T08:07:46Z</cp:lastPrinted>
  <dcterms:created xsi:type="dcterms:W3CDTF">2005-03-02T07:14:27Z</dcterms:created>
  <dcterms:modified xsi:type="dcterms:W3CDTF">2022-04-06T08:08:06Z</dcterms:modified>
  <cp:category/>
  <cp:version/>
  <cp:contentType/>
  <cp:contentStatus/>
</cp:coreProperties>
</file>