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L-filesv\非公開\コミュニティ・公民館\伊野コミュニティセンター\高木\体協\クラブ代表者会議（3月または５月）\R7(2025)\"/>
    </mc:Choice>
  </mc:AlternateContent>
  <xr:revisionPtr revIDLastSave="0" documentId="13_ncr:1_{6D7D3D16-21EE-4A79-B611-800F6F473CBC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決算書" sheetId="2" r:id="rId1"/>
    <sheet name="決算書 (例)" sheetId="5" r:id="rId2"/>
  </sheets>
  <externalReferences>
    <externalReference r:id="rId3"/>
    <externalReference r:id="rId4"/>
  </externalReferences>
  <definedNames>
    <definedName name="_xlnm.Print_Area" localSheetId="0">決算書!$A$1:$F$25</definedName>
    <definedName name="元帳" localSheetId="0">[1]元帳!$B$3:$J$65536</definedName>
    <definedName name="元帳" localSheetId="1">[1]元帳!$B$3:$J$65536</definedName>
    <definedName name="元帳">[2]元帳!$B$3:$J$65536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5" l="1"/>
  <c r="C25" i="5" s="1"/>
  <c r="B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C10" i="5"/>
  <c r="B25" i="5" s="1"/>
  <c r="B10" i="5"/>
  <c r="E9" i="5"/>
  <c r="D9" i="5"/>
  <c r="E8" i="5"/>
  <c r="D8" i="5"/>
  <c r="E7" i="5"/>
  <c r="D7" i="5"/>
  <c r="E15" i="2"/>
  <c r="D15" i="2"/>
  <c r="D16" i="2"/>
  <c r="E16" i="2"/>
  <c r="D17" i="2"/>
  <c r="C21" i="2"/>
  <c r="E21" i="2" s="1"/>
  <c r="B21" i="2"/>
  <c r="E20" i="2"/>
  <c r="D20" i="2"/>
  <c r="E19" i="2"/>
  <c r="D19" i="2"/>
  <c r="E18" i="2"/>
  <c r="D18" i="2"/>
  <c r="E17" i="2"/>
  <c r="E14" i="2"/>
  <c r="D14" i="2"/>
  <c r="C10" i="2"/>
  <c r="D10" i="2" s="1"/>
  <c r="B10" i="2"/>
  <c r="D9" i="2"/>
  <c r="E9" i="2"/>
  <c r="E8" i="2"/>
  <c r="E7" i="2"/>
  <c r="D8" i="2"/>
  <c r="D7" i="2"/>
  <c r="D21" i="5" l="1"/>
  <c r="E10" i="5"/>
  <c r="E25" i="5"/>
  <c r="D25" i="5"/>
  <c r="E21" i="5"/>
  <c r="D10" i="5"/>
  <c r="D21" i="2"/>
  <c r="E10" i="2"/>
  <c r="B25" i="2" l="1"/>
  <c r="C25" i="2"/>
  <c r="E25" i="2" l="1"/>
  <c r="D25" i="2"/>
</calcChain>
</file>

<file path=xl/sharedStrings.xml><?xml version="1.0" encoding="utf-8"?>
<sst xmlns="http://schemas.openxmlformats.org/spreadsheetml/2006/main" count="66" uniqueCount="38">
  <si>
    <t xml:space="preserve"> 収入の部</t>
    <rPh sb="1" eb="3">
      <t>シュウニュウ</t>
    </rPh>
    <phoneticPr fontId="3"/>
  </si>
  <si>
    <t>項　　　　目</t>
  </si>
  <si>
    <t>本年度予算</t>
  </si>
  <si>
    <t>本年度決算</t>
  </si>
  <si>
    <t>増　減 （△）</t>
  </si>
  <si>
    <t>付　　　　　　　記</t>
  </si>
  <si>
    <t>合　　　　計</t>
  </si>
  <si>
    <t xml:space="preserve"> 支出の部</t>
    <rPh sb="1" eb="3">
      <t>シシュツ</t>
    </rPh>
    <phoneticPr fontId="3"/>
  </si>
  <si>
    <t>項　　　　　目</t>
  </si>
  <si>
    <t>収支状況</t>
    <rPh sb="0" eb="2">
      <t>シュウシ</t>
    </rPh>
    <rPh sb="2" eb="4">
      <t>ジョウキョウ</t>
    </rPh>
    <phoneticPr fontId="3"/>
  </si>
  <si>
    <t>収 入 総 額</t>
    <rPh sb="0" eb="1">
      <t>オサム</t>
    </rPh>
    <rPh sb="2" eb="3">
      <t>イ</t>
    </rPh>
    <phoneticPr fontId="3"/>
  </si>
  <si>
    <r>
      <t xml:space="preserve"> 支</t>
    </r>
    <r>
      <rPr>
        <sz val="11"/>
        <color theme="1"/>
        <rFont val="Yu Gothic"/>
        <family val="2"/>
        <scheme val="minor"/>
      </rPr>
      <t xml:space="preserve"> </t>
    </r>
    <r>
      <rPr>
        <sz val="11"/>
        <rFont val="明朝"/>
        <family val="1"/>
        <charset val="128"/>
      </rPr>
      <t>出 総 額</t>
    </r>
    <rPh sb="1" eb="2">
      <t>シ</t>
    </rPh>
    <rPh sb="3" eb="4">
      <t>デ</t>
    </rPh>
    <phoneticPr fontId="3"/>
  </si>
  <si>
    <t>収 支 残 額</t>
  </si>
  <si>
    <t>金　　　　額</t>
  </si>
  <si>
    <t>　　　　　　　            （ 単 位 ： 円 ）</t>
    <phoneticPr fontId="2"/>
  </si>
  <si>
    <t>クラブ名</t>
    <rPh sb="3" eb="4">
      <t>メイ</t>
    </rPh>
    <phoneticPr fontId="2"/>
  </si>
  <si>
    <t>伊野○○クラブ</t>
    <rPh sb="0" eb="2">
      <t>イノ</t>
    </rPh>
    <phoneticPr fontId="2"/>
  </si>
  <si>
    <t>クラブ助成金</t>
    <rPh sb="3" eb="6">
      <t>ジョセイキン</t>
    </rPh>
    <phoneticPr fontId="2"/>
  </si>
  <si>
    <t>伊野地区体育協会より</t>
    <rPh sb="0" eb="2">
      <t>イノ</t>
    </rPh>
    <rPh sb="2" eb="4">
      <t>チク</t>
    </rPh>
    <rPh sb="4" eb="8">
      <t>タイイクキョウカイ</t>
    </rPh>
    <phoneticPr fontId="2"/>
  </si>
  <si>
    <t>会費</t>
    <rPh sb="0" eb="2">
      <t>カイヒ</t>
    </rPh>
    <phoneticPr fontId="2"/>
  </si>
  <si>
    <t>クラブ会費（@1,000円×10名）</t>
    <rPh sb="3" eb="5">
      <t>カイヒ</t>
    </rPh>
    <rPh sb="12" eb="13">
      <t>エン</t>
    </rPh>
    <rPh sb="16" eb="17">
      <t>メイ</t>
    </rPh>
    <phoneticPr fontId="2"/>
  </si>
  <si>
    <t>雑収入</t>
    <rPh sb="0" eb="3">
      <t>ザツシュウニュウ</t>
    </rPh>
    <phoneticPr fontId="2"/>
  </si>
  <si>
    <t>諸謝金</t>
    <rPh sb="0" eb="1">
      <t>ショ</t>
    </rPh>
    <rPh sb="1" eb="3">
      <t>シャキン</t>
    </rPh>
    <phoneticPr fontId="2"/>
  </si>
  <si>
    <t>消耗品費</t>
    <rPh sb="0" eb="3">
      <t>ショウモウヒン</t>
    </rPh>
    <rPh sb="3" eb="4">
      <t>ヒ</t>
    </rPh>
    <phoneticPr fontId="2"/>
  </si>
  <si>
    <t>通信費</t>
    <rPh sb="0" eb="3">
      <t>ツウシンヒ</t>
    </rPh>
    <phoneticPr fontId="2"/>
  </si>
  <si>
    <t>保険料</t>
    <rPh sb="0" eb="3">
      <t>ホケンリョウ</t>
    </rPh>
    <phoneticPr fontId="2"/>
  </si>
  <si>
    <t>飲食経費</t>
    <rPh sb="0" eb="2">
      <t>インショク</t>
    </rPh>
    <rPh sb="2" eb="4">
      <t>ケイヒ</t>
    </rPh>
    <phoneticPr fontId="2"/>
  </si>
  <si>
    <t>雑費</t>
    <rPh sb="0" eb="2">
      <t>ザッピ</t>
    </rPh>
    <phoneticPr fontId="2"/>
  </si>
  <si>
    <t>講師謝金（@3,000円×1名）</t>
    <rPh sb="0" eb="2">
      <t>コウシ</t>
    </rPh>
    <rPh sb="2" eb="4">
      <t>シャキン</t>
    </rPh>
    <rPh sb="11" eb="12">
      <t>エン</t>
    </rPh>
    <rPh sb="14" eb="15">
      <t>メイ</t>
    </rPh>
    <phoneticPr fontId="2"/>
  </si>
  <si>
    <t>大会参加費</t>
    <rPh sb="0" eb="2">
      <t>タイカイ</t>
    </rPh>
    <rPh sb="2" eb="5">
      <t>サンカヒ</t>
    </rPh>
    <phoneticPr fontId="2"/>
  </si>
  <si>
    <t>大会参加申込書送付郵券代</t>
    <rPh sb="0" eb="2">
      <t>タイカイ</t>
    </rPh>
    <rPh sb="2" eb="4">
      <t>サンカ</t>
    </rPh>
    <rPh sb="4" eb="6">
      <t>モウシコミ</t>
    </rPh>
    <rPh sb="6" eb="7">
      <t>ショ</t>
    </rPh>
    <rPh sb="7" eb="9">
      <t>ソウフ</t>
    </rPh>
    <rPh sb="9" eb="11">
      <t>ユウケン</t>
    </rPh>
    <rPh sb="11" eb="12">
      <t>ダイ</t>
    </rPh>
    <phoneticPr fontId="2"/>
  </si>
  <si>
    <t>クラブ保険料</t>
    <rPh sb="3" eb="6">
      <t>ホケンリョウ</t>
    </rPh>
    <phoneticPr fontId="2"/>
  </si>
  <si>
    <t>お茶代（@120円×10×5大会）</t>
    <rPh sb="1" eb="2">
      <t>チャ</t>
    </rPh>
    <rPh sb="2" eb="3">
      <t>ダイ</t>
    </rPh>
    <rPh sb="8" eb="9">
      <t>エン</t>
    </rPh>
    <rPh sb="14" eb="16">
      <t>タイカイ</t>
    </rPh>
    <phoneticPr fontId="2"/>
  </si>
  <si>
    <t>大会参加料（@2,000円×5大会）</t>
    <rPh sb="0" eb="2">
      <t>タイカイ</t>
    </rPh>
    <rPh sb="2" eb="5">
      <t>サンカリョウ</t>
    </rPh>
    <rPh sb="12" eb="13">
      <t>エン</t>
    </rPh>
    <rPh sb="15" eb="17">
      <t>タイカイ</t>
    </rPh>
    <phoneticPr fontId="2"/>
  </si>
  <si>
    <t>ボール(@3,300円×3個)</t>
    <rPh sb="10" eb="11">
      <t>エン</t>
    </rPh>
    <rPh sb="13" eb="14">
      <t>コ</t>
    </rPh>
    <phoneticPr fontId="2"/>
  </si>
  <si>
    <t>　　　　　　　　　　　　　</t>
    <phoneticPr fontId="2"/>
  </si>
  <si>
    <t>令和6(2024)年度　スポーツクラブ収支決算書</t>
    <rPh sb="0" eb="2">
      <t>レイワ</t>
    </rPh>
    <rPh sb="9" eb="11">
      <t>ネンド</t>
    </rPh>
    <phoneticPr fontId="3"/>
  </si>
  <si>
    <t>令和6(2024)年度　スポーツクラブ収支決算書【例】</t>
    <rPh sb="0" eb="2">
      <t>レイワ</t>
    </rPh>
    <rPh sb="9" eb="11">
      <t>ネンド</t>
    </rPh>
    <rPh sb="25" eb="26">
      <t>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</si>
</sst>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【　&quot;@&quot;　】&quot;"/>
  </numFmts>
  <fonts count="10">
    <font>
      <sz val="11"/>
      <color theme="1"/>
      <name val="Yu Gothic"/>
      <family val="2"/>
      <scheme val="minor"/>
    </font>
    <font>
      <sz val="11"/>
      <name val="明朝"/>
      <family val="1"/>
      <charset val="128"/>
    </font>
    <font>
      <sz val="6"/>
      <name val="Yu Gothic"/>
      <family val="3"/>
      <charset val="128"/>
      <scheme val="minor"/>
    </font>
    <font>
      <sz val="6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b/>
      <sz val="18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91">
    <xf numFmtId="0" fontId="0" fillId="0" borderId="0" xfId="0"/>
    <xf numFmtId="0" fontId="1" fillId="0" borderId="0" xfId="1" applyAlignment="1">
      <alignment vertical="center"/>
    </xf>
    <xf numFmtId="38" fontId="1" fillId="0" borderId="0" xfId="2" applyAlignment="1">
      <alignment vertical="center"/>
    </xf>
    <xf numFmtId="0" fontId="1" fillId="0" borderId="1" xfId="1" applyBorder="1" applyAlignment="1">
      <alignment horizontal="centerContinuous" vertical="center"/>
    </xf>
    <xf numFmtId="38" fontId="1" fillId="0" borderId="2" xfId="2" applyBorder="1" applyAlignment="1">
      <alignment horizontal="center" vertical="center"/>
    </xf>
    <xf numFmtId="0" fontId="1" fillId="0" borderId="2" xfId="1" applyBorder="1" applyAlignment="1">
      <alignment horizontal="centerContinuous" vertical="center"/>
    </xf>
    <xf numFmtId="38" fontId="1" fillId="0" borderId="3" xfId="2" applyBorder="1" applyAlignment="1">
      <alignment horizontal="centerContinuous" vertical="center"/>
    </xf>
    <xf numFmtId="0" fontId="1" fillId="0" borderId="4" xfId="1" applyBorder="1" applyAlignment="1">
      <alignment horizontal="center" vertical="center"/>
    </xf>
    <xf numFmtId="0" fontId="1" fillId="0" borderId="6" xfId="1" applyBorder="1" applyAlignment="1">
      <alignment vertical="center"/>
    </xf>
    <xf numFmtId="38" fontId="1" fillId="0" borderId="7" xfId="2" applyBorder="1" applyAlignment="1">
      <alignment vertical="center"/>
    </xf>
    <xf numFmtId="0" fontId="1" fillId="0" borderId="10" xfId="1" applyBorder="1" applyAlignment="1">
      <alignment vertical="center"/>
    </xf>
    <xf numFmtId="38" fontId="1" fillId="0" borderId="11" xfId="2" applyBorder="1" applyAlignment="1">
      <alignment vertical="center"/>
    </xf>
    <xf numFmtId="0" fontId="1" fillId="0" borderId="13" xfId="1" applyBorder="1" applyAlignment="1">
      <alignment horizontal="centerContinuous" vertical="center"/>
    </xf>
    <xf numFmtId="38" fontId="1" fillId="0" borderId="14" xfId="2" applyBorder="1" applyAlignment="1">
      <alignment vertical="center"/>
    </xf>
    <xf numFmtId="0" fontId="1" fillId="0" borderId="14" xfId="1" applyBorder="1" applyAlignment="1">
      <alignment vertical="center"/>
    </xf>
    <xf numFmtId="38" fontId="1" fillId="0" borderId="15" xfId="2" applyBorder="1" applyAlignment="1">
      <alignment vertical="center"/>
    </xf>
    <xf numFmtId="0" fontId="1" fillId="0" borderId="16" xfId="1" applyBorder="1" applyAlignment="1">
      <alignment vertical="center"/>
    </xf>
    <xf numFmtId="38" fontId="1" fillId="0" borderId="17" xfId="2" applyBorder="1" applyAlignment="1">
      <alignment horizontal="center" vertical="center"/>
    </xf>
    <xf numFmtId="0" fontId="1" fillId="0" borderId="1" xfId="1" applyBorder="1" applyAlignment="1">
      <alignment vertical="center"/>
    </xf>
    <xf numFmtId="38" fontId="0" fillId="0" borderId="2" xfId="2" applyFont="1" applyBorder="1" applyAlignment="1">
      <alignment horizontal="center" vertical="center"/>
    </xf>
    <xf numFmtId="0" fontId="1" fillId="0" borderId="20" xfId="1" applyBorder="1" applyAlignment="1">
      <alignment horizontal="centerContinuous" vertical="center"/>
    </xf>
    <xf numFmtId="38" fontId="1" fillId="0" borderId="21" xfId="2" applyBorder="1" applyAlignment="1">
      <alignment vertical="center"/>
    </xf>
    <xf numFmtId="0" fontId="1" fillId="0" borderId="21" xfId="1" applyBorder="1" applyAlignment="1">
      <alignment vertical="center"/>
    </xf>
    <xf numFmtId="38" fontId="1" fillId="0" borderId="22" xfId="2" applyBorder="1" applyAlignment="1">
      <alignment vertical="center"/>
    </xf>
    <xf numFmtId="0" fontId="1" fillId="0" borderId="23" xfId="1" applyBorder="1" applyAlignment="1">
      <alignment vertical="center"/>
    </xf>
    <xf numFmtId="0" fontId="1" fillId="0" borderId="0" xfId="1" applyAlignment="1">
      <alignment horizontal="right" vertical="center"/>
    </xf>
    <xf numFmtId="0" fontId="7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38" fontId="9" fillId="0" borderId="0" xfId="2" applyFont="1" applyAlignment="1">
      <alignment horizontal="right" vertical="center"/>
    </xf>
    <xf numFmtId="176" fontId="8" fillId="2" borderId="0" xfId="1" applyNumberFormat="1" applyFont="1" applyFill="1" applyAlignment="1">
      <alignment horizontal="center" vertical="center"/>
    </xf>
    <xf numFmtId="38" fontId="1" fillId="2" borderId="5" xfId="1" applyNumberFormat="1" applyFill="1" applyBorder="1" applyAlignment="1">
      <alignment horizontal="center" vertical="center"/>
    </xf>
    <xf numFmtId="38" fontId="1" fillId="2" borderId="6" xfId="2" applyFill="1" applyBorder="1" applyAlignment="1">
      <alignment vertical="center"/>
    </xf>
    <xf numFmtId="38" fontId="1" fillId="2" borderId="9" xfId="1" applyNumberFormat="1" applyFill="1" applyBorder="1" applyAlignment="1">
      <alignment horizontal="center" vertical="center"/>
    </xf>
    <xf numFmtId="38" fontId="1" fillId="2" borderId="10" xfId="2" applyFill="1" applyBorder="1" applyAlignment="1">
      <alignment vertical="center"/>
    </xf>
    <xf numFmtId="0" fontId="1" fillId="2" borderId="8" xfId="1" applyFill="1" applyBorder="1" applyAlignment="1">
      <alignment vertical="center"/>
    </xf>
    <xf numFmtId="0" fontId="1" fillId="2" borderId="12" xfId="1" applyFill="1" applyBorder="1" applyAlignment="1">
      <alignment vertical="center"/>
    </xf>
    <xf numFmtId="0" fontId="1" fillId="2" borderId="5" xfId="1" applyFill="1" applyBorder="1" applyAlignment="1">
      <alignment horizontal="center" vertical="center"/>
    </xf>
    <xf numFmtId="38" fontId="1" fillId="2" borderId="6" xfId="2" applyFill="1" applyBorder="1" applyAlignment="1">
      <alignment horizontal="right" vertical="center"/>
    </xf>
    <xf numFmtId="38" fontId="1" fillId="2" borderId="18" xfId="2" applyFill="1" applyBorder="1" applyAlignment="1">
      <alignment horizontal="right" vertical="center"/>
    </xf>
    <xf numFmtId="0" fontId="1" fillId="2" borderId="9" xfId="1" applyFill="1" applyBorder="1" applyAlignment="1">
      <alignment horizontal="center" vertical="center"/>
    </xf>
    <xf numFmtId="38" fontId="1" fillId="2" borderId="10" xfId="2" applyFill="1" applyBorder="1" applyAlignment="1">
      <alignment horizontal="right" vertical="center"/>
    </xf>
    <xf numFmtId="38" fontId="1" fillId="2" borderId="19" xfId="2" applyFill="1" applyBorder="1" applyAlignment="1">
      <alignment horizontal="right" vertical="center"/>
    </xf>
    <xf numFmtId="0" fontId="4" fillId="2" borderId="8" xfId="1" applyFont="1" applyFill="1" applyBorder="1" applyAlignment="1">
      <alignment vertical="center"/>
    </xf>
    <xf numFmtId="0" fontId="5" fillId="2" borderId="8" xfId="1" applyFont="1" applyFill="1" applyBorder="1" applyAlignment="1">
      <alignment vertical="center" wrapText="1"/>
    </xf>
    <xf numFmtId="0" fontId="4" fillId="2" borderId="12" xfId="1" applyFont="1" applyFill="1" applyBorder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1" fillId="0" borderId="0" xfId="1" applyFill="1" applyAlignment="1">
      <alignment vertical="center"/>
    </xf>
    <xf numFmtId="0" fontId="6" fillId="0" borderId="0" xfId="1" applyFont="1" applyFill="1" applyAlignment="1">
      <alignment horizontal="center" vertical="center"/>
    </xf>
    <xf numFmtId="38" fontId="1" fillId="0" borderId="0" xfId="2" applyFill="1" applyAlignment="1">
      <alignment vertical="center"/>
    </xf>
    <xf numFmtId="38" fontId="9" fillId="0" borderId="0" xfId="2" applyFont="1" applyFill="1" applyAlignment="1">
      <alignment horizontal="right" vertical="center"/>
    </xf>
    <xf numFmtId="176" fontId="8" fillId="0" borderId="0" xfId="1" applyNumberFormat="1" applyFont="1" applyFill="1" applyAlignment="1">
      <alignment horizontal="center" vertical="center"/>
    </xf>
    <xf numFmtId="0" fontId="1" fillId="0" borderId="0" xfId="1" applyFill="1" applyAlignment="1">
      <alignment horizontal="right" vertical="center"/>
    </xf>
    <xf numFmtId="0" fontId="7" fillId="0" borderId="0" xfId="1" applyFont="1" applyFill="1" applyAlignment="1">
      <alignment vertical="center"/>
    </xf>
    <xf numFmtId="0" fontId="1" fillId="0" borderId="1" xfId="1" applyFill="1" applyBorder="1" applyAlignment="1">
      <alignment horizontal="centerContinuous" vertical="center"/>
    </xf>
    <xf numFmtId="38" fontId="1" fillId="0" borderId="2" xfId="2" applyFill="1" applyBorder="1" applyAlignment="1">
      <alignment horizontal="center" vertical="center"/>
    </xf>
    <xf numFmtId="0" fontId="1" fillId="0" borderId="2" xfId="1" applyFill="1" applyBorder="1" applyAlignment="1">
      <alignment horizontal="centerContinuous" vertical="center"/>
    </xf>
    <xf numFmtId="38" fontId="1" fillId="0" borderId="3" xfId="2" applyFill="1" applyBorder="1" applyAlignment="1">
      <alignment horizontal="centerContinuous" vertical="center"/>
    </xf>
    <xf numFmtId="0" fontId="1" fillId="0" borderId="4" xfId="1" applyFill="1" applyBorder="1" applyAlignment="1">
      <alignment horizontal="center" vertical="center"/>
    </xf>
    <xf numFmtId="38" fontId="1" fillId="0" borderId="5" xfId="1" applyNumberFormat="1" applyFill="1" applyBorder="1" applyAlignment="1">
      <alignment horizontal="center" vertical="center"/>
    </xf>
    <xf numFmtId="38" fontId="1" fillId="0" borderId="6" xfId="2" applyFill="1" applyBorder="1" applyAlignment="1">
      <alignment vertical="center"/>
    </xf>
    <xf numFmtId="0" fontId="1" fillId="0" borderId="6" xfId="1" applyFill="1" applyBorder="1" applyAlignment="1">
      <alignment vertical="center"/>
    </xf>
    <xf numFmtId="38" fontId="1" fillId="0" borderId="7" xfId="2" applyFill="1" applyBorder="1" applyAlignment="1">
      <alignment vertical="center"/>
    </xf>
    <xf numFmtId="0" fontId="1" fillId="0" borderId="8" xfId="1" applyFill="1" applyBorder="1" applyAlignment="1">
      <alignment vertical="center"/>
    </xf>
    <xf numFmtId="38" fontId="1" fillId="0" borderId="9" xfId="1" applyNumberFormat="1" applyFill="1" applyBorder="1" applyAlignment="1">
      <alignment horizontal="center" vertical="center"/>
    </xf>
    <xf numFmtId="38" fontId="1" fillId="0" borderId="10" xfId="2" applyFill="1" applyBorder="1" applyAlignment="1">
      <alignment vertical="center"/>
    </xf>
    <xf numFmtId="0" fontId="1" fillId="0" borderId="10" xfId="1" applyFill="1" applyBorder="1" applyAlignment="1">
      <alignment vertical="center"/>
    </xf>
    <xf numFmtId="38" fontId="1" fillId="0" borderId="11" xfId="2" applyFill="1" applyBorder="1" applyAlignment="1">
      <alignment vertical="center"/>
    </xf>
    <xf numFmtId="0" fontId="1" fillId="0" borderId="12" xfId="1" applyFill="1" applyBorder="1" applyAlignment="1">
      <alignment vertical="center"/>
    </xf>
    <xf numFmtId="0" fontId="1" fillId="0" borderId="13" xfId="1" applyFill="1" applyBorder="1" applyAlignment="1">
      <alignment horizontal="centerContinuous" vertical="center"/>
    </xf>
    <xf numFmtId="38" fontId="1" fillId="0" borderId="14" xfId="2" applyFill="1" applyBorder="1" applyAlignment="1">
      <alignment vertical="center"/>
    </xf>
    <xf numFmtId="0" fontId="1" fillId="0" borderId="14" xfId="1" applyFill="1" applyBorder="1" applyAlignment="1">
      <alignment vertical="center"/>
    </xf>
    <xf numFmtId="38" fontId="1" fillId="0" borderId="15" xfId="2" applyFill="1" applyBorder="1" applyAlignment="1">
      <alignment vertical="center"/>
    </xf>
    <xf numFmtId="0" fontId="1" fillId="0" borderId="16" xfId="1" applyFill="1" applyBorder="1" applyAlignment="1">
      <alignment vertical="center"/>
    </xf>
    <xf numFmtId="38" fontId="1" fillId="0" borderId="17" xfId="2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38" fontId="1" fillId="0" borderId="6" xfId="2" applyFill="1" applyBorder="1" applyAlignment="1">
      <alignment horizontal="right" vertical="center"/>
    </xf>
    <xf numFmtId="38" fontId="1" fillId="0" borderId="18" xfId="2" applyFill="1" applyBorder="1" applyAlignment="1">
      <alignment horizontal="right" vertical="center"/>
    </xf>
    <xf numFmtId="0" fontId="4" fillId="0" borderId="8" xfId="1" applyFont="1" applyFill="1" applyBorder="1" applyAlignment="1">
      <alignment vertical="center"/>
    </xf>
    <xf numFmtId="0" fontId="4" fillId="0" borderId="8" xfId="1" applyFont="1" applyFill="1" applyBorder="1" applyAlignment="1">
      <alignment vertical="center" wrapText="1"/>
    </xf>
    <xf numFmtId="0" fontId="1" fillId="0" borderId="9" xfId="1" applyFill="1" applyBorder="1" applyAlignment="1">
      <alignment horizontal="center" vertical="center"/>
    </xf>
    <xf numFmtId="38" fontId="1" fillId="0" borderId="10" xfId="2" applyFill="1" applyBorder="1" applyAlignment="1">
      <alignment horizontal="right" vertical="center"/>
    </xf>
    <xf numFmtId="38" fontId="1" fillId="0" borderId="19" xfId="2" applyFill="1" applyBorder="1" applyAlignment="1">
      <alignment horizontal="right" vertical="center"/>
    </xf>
    <xf numFmtId="0" fontId="4" fillId="0" borderId="12" xfId="1" applyFont="1" applyFill="1" applyBorder="1" applyAlignment="1">
      <alignment vertical="center"/>
    </xf>
    <xf numFmtId="0" fontId="1" fillId="0" borderId="1" xfId="1" applyFill="1" applyBorder="1" applyAlignment="1">
      <alignment vertical="center"/>
    </xf>
    <xf numFmtId="38" fontId="0" fillId="0" borderId="2" xfId="2" applyFont="1" applyFill="1" applyBorder="1" applyAlignment="1">
      <alignment horizontal="center" vertical="center"/>
    </xf>
    <xf numFmtId="0" fontId="1" fillId="0" borderId="20" xfId="1" applyFill="1" applyBorder="1" applyAlignment="1">
      <alignment horizontal="centerContinuous" vertical="center"/>
    </xf>
    <xf numFmtId="38" fontId="1" fillId="0" borderId="21" xfId="2" applyFill="1" applyBorder="1" applyAlignment="1">
      <alignment vertical="center"/>
    </xf>
    <xf numFmtId="0" fontId="1" fillId="0" borderId="21" xfId="1" applyFill="1" applyBorder="1" applyAlignment="1">
      <alignment vertical="center"/>
    </xf>
    <xf numFmtId="38" fontId="1" fillId="0" borderId="22" xfId="2" applyFill="1" applyBorder="1" applyAlignment="1">
      <alignment vertical="center"/>
    </xf>
    <xf numFmtId="0" fontId="1" fillId="0" borderId="23" xfId="1" applyFill="1" applyBorder="1" applyAlignment="1">
      <alignment vertical="center"/>
    </xf>
  </cellXfs>
  <cellStyles count="3">
    <cellStyle name="桁区切り 2" xfId="2" xr:uid="{CF4E0F3C-B6BD-4181-A8E0-538AF9712CDC}"/>
    <cellStyle name="標準" xfId="0" builtinId="0"/>
    <cellStyle name="標準 2" xfId="1" xr:uid="{1FB707DA-99BB-4F65-8D91-4AB80ABD8327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467;&#12511;&#12517;&#12491;&#12486;&#12451;&#12539;&#20844;&#27665;&#39208;/&#20234;&#37326;&#12467;&#12511;&#12517;&#12491;&#12486;&#12451;&#12475;&#12531;&#12479;&#12540;/&#39640;&#26408;/&#20307;&#21332;/&#25903;&#20986;&#21629;&#20196;&#26360;/H30(2018)&#20307;&#21332;&#20250;&#35336;&#31807;%20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467;&#12511;&#12517;&#12491;&#12486;&#12451;&#12539;&#20844;&#27665;&#39208;/&#20234;&#37326;&#12467;&#12511;&#12517;&#12491;&#12486;&#12451;&#12475;&#12531;&#12479;&#12540;/&#39640;&#26408;/&#20307;&#21332;/&#25903;&#20986;&#21629;&#20196;&#26360;/R1(2019)&#20307;&#21332;&#20250;&#35336;&#31807;%20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手順"/>
      <sheetName val="設定"/>
      <sheetName val="元帳"/>
      <sheetName val="抽出"/>
      <sheetName val="帳面"/>
      <sheetName val="帳面元"/>
      <sheetName val="決算書"/>
      <sheetName val="決算書元"/>
    </sheetNames>
    <sheetDataSet>
      <sheetData sheetId="0"/>
      <sheetData sheetId="1"/>
      <sheetData sheetId="2">
        <row r="3">
          <cell r="B3" t="str">
            <v>月</v>
          </cell>
          <cell r="C3" t="str">
            <v>日</v>
          </cell>
          <cell r="D3" t="str">
            <v>コード</v>
          </cell>
          <cell r="E3" t="str">
            <v>費   目</v>
          </cell>
          <cell r="F3" t="str">
            <v>摘       要</v>
          </cell>
          <cell r="G3" t="str">
            <v>領収№</v>
          </cell>
          <cell r="H3" t="str">
            <v>収入金額</v>
          </cell>
          <cell r="I3" t="str">
            <v>支出金額</v>
          </cell>
          <cell r="J3" t="str">
            <v>差引金額</v>
          </cell>
        </row>
        <row r="4">
          <cell r="B4">
            <v>4</v>
          </cell>
          <cell r="C4">
            <v>11</v>
          </cell>
          <cell r="D4">
            <v>1</v>
          </cell>
          <cell r="E4" t="str">
            <v>社会体育費</v>
          </cell>
          <cell r="F4" t="str">
            <v>伊野地区自治協会より</v>
          </cell>
          <cell r="G4">
            <v>1</v>
          </cell>
          <cell r="H4">
            <v>100000</v>
          </cell>
          <cell r="J4">
            <v>100000</v>
          </cell>
        </row>
        <row r="5">
          <cell r="C5">
            <v>13</v>
          </cell>
          <cell r="D5">
            <v>11</v>
          </cell>
          <cell r="E5" t="str">
            <v>会議費</v>
          </cell>
          <cell r="F5" t="str">
            <v>4/13体協理事協力員合同会用お茶48本</v>
          </cell>
          <cell r="G5">
            <v>2</v>
          </cell>
          <cell r="I5">
            <v>3360</v>
          </cell>
          <cell r="J5">
            <v>96640</v>
          </cell>
        </row>
        <row r="6">
          <cell r="C6">
            <v>13</v>
          </cell>
          <cell r="D6">
            <v>11</v>
          </cell>
          <cell r="E6" t="str">
            <v>会議費</v>
          </cell>
          <cell r="F6" t="str">
            <v>4/13体協理事協力員合同会用ﾋﾞｰﾙ2ｹｰｽ</v>
          </cell>
          <cell r="G6">
            <v>3</v>
          </cell>
          <cell r="I6">
            <v>14920</v>
          </cell>
          <cell r="J6">
            <v>81720</v>
          </cell>
        </row>
        <row r="7">
          <cell r="C7">
            <v>13</v>
          </cell>
          <cell r="D7">
            <v>11</v>
          </cell>
          <cell r="E7" t="str">
            <v>会議費</v>
          </cell>
          <cell r="F7" t="str">
            <v>4/13体協理事協力員合同会用ｵｰﾄﾞﾌﾞﾙ</v>
          </cell>
          <cell r="G7">
            <v>4</v>
          </cell>
          <cell r="I7">
            <v>15000</v>
          </cell>
          <cell r="J7">
            <v>66720</v>
          </cell>
        </row>
        <row r="8">
          <cell r="C8">
            <v>13</v>
          </cell>
          <cell r="D8">
            <v>11</v>
          </cell>
          <cell r="E8" t="str">
            <v>会議費</v>
          </cell>
          <cell r="F8" t="str">
            <v>4/13体協理事協力員合同会用ｵｰﾄﾞﾌﾞﾙ</v>
          </cell>
          <cell r="G8">
            <v>5</v>
          </cell>
          <cell r="I8">
            <v>15000</v>
          </cell>
          <cell r="J8">
            <v>51720</v>
          </cell>
        </row>
        <row r="9">
          <cell r="C9">
            <v>13</v>
          </cell>
          <cell r="D9">
            <v>15</v>
          </cell>
          <cell r="E9" t="str">
            <v>雑費</v>
          </cell>
          <cell r="F9" t="str">
            <v>全国大会出場祝品（松本瑚々菜さん）</v>
          </cell>
          <cell r="G9">
            <v>6</v>
          </cell>
          <cell r="I9">
            <v>3200</v>
          </cell>
          <cell r="J9">
            <v>48520</v>
          </cell>
        </row>
        <row r="10">
          <cell r="C10">
            <v>16</v>
          </cell>
          <cell r="D10">
            <v>12</v>
          </cell>
          <cell r="E10" t="str">
            <v>地区大会費</v>
          </cell>
          <cell r="F10" t="str">
            <v>6/24バレーボール大会消耗品</v>
          </cell>
          <cell r="G10">
            <v>7</v>
          </cell>
          <cell r="I10">
            <v>262</v>
          </cell>
          <cell r="J10">
            <v>48258</v>
          </cell>
        </row>
        <row r="11">
          <cell r="B11">
            <v>5</v>
          </cell>
          <cell r="C11">
            <v>16</v>
          </cell>
          <cell r="D11">
            <v>12</v>
          </cell>
          <cell r="E11" t="str">
            <v>地区大会費</v>
          </cell>
          <cell r="F11" t="str">
            <v>6/24バレーボール大会　ボール、ペナント</v>
          </cell>
          <cell r="G11">
            <v>8</v>
          </cell>
          <cell r="I11">
            <v>18150</v>
          </cell>
          <cell r="J11">
            <v>30108</v>
          </cell>
        </row>
        <row r="12">
          <cell r="B12">
            <v>6</v>
          </cell>
          <cell r="C12">
            <v>13</v>
          </cell>
          <cell r="D12">
            <v>12</v>
          </cell>
          <cell r="E12" t="str">
            <v>地区大会費</v>
          </cell>
          <cell r="F12" t="str">
            <v>6/24バレーボール大会　救急用品</v>
          </cell>
          <cell r="G12">
            <v>9</v>
          </cell>
          <cell r="I12">
            <v>1878</v>
          </cell>
          <cell r="J12">
            <v>28230</v>
          </cell>
        </row>
        <row r="13">
          <cell r="C13">
            <v>13</v>
          </cell>
          <cell r="D13">
            <v>12</v>
          </cell>
          <cell r="E13" t="str">
            <v>地区大会費</v>
          </cell>
          <cell r="F13" t="str">
            <v>6/24バレーボール大会　役員用茶菓子、飲料</v>
          </cell>
          <cell r="G13">
            <v>10</v>
          </cell>
          <cell r="I13">
            <v>1310</v>
          </cell>
          <cell r="J13">
            <v>26920</v>
          </cell>
        </row>
        <row r="14">
          <cell r="C14">
            <v>13</v>
          </cell>
          <cell r="D14">
            <v>12</v>
          </cell>
          <cell r="E14" t="str">
            <v>地区大会費</v>
          </cell>
          <cell r="F14" t="str">
            <v>6/24バレーボール大会　消耗品</v>
          </cell>
          <cell r="G14">
            <v>11</v>
          </cell>
          <cell r="I14">
            <v>7551</v>
          </cell>
          <cell r="J14">
            <v>19369</v>
          </cell>
        </row>
        <row r="15">
          <cell r="C15">
            <v>14</v>
          </cell>
          <cell r="D15">
            <v>11</v>
          </cell>
          <cell r="E15" t="str">
            <v>会議費</v>
          </cell>
          <cell r="F15" t="str">
            <v>平成30年度慶弔会費</v>
          </cell>
          <cell r="G15">
            <v>12</v>
          </cell>
          <cell r="I15">
            <v>2000</v>
          </cell>
          <cell r="J15">
            <v>17369</v>
          </cell>
        </row>
        <row r="16">
          <cell r="C16">
            <v>14</v>
          </cell>
          <cell r="D16">
            <v>11</v>
          </cell>
          <cell r="E16" t="str">
            <v>会議費</v>
          </cell>
          <cell r="F16" t="str">
            <v>NPO法人ひらたスポーツ・文化振興機構会費等</v>
          </cell>
          <cell r="G16">
            <v>13</v>
          </cell>
          <cell r="I16">
            <v>3000</v>
          </cell>
          <cell r="J16">
            <v>14369</v>
          </cell>
        </row>
        <row r="17">
          <cell r="C17">
            <v>29</v>
          </cell>
          <cell r="D17">
            <v>1</v>
          </cell>
          <cell r="E17" t="str">
            <v>社会体育費</v>
          </cell>
          <cell r="F17" t="str">
            <v>伊野地区自治協会より(2回目）</v>
          </cell>
          <cell r="G17">
            <v>14</v>
          </cell>
          <cell r="H17">
            <v>100000</v>
          </cell>
          <cell r="J17">
            <v>114369</v>
          </cell>
        </row>
        <row r="18">
          <cell r="C18">
            <v>18</v>
          </cell>
          <cell r="D18">
            <v>12</v>
          </cell>
          <cell r="E18" t="str">
            <v>地区大会費</v>
          </cell>
          <cell r="F18" t="str">
            <v>6/24バレーボール大会イベント傷害保険</v>
          </cell>
          <cell r="G18">
            <v>15</v>
          </cell>
          <cell r="I18">
            <v>1000</v>
          </cell>
          <cell r="J18">
            <v>113369</v>
          </cell>
        </row>
        <row r="19">
          <cell r="C19">
            <v>18</v>
          </cell>
          <cell r="D19">
            <v>12</v>
          </cell>
          <cell r="E19" t="str">
            <v>地区大会費</v>
          </cell>
          <cell r="F19" t="str">
            <v>6/24バレーボール大会バレーボールネット</v>
          </cell>
          <cell r="G19">
            <v>16</v>
          </cell>
          <cell r="I19">
            <v>33000</v>
          </cell>
          <cell r="J19">
            <v>80369</v>
          </cell>
        </row>
        <row r="20">
          <cell r="C20">
            <v>21</v>
          </cell>
          <cell r="D20">
            <v>12</v>
          </cell>
          <cell r="E20" t="str">
            <v>地区大会費</v>
          </cell>
          <cell r="F20" t="str">
            <v>6/24バレーボール大会練習用ソフトバレーボール</v>
          </cell>
          <cell r="G20">
            <v>17</v>
          </cell>
          <cell r="I20">
            <v>6000</v>
          </cell>
          <cell r="J20">
            <v>74369</v>
          </cell>
        </row>
        <row r="21">
          <cell r="C21">
            <v>21</v>
          </cell>
          <cell r="D21">
            <v>12</v>
          </cell>
          <cell r="E21" t="str">
            <v>地区大会費</v>
          </cell>
          <cell r="F21" t="str">
            <v>6/24バレーボール大会　紙コップ</v>
          </cell>
          <cell r="G21">
            <v>18</v>
          </cell>
          <cell r="I21">
            <v>236</v>
          </cell>
          <cell r="J21">
            <v>74133</v>
          </cell>
        </row>
        <row r="22">
          <cell r="C22">
            <v>22</v>
          </cell>
          <cell r="D22">
            <v>12</v>
          </cell>
          <cell r="E22" t="str">
            <v>地区大会費</v>
          </cell>
          <cell r="F22" t="str">
            <v>6/24バレーボール大会　賞金１～３位</v>
          </cell>
          <cell r="G22">
            <v>19</v>
          </cell>
          <cell r="I22">
            <v>12000</v>
          </cell>
          <cell r="J22">
            <v>62133</v>
          </cell>
        </row>
        <row r="23">
          <cell r="C23">
            <v>22</v>
          </cell>
          <cell r="D23">
            <v>12</v>
          </cell>
          <cell r="E23" t="str">
            <v>地区大会費</v>
          </cell>
          <cell r="F23" t="str">
            <v>6/24バレーボール大会　審判員14名御礼</v>
          </cell>
          <cell r="G23">
            <v>20</v>
          </cell>
          <cell r="I23">
            <v>14000</v>
          </cell>
          <cell r="J23">
            <v>48133</v>
          </cell>
        </row>
        <row r="24">
          <cell r="C24">
            <v>22</v>
          </cell>
          <cell r="D24">
            <v>15</v>
          </cell>
          <cell r="E24" t="str">
            <v>雑費</v>
          </cell>
          <cell r="F24" t="str">
            <v>マリンズ県大会出場お祝い</v>
          </cell>
          <cell r="G24">
            <v>21</v>
          </cell>
          <cell r="I24">
            <v>20000</v>
          </cell>
          <cell r="J24">
            <v>28133</v>
          </cell>
        </row>
        <row r="25">
          <cell r="C25">
            <v>22</v>
          </cell>
          <cell r="D25">
            <v>12</v>
          </cell>
          <cell r="E25" t="str">
            <v>地区大会費</v>
          </cell>
          <cell r="F25" t="str">
            <v>6/24バレーボール大会　役員弁当代</v>
          </cell>
          <cell r="G25">
            <v>22</v>
          </cell>
          <cell r="I25">
            <v>7500</v>
          </cell>
          <cell r="J25">
            <v>20633</v>
          </cell>
        </row>
        <row r="26">
          <cell r="C26">
            <v>25</v>
          </cell>
          <cell r="D26">
            <v>12</v>
          </cell>
          <cell r="E26" t="str">
            <v>地区大会費</v>
          </cell>
          <cell r="F26" t="str">
            <v>6/24バレーボール大会  マット洗濯代</v>
          </cell>
          <cell r="G26">
            <v>23</v>
          </cell>
          <cell r="I26">
            <v>600</v>
          </cell>
          <cell r="J26">
            <v>20033</v>
          </cell>
        </row>
        <row r="27">
          <cell r="B27">
            <v>7</v>
          </cell>
          <cell r="C27">
            <v>13</v>
          </cell>
          <cell r="D27">
            <v>1</v>
          </cell>
          <cell r="E27" t="str">
            <v>社会体育費</v>
          </cell>
          <cell r="F27" t="str">
            <v>伊野地区自治協会より(3回目）</v>
          </cell>
          <cell r="G27">
            <v>24</v>
          </cell>
          <cell r="H27">
            <v>100000</v>
          </cell>
          <cell r="J27">
            <v>120033</v>
          </cell>
        </row>
        <row r="28">
          <cell r="C28">
            <v>24</v>
          </cell>
          <cell r="D28">
            <v>14</v>
          </cell>
          <cell r="E28" t="str">
            <v>クラブ活動助成費</v>
          </cell>
          <cell r="F28" t="str">
            <v>男子バレー</v>
          </cell>
          <cell r="G28">
            <v>25</v>
          </cell>
          <cell r="I28">
            <v>30000</v>
          </cell>
          <cell r="J28">
            <v>90033</v>
          </cell>
        </row>
        <row r="29">
          <cell r="C29">
            <v>27</v>
          </cell>
          <cell r="D29">
            <v>12</v>
          </cell>
          <cell r="E29" t="str">
            <v>地区大会費</v>
          </cell>
          <cell r="F29" t="str">
            <v>6/24バレーボール大会  模造紙</v>
          </cell>
          <cell r="G29">
            <v>26</v>
          </cell>
          <cell r="I29">
            <v>1296</v>
          </cell>
          <cell r="J29">
            <v>88737</v>
          </cell>
        </row>
        <row r="30">
          <cell r="C30">
            <v>30</v>
          </cell>
          <cell r="D30">
            <v>12</v>
          </cell>
          <cell r="E30" t="str">
            <v>地区大会費</v>
          </cell>
          <cell r="F30" t="str">
            <v>6/24バレーボール大会  コピー用紙（資料作成用）</v>
          </cell>
          <cell r="G30">
            <v>27</v>
          </cell>
          <cell r="I30">
            <v>6522</v>
          </cell>
          <cell r="J30">
            <v>82215</v>
          </cell>
        </row>
        <row r="31">
          <cell r="B31">
            <v>8</v>
          </cell>
          <cell r="C31">
            <v>21</v>
          </cell>
          <cell r="D31">
            <v>15</v>
          </cell>
          <cell r="E31" t="str">
            <v>雑費</v>
          </cell>
          <cell r="F31" t="str">
            <v>体協だより</v>
          </cell>
          <cell r="G31">
            <v>28</v>
          </cell>
          <cell r="I31">
            <v>15552</v>
          </cell>
          <cell r="J31">
            <v>66663</v>
          </cell>
        </row>
        <row r="32">
          <cell r="C32">
            <v>28</v>
          </cell>
          <cell r="D32">
            <v>12</v>
          </cell>
          <cell r="E32" t="str">
            <v>地区大会費</v>
          </cell>
          <cell r="F32" t="str">
            <v>9/30地区民体育大会幼児旗取り用菓子</v>
          </cell>
          <cell r="G32">
            <v>29</v>
          </cell>
          <cell r="I32">
            <v>3520</v>
          </cell>
          <cell r="J32">
            <v>63143</v>
          </cell>
        </row>
        <row r="33">
          <cell r="C33">
            <v>31</v>
          </cell>
          <cell r="D33">
            <v>12</v>
          </cell>
          <cell r="E33" t="str">
            <v>地区大会費</v>
          </cell>
          <cell r="F33" t="str">
            <v>9/30地区民体育大会はしまリレー用お茶</v>
          </cell>
          <cell r="G33">
            <v>30</v>
          </cell>
          <cell r="I33">
            <v>2462</v>
          </cell>
          <cell r="J33">
            <v>60681</v>
          </cell>
        </row>
        <row r="34">
          <cell r="C34">
            <v>31</v>
          </cell>
          <cell r="D34">
            <v>12</v>
          </cell>
          <cell r="E34" t="str">
            <v>地区大会費</v>
          </cell>
          <cell r="F34" t="str">
            <v>9/30地区民体育大会消耗品（養生テープ等）</v>
          </cell>
          <cell r="G34">
            <v>31</v>
          </cell>
          <cell r="I34">
            <v>537</v>
          </cell>
          <cell r="J34">
            <v>60144</v>
          </cell>
        </row>
        <row r="35">
          <cell r="C35">
            <v>31</v>
          </cell>
          <cell r="D35">
            <v>12</v>
          </cell>
          <cell r="E35" t="str">
            <v>地区大会費</v>
          </cell>
          <cell r="F35" t="str">
            <v>9/30地区民体育大会消耗品（ゴミ袋等）</v>
          </cell>
          <cell r="G35">
            <v>32</v>
          </cell>
          <cell r="I35">
            <v>1418</v>
          </cell>
          <cell r="J35">
            <v>58726</v>
          </cell>
        </row>
        <row r="36">
          <cell r="C36">
            <v>31</v>
          </cell>
          <cell r="D36">
            <v>12</v>
          </cell>
          <cell r="E36" t="str">
            <v>地区大会費</v>
          </cell>
          <cell r="F36" t="str">
            <v>9/30地区民体育大会　１～３位賞品</v>
          </cell>
          <cell r="G36">
            <v>33</v>
          </cell>
          <cell r="I36">
            <v>28904</v>
          </cell>
          <cell r="J36">
            <v>29822</v>
          </cell>
        </row>
        <row r="37">
          <cell r="C37">
            <v>31</v>
          </cell>
          <cell r="D37">
            <v>12</v>
          </cell>
          <cell r="E37" t="str">
            <v>地区大会費</v>
          </cell>
          <cell r="F37" t="str">
            <v>9/30地区民体育大会1500M走１～６位賞品</v>
          </cell>
          <cell r="G37">
            <v>34</v>
          </cell>
          <cell r="I37">
            <v>1282</v>
          </cell>
          <cell r="J37">
            <v>28540</v>
          </cell>
        </row>
        <row r="38">
          <cell r="C38">
            <v>31</v>
          </cell>
          <cell r="D38">
            <v>12</v>
          </cell>
          <cell r="E38" t="str">
            <v>地区大会費</v>
          </cell>
          <cell r="F38" t="str">
            <v>9/30地区民体育大会役員来賓用茶菓子</v>
          </cell>
          <cell r="G38">
            <v>35</v>
          </cell>
          <cell r="I38">
            <v>1131</v>
          </cell>
          <cell r="J38">
            <v>27409</v>
          </cell>
        </row>
        <row r="39">
          <cell r="C39">
            <v>31</v>
          </cell>
          <cell r="D39">
            <v>13</v>
          </cell>
          <cell r="E39" t="str">
            <v>地区対抗大会費</v>
          </cell>
          <cell r="F39" t="str">
            <v>10/14雲州ひらた体育祭　選手用ゼリー</v>
          </cell>
          <cell r="G39">
            <v>36</v>
          </cell>
          <cell r="I39">
            <v>7582</v>
          </cell>
          <cell r="J39">
            <v>19827</v>
          </cell>
        </row>
        <row r="40">
          <cell r="C40">
            <v>31</v>
          </cell>
          <cell r="D40">
            <v>1</v>
          </cell>
          <cell r="E40" t="str">
            <v>社会体育費</v>
          </cell>
          <cell r="F40" t="str">
            <v>伊野地区自治協会より(４回目）</v>
          </cell>
          <cell r="G40">
            <v>37</v>
          </cell>
          <cell r="H40">
            <v>300000</v>
          </cell>
          <cell r="J40">
            <v>319827</v>
          </cell>
        </row>
        <row r="41">
          <cell r="C41">
            <v>31</v>
          </cell>
          <cell r="D41">
            <v>12</v>
          </cell>
          <cell r="E41" t="str">
            <v>地区大会費</v>
          </cell>
          <cell r="F41" t="str">
            <v>9/30地区民体育大会消耗品（のし紙）</v>
          </cell>
          <cell r="G41">
            <v>38</v>
          </cell>
          <cell r="I41">
            <v>496</v>
          </cell>
          <cell r="J41">
            <v>319331</v>
          </cell>
        </row>
        <row r="42">
          <cell r="B42">
            <v>9</v>
          </cell>
          <cell r="C42">
            <v>6</v>
          </cell>
          <cell r="D42">
            <v>11</v>
          </cell>
          <cell r="E42" t="str">
            <v>会議費</v>
          </cell>
          <cell r="F42" t="str">
            <v>7/25合同会用お茶代</v>
          </cell>
          <cell r="G42">
            <v>39</v>
          </cell>
          <cell r="I42">
            <v>3360</v>
          </cell>
          <cell r="J42">
            <v>315971</v>
          </cell>
        </row>
        <row r="43">
          <cell r="C43">
            <v>12</v>
          </cell>
          <cell r="D43">
            <v>12</v>
          </cell>
          <cell r="E43" t="str">
            <v>地区大会費</v>
          </cell>
          <cell r="F43" t="str">
            <v>9/30地区民体育大会障害物リレー用風船</v>
          </cell>
          <cell r="G43">
            <v>40</v>
          </cell>
          <cell r="I43">
            <v>740</v>
          </cell>
          <cell r="J43">
            <v>315231</v>
          </cell>
        </row>
        <row r="44">
          <cell r="C44">
            <v>19</v>
          </cell>
          <cell r="D44">
            <v>12</v>
          </cell>
          <cell r="E44" t="str">
            <v>地区大会費</v>
          </cell>
          <cell r="F44" t="str">
            <v>9/30地区民体育大会救急用品</v>
          </cell>
          <cell r="G44">
            <v>41</v>
          </cell>
          <cell r="I44">
            <v>467</v>
          </cell>
          <cell r="J44">
            <v>314764</v>
          </cell>
        </row>
        <row r="45">
          <cell r="C45">
            <v>19</v>
          </cell>
          <cell r="D45">
            <v>12</v>
          </cell>
          <cell r="E45" t="str">
            <v>地区大会費</v>
          </cell>
          <cell r="F45" t="str">
            <v>9/30地区民体育大会消耗品（布テープ他）</v>
          </cell>
          <cell r="G45">
            <v>42</v>
          </cell>
          <cell r="I45">
            <v>1010</v>
          </cell>
          <cell r="J45">
            <v>313754</v>
          </cell>
        </row>
        <row r="46">
          <cell r="C46">
            <v>20</v>
          </cell>
          <cell r="D46">
            <v>12</v>
          </cell>
          <cell r="E46" t="str">
            <v>地区大会費</v>
          </cell>
          <cell r="F46" t="str">
            <v>9/30地区民体育大会プログラム等作成用紙</v>
          </cell>
          <cell r="G46">
            <v>43</v>
          </cell>
          <cell r="I46">
            <v>12850</v>
          </cell>
          <cell r="J46">
            <v>300904</v>
          </cell>
        </row>
        <row r="47">
          <cell r="C47">
            <v>20</v>
          </cell>
          <cell r="D47">
            <v>12</v>
          </cell>
          <cell r="E47" t="str">
            <v>地区大会費</v>
          </cell>
          <cell r="F47" t="str">
            <v>9/30地区民体育大会消耗品（乾電池）</v>
          </cell>
          <cell r="G47">
            <v>44</v>
          </cell>
          <cell r="I47">
            <v>1680</v>
          </cell>
          <cell r="J47">
            <v>299224</v>
          </cell>
        </row>
        <row r="48">
          <cell r="C48">
            <v>25</v>
          </cell>
          <cell r="D48">
            <v>12</v>
          </cell>
          <cell r="E48" t="str">
            <v>地区大会費</v>
          </cell>
          <cell r="F48" t="str">
            <v>9/22草取りボランティア・草撤去お礼</v>
          </cell>
          <cell r="G48">
            <v>45</v>
          </cell>
          <cell r="I48">
            <v>5000</v>
          </cell>
          <cell r="J48">
            <v>294224</v>
          </cell>
        </row>
        <row r="49">
          <cell r="C49">
            <v>25</v>
          </cell>
          <cell r="D49">
            <v>11</v>
          </cell>
          <cell r="E49" t="str">
            <v>会議費</v>
          </cell>
          <cell r="F49" t="str">
            <v>9/29地区民前日準備・協力委員会用お茶代</v>
          </cell>
          <cell r="G49">
            <v>46</v>
          </cell>
          <cell r="I49">
            <v>2960</v>
          </cell>
          <cell r="J49">
            <v>291264</v>
          </cell>
        </row>
        <row r="50">
          <cell r="C50">
            <v>26</v>
          </cell>
          <cell r="D50">
            <v>12</v>
          </cell>
          <cell r="E50" t="str">
            <v>地区大会費</v>
          </cell>
          <cell r="F50" t="str">
            <v>11/4いのはや駅伝縄ない用わら</v>
          </cell>
          <cell r="G50">
            <v>47</v>
          </cell>
          <cell r="I50">
            <v>1500</v>
          </cell>
          <cell r="J50">
            <v>289764</v>
          </cell>
        </row>
        <row r="51">
          <cell r="C51">
            <v>26</v>
          </cell>
          <cell r="D51">
            <v>14</v>
          </cell>
          <cell r="E51" t="str">
            <v>クラブ活動助成費</v>
          </cell>
          <cell r="F51" t="str">
            <v>伊野クラブ（ママさんバレーボール）</v>
          </cell>
          <cell r="G51">
            <v>48</v>
          </cell>
          <cell r="I51">
            <v>30000</v>
          </cell>
          <cell r="J51">
            <v>259764</v>
          </cell>
        </row>
        <row r="52">
          <cell r="B52">
            <v>10</v>
          </cell>
          <cell r="C52">
            <v>1</v>
          </cell>
          <cell r="D52">
            <v>12</v>
          </cell>
          <cell r="E52" t="str">
            <v>地区大会費</v>
          </cell>
          <cell r="F52" t="str">
            <v>9/30地区民体育大会飲食リレー用材料</v>
          </cell>
          <cell r="G52">
            <v>49</v>
          </cell>
          <cell r="I52">
            <v>6600</v>
          </cell>
          <cell r="J52">
            <v>253164</v>
          </cell>
        </row>
        <row r="53">
          <cell r="C53">
            <v>1</v>
          </cell>
          <cell r="D53">
            <v>2</v>
          </cell>
          <cell r="E53" t="str">
            <v>寄付金</v>
          </cell>
          <cell r="F53" t="str">
            <v>9/30地区民体育大会寄付金（JAしまね伊野店）</v>
          </cell>
          <cell r="G53">
            <v>50</v>
          </cell>
          <cell r="H53">
            <v>5000</v>
          </cell>
          <cell r="J53">
            <v>258164</v>
          </cell>
        </row>
        <row r="54">
          <cell r="C54">
            <v>11</v>
          </cell>
          <cell r="D54">
            <v>12</v>
          </cell>
          <cell r="E54" t="str">
            <v>地区大会費</v>
          </cell>
          <cell r="F54" t="str">
            <v>地区民用賞品買取（1500M走上位者賞品分）</v>
          </cell>
          <cell r="G54">
            <v>51</v>
          </cell>
          <cell r="I54">
            <v>-1282</v>
          </cell>
          <cell r="J54">
            <v>259446</v>
          </cell>
        </row>
        <row r="55">
          <cell r="C55">
            <v>11</v>
          </cell>
          <cell r="D55">
            <v>12</v>
          </cell>
          <cell r="E55" t="str">
            <v>地区大会費</v>
          </cell>
          <cell r="F55" t="str">
            <v>地区民用賞品買取（アルミホイル、割箸）</v>
          </cell>
          <cell r="G55">
            <v>52</v>
          </cell>
          <cell r="I55">
            <v>-19400</v>
          </cell>
          <cell r="J55">
            <v>278846</v>
          </cell>
        </row>
        <row r="56">
          <cell r="C56">
            <v>11</v>
          </cell>
          <cell r="D56">
            <v>12</v>
          </cell>
          <cell r="E56" t="str">
            <v>地区大会費</v>
          </cell>
          <cell r="F56" t="str">
            <v>地区民用賞品買取（幼児旗取り用菓子）</v>
          </cell>
          <cell r="G56">
            <v>53</v>
          </cell>
          <cell r="I56">
            <v>-3520</v>
          </cell>
          <cell r="J56">
            <v>282366</v>
          </cell>
        </row>
        <row r="57">
          <cell r="C57">
            <v>15</v>
          </cell>
          <cell r="D57">
            <v>13</v>
          </cell>
          <cell r="E57" t="str">
            <v>地区対抗大会費</v>
          </cell>
          <cell r="F57" t="str">
            <v>10/14雲州ひらた体育祭参加選手お礼</v>
          </cell>
          <cell r="G57">
            <v>54</v>
          </cell>
          <cell r="I57">
            <v>64000</v>
          </cell>
          <cell r="J57">
            <v>218366</v>
          </cell>
        </row>
        <row r="58">
          <cell r="C58">
            <v>15</v>
          </cell>
          <cell r="D58">
            <v>3</v>
          </cell>
          <cell r="E58" t="str">
            <v>補助金</v>
          </cell>
          <cell r="F58" t="str">
            <v>10/14雲州ひらた体育祭参加賞</v>
          </cell>
          <cell r="G58">
            <v>55</v>
          </cell>
          <cell r="H58">
            <v>10000</v>
          </cell>
          <cell r="J58">
            <v>228366</v>
          </cell>
        </row>
        <row r="59">
          <cell r="C59">
            <v>24</v>
          </cell>
          <cell r="D59">
            <v>13</v>
          </cell>
          <cell r="E59" t="str">
            <v>地区対抗大会費</v>
          </cell>
          <cell r="F59" t="str">
            <v>10/14雲州ひらた体育祭ユニフォーム洗濯・乾燥代</v>
          </cell>
          <cell r="G59">
            <v>56</v>
          </cell>
          <cell r="I59">
            <v>2300</v>
          </cell>
          <cell r="J59">
            <v>226066</v>
          </cell>
        </row>
        <row r="60">
          <cell r="C60">
            <v>24</v>
          </cell>
          <cell r="D60">
            <v>12</v>
          </cell>
          <cell r="E60" t="str">
            <v>地区大会費</v>
          </cell>
          <cell r="F60" t="str">
            <v>11/4いのはや駅伝ひしゃくで一升用絵具</v>
          </cell>
          <cell r="G60">
            <v>57</v>
          </cell>
          <cell r="I60">
            <v>196</v>
          </cell>
          <cell r="J60">
            <v>225870</v>
          </cell>
        </row>
        <row r="61">
          <cell r="C61">
            <v>24</v>
          </cell>
          <cell r="D61">
            <v>12</v>
          </cell>
          <cell r="E61" t="str">
            <v>地区大会費</v>
          </cell>
          <cell r="F61" t="str">
            <v>11/4いのはや駅伝つまむんじゃー　あずき</v>
          </cell>
          <cell r="G61">
            <v>58</v>
          </cell>
          <cell r="I61">
            <v>308</v>
          </cell>
          <cell r="J61">
            <v>225562</v>
          </cell>
        </row>
        <row r="62">
          <cell r="C62">
            <v>24</v>
          </cell>
          <cell r="D62">
            <v>12</v>
          </cell>
          <cell r="E62" t="str">
            <v>地区大会費</v>
          </cell>
          <cell r="F62" t="str">
            <v>11/4いのはや駅伝つまむんじゃー　塗り箸</v>
          </cell>
          <cell r="G62">
            <v>59</v>
          </cell>
          <cell r="I62">
            <v>691</v>
          </cell>
          <cell r="J62">
            <v>224871</v>
          </cell>
        </row>
        <row r="63">
          <cell r="C63">
            <v>26</v>
          </cell>
          <cell r="D63">
            <v>14</v>
          </cell>
          <cell r="E63" t="str">
            <v>クラブ活動助成費</v>
          </cell>
          <cell r="F63" t="str">
            <v>ゲートボール愛好会</v>
          </cell>
          <cell r="G63">
            <v>60</v>
          </cell>
          <cell r="I63">
            <v>30000</v>
          </cell>
          <cell r="J63">
            <v>194871</v>
          </cell>
        </row>
        <row r="64">
          <cell r="B64">
            <v>11</v>
          </cell>
          <cell r="C64">
            <v>5</v>
          </cell>
          <cell r="D64">
            <v>12</v>
          </cell>
          <cell r="E64" t="str">
            <v>地区大会費</v>
          </cell>
          <cell r="F64" t="str">
            <v>11/4いのはや駅伝はや切りぃ～の　のこぎり替え刃</v>
          </cell>
          <cell r="G64">
            <v>61</v>
          </cell>
          <cell r="I64">
            <v>13750</v>
          </cell>
          <cell r="J64">
            <v>181121</v>
          </cell>
        </row>
        <row r="65">
          <cell r="C65">
            <v>5</v>
          </cell>
          <cell r="D65">
            <v>12</v>
          </cell>
          <cell r="E65" t="str">
            <v>地区大会費</v>
          </cell>
          <cell r="F65" t="str">
            <v>11/4いのはや駅伝ひしゃくで一升　ひしゃく</v>
          </cell>
          <cell r="G65">
            <v>62</v>
          </cell>
          <cell r="I65">
            <v>1512</v>
          </cell>
          <cell r="J65">
            <v>179609</v>
          </cell>
        </row>
        <row r="66">
          <cell r="C66">
            <v>5</v>
          </cell>
          <cell r="D66">
            <v>12</v>
          </cell>
          <cell r="E66" t="str">
            <v>地区大会費</v>
          </cell>
          <cell r="F66" t="str">
            <v>11/4いのはや駅伝ゴムムカデ　ゴム</v>
          </cell>
          <cell r="G66">
            <v>63</v>
          </cell>
          <cell r="I66">
            <v>396</v>
          </cell>
          <cell r="J66">
            <v>179213</v>
          </cell>
        </row>
        <row r="67">
          <cell r="C67">
            <v>21</v>
          </cell>
          <cell r="D67">
            <v>13</v>
          </cell>
          <cell r="E67" t="str">
            <v>地区対抗大会費</v>
          </cell>
          <cell r="F67" t="str">
            <v>11/25地区対抗駅伝大会慰労会用　飲料・食品</v>
          </cell>
          <cell r="G67">
            <v>64</v>
          </cell>
          <cell r="I67">
            <v>2107</v>
          </cell>
          <cell r="J67">
            <v>177106</v>
          </cell>
        </row>
        <row r="68">
          <cell r="C68">
            <v>21</v>
          </cell>
          <cell r="D68">
            <v>13</v>
          </cell>
          <cell r="E68" t="str">
            <v>地区対抗大会費</v>
          </cell>
          <cell r="F68" t="str">
            <v>11/25地区対抗駅伝大会　慰労会用野菜</v>
          </cell>
          <cell r="G68">
            <v>65</v>
          </cell>
          <cell r="I68">
            <v>118</v>
          </cell>
          <cell r="J68">
            <v>176988</v>
          </cell>
        </row>
        <row r="69">
          <cell r="C69">
            <v>21</v>
          </cell>
          <cell r="D69">
            <v>13</v>
          </cell>
          <cell r="E69" t="str">
            <v>地区対抗大会費</v>
          </cell>
          <cell r="F69" t="str">
            <v>11/25地区対抗駅伝大会　選手・役員飲料</v>
          </cell>
          <cell r="G69">
            <v>66</v>
          </cell>
          <cell r="I69">
            <v>3370</v>
          </cell>
          <cell r="J69">
            <v>173618</v>
          </cell>
        </row>
        <row r="70">
          <cell r="C70">
            <v>21</v>
          </cell>
          <cell r="D70">
            <v>13</v>
          </cell>
          <cell r="E70" t="str">
            <v>地区対抗大会費</v>
          </cell>
          <cell r="F70" t="str">
            <v>11/25地区対抗駅伝大会　選手お礼１０名</v>
          </cell>
          <cell r="G70">
            <v>67</v>
          </cell>
          <cell r="I70">
            <v>10000</v>
          </cell>
          <cell r="J70">
            <v>163618</v>
          </cell>
        </row>
        <row r="71">
          <cell r="C71">
            <v>21</v>
          </cell>
          <cell r="D71">
            <v>13</v>
          </cell>
          <cell r="E71" t="str">
            <v>地区対抗大会費</v>
          </cell>
          <cell r="F71" t="str">
            <v>11/25地区対抗駅伝大会　慰労会用オードブル</v>
          </cell>
          <cell r="G71">
            <v>68</v>
          </cell>
          <cell r="I71">
            <v>20000</v>
          </cell>
          <cell r="J71">
            <v>143618</v>
          </cell>
        </row>
        <row r="72">
          <cell r="C72">
            <v>22</v>
          </cell>
          <cell r="D72">
            <v>13</v>
          </cell>
          <cell r="E72" t="str">
            <v>地区対抗大会費</v>
          </cell>
          <cell r="F72" t="str">
            <v>11/25地区対抗駅伝大会　慰労会用ビール</v>
          </cell>
          <cell r="G72">
            <v>69</v>
          </cell>
          <cell r="I72">
            <v>11990</v>
          </cell>
          <cell r="J72">
            <v>131628</v>
          </cell>
        </row>
        <row r="73">
          <cell r="C73">
            <v>22</v>
          </cell>
          <cell r="D73">
            <v>13</v>
          </cell>
          <cell r="E73" t="str">
            <v>地区対抗大会費</v>
          </cell>
          <cell r="F73" t="str">
            <v>11/25地区対抗駅伝大会参加料</v>
          </cell>
          <cell r="G73">
            <v>70</v>
          </cell>
          <cell r="I73">
            <v>5000</v>
          </cell>
          <cell r="J73">
            <v>126628</v>
          </cell>
        </row>
        <row r="74">
          <cell r="C74">
            <v>22</v>
          </cell>
          <cell r="D74">
            <v>13</v>
          </cell>
          <cell r="E74" t="str">
            <v>地区対抗大会費</v>
          </cell>
          <cell r="F74" t="str">
            <v>11/25地区対抗駅伝大会　小中生参加お礼お菓子</v>
          </cell>
          <cell r="G74">
            <v>71</v>
          </cell>
          <cell r="I74">
            <v>500</v>
          </cell>
          <cell r="J74">
            <v>126128</v>
          </cell>
        </row>
        <row r="75">
          <cell r="B75">
            <v>12</v>
          </cell>
          <cell r="C75">
            <v>13</v>
          </cell>
          <cell r="D75">
            <v>14</v>
          </cell>
          <cell r="E75" t="str">
            <v>クラブ活動助成費</v>
          </cell>
          <cell r="F75" t="str">
            <v>マリンズ</v>
          </cell>
          <cell r="G75">
            <v>72</v>
          </cell>
          <cell r="I75">
            <v>60000</v>
          </cell>
          <cell r="J75">
            <v>66128</v>
          </cell>
        </row>
        <row r="76">
          <cell r="C76">
            <v>18</v>
          </cell>
          <cell r="D76">
            <v>1</v>
          </cell>
          <cell r="E76" t="str">
            <v>社会体育費</v>
          </cell>
          <cell r="F76" t="str">
            <v>伊野地区自治協会より（第5回）</v>
          </cell>
          <cell r="G76">
            <v>73</v>
          </cell>
          <cell r="H76">
            <v>300000</v>
          </cell>
          <cell r="J76">
            <v>366128</v>
          </cell>
        </row>
        <row r="77">
          <cell r="C77">
            <v>19</v>
          </cell>
          <cell r="D77">
            <v>14</v>
          </cell>
          <cell r="E77" t="str">
            <v>クラブ活動助成費</v>
          </cell>
          <cell r="F77" t="str">
            <v>伊野サッカークラブ</v>
          </cell>
          <cell r="G77">
            <v>74</v>
          </cell>
          <cell r="I77">
            <v>60000</v>
          </cell>
          <cell r="J77">
            <v>306128</v>
          </cell>
        </row>
        <row r="78">
          <cell r="C78">
            <v>20</v>
          </cell>
          <cell r="D78">
            <v>11</v>
          </cell>
          <cell r="E78" t="str">
            <v>会議費</v>
          </cell>
          <cell r="F78" t="str">
            <v>1/11スポーツ振興大会　参加費・負担金</v>
          </cell>
          <cell r="G78">
            <v>75</v>
          </cell>
          <cell r="I78">
            <v>26000</v>
          </cell>
          <cell r="J78">
            <v>280128</v>
          </cell>
        </row>
        <row r="79">
          <cell r="B79">
            <v>1</v>
          </cell>
          <cell r="C79">
            <v>17</v>
          </cell>
          <cell r="D79">
            <v>15</v>
          </cell>
          <cell r="E79" t="str">
            <v>雑費</v>
          </cell>
          <cell r="F79" t="str">
            <v>バレーボールクラブネット購入補助</v>
          </cell>
          <cell r="G79">
            <v>76</v>
          </cell>
          <cell r="I79">
            <v>7500</v>
          </cell>
          <cell r="J79">
            <v>272628</v>
          </cell>
        </row>
        <row r="80">
          <cell r="B80">
            <v>2</v>
          </cell>
          <cell r="C80">
            <v>12</v>
          </cell>
          <cell r="D80">
            <v>4</v>
          </cell>
          <cell r="E80" t="str">
            <v>雑収入</v>
          </cell>
          <cell r="F80" t="str">
            <v>貯金利息</v>
          </cell>
          <cell r="G80">
            <v>77</v>
          </cell>
          <cell r="H80">
            <v>1</v>
          </cell>
          <cell r="J80">
            <v>272629</v>
          </cell>
        </row>
        <row r="81">
          <cell r="C81">
            <v>15</v>
          </cell>
          <cell r="D81">
            <v>11</v>
          </cell>
          <cell r="E81" t="str">
            <v>会議費</v>
          </cell>
          <cell r="F81" t="str">
            <v>体協役員年間会議費用(@5,000×10名）</v>
          </cell>
          <cell r="G81">
            <v>78</v>
          </cell>
          <cell r="I81">
            <v>50000</v>
          </cell>
          <cell r="J81">
            <v>222629</v>
          </cell>
        </row>
        <row r="82">
          <cell r="C82">
            <v>15</v>
          </cell>
          <cell r="D82">
            <v>14</v>
          </cell>
          <cell r="E82" t="str">
            <v>クラブ活動助成費</v>
          </cell>
          <cell r="F82" t="str">
            <v>アスリートクラブ</v>
          </cell>
          <cell r="G82">
            <v>79</v>
          </cell>
          <cell r="I82">
            <v>30000</v>
          </cell>
          <cell r="J82">
            <v>192629</v>
          </cell>
        </row>
        <row r="83">
          <cell r="C83">
            <v>21</v>
          </cell>
          <cell r="D83">
            <v>12</v>
          </cell>
          <cell r="E83" t="str">
            <v>地区大会費</v>
          </cell>
          <cell r="F83" t="str">
            <v>11/4いのはや駅伝参加賞</v>
          </cell>
          <cell r="G83">
            <v>80</v>
          </cell>
          <cell r="I83">
            <v>9504</v>
          </cell>
          <cell r="J83">
            <v>183125</v>
          </cell>
        </row>
        <row r="84">
          <cell r="C84">
            <v>21</v>
          </cell>
          <cell r="D84">
            <v>12</v>
          </cell>
          <cell r="E84" t="str">
            <v>地区大会費</v>
          </cell>
          <cell r="F84" t="str">
            <v>返金（地区民体育祭中止につきティッシュ分）</v>
          </cell>
          <cell r="G84">
            <v>81</v>
          </cell>
          <cell r="I84">
            <v>-9504</v>
          </cell>
          <cell r="J84">
            <v>192629</v>
          </cell>
        </row>
        <row r="85">
          <cell r="C85">
            <v>21</v>
          </cell>
          <cell r="D85">
            <v>3</v>
          </cell>
          <cell r="E85" t="str">
            <v>補助金</v>
          </cell>
          <cell r="F85" t="str">
            <v>補助金　バレー24,000円　地区民18,000円</v>
          </cell>
          <cell r="G85">
            <v>82</v>
          </cell>
          <cell r="H85">
            <v>42000</v>
          </cell>
          <cell r="J85">
            <v>234629</v>
          </cell>
        </row>
        <row r="86">
          <cell r="C86">
            <v>26</v>
          </cell>
          <cell r="D86">
            <v>14</v>
          </cell>
          <cell r="E86" t="str">
            <v>クラブ活動助成費</v>
          </cell>
          <cell r="F86" t="str">
            <v>スポンジテニス</v>
          </cell>
          <cell r="G86">
            <v>83</v>
          </cell>
          <cell r="I86">
            <v>30000</v>
          </cell>
          <cell r="J86">
            <v>204629</v>
          </cell>
        </row>
        <row r="87">
          <cell r="B87">
            <v>3</v>
          </cell>
          <cell r="C87">
            <v>6</v>
          </cell>
          <cell r="D87">
            <v>11</v>
          </cell>
          <cell r="E87" t="str">
            <v>会議費</v>
          </cell>
          <cell r="F87" t="str">
            <v>体協役員年間交通費</v>
          </cell>
          <cell r="G87">
            <v>84</v>
          </cell>
          <cell r="I87">
            <v>12690</v>
          </cell>
          <cell r="J87">
            <v>191939</v>
          </cell>
        </row>
        <row r="88">
          <cell r="C88">
            <v>6</v>
          </cell>
          <cell r="D88">
            <v>14</v>
          </cell>
          <cell r="E88" t="str">
            <v>クラブ活動助成費</v>
          </cell>
          <cell r="F88" t="str">
            <v>女子バレー</v>
          </cell>
          <cell r="G88">
            <v>85</v>
          </cell>
          <cell r="I88">
            <v>30000</v>
          </cell>
          <cell r="J88">
            <v>161939</v>
          </cell>
        </row>
        <row r="89">
          <cell r="C89">
            <v>6</v>
          </cell>
          <cell r="D89">
            <v>14</v>
          </cell>
          <cell r="E89" t="str">
            <v>クラブ活動助成費</v>
          </cell>
          <cell r="F89" t="str">
            <v>グランドゴルフ同好会</v>
          </cell>
          <cell r="G89">
            <v>86</v>
          </cell>
          <cell r="I89">
            <v>30000</v>
          </cell>
          <cell r="J89">
            <v>131939</v>
          </cell>
        </row>
        <row r="90">
          <cell r="B90">
            <v>4</v>
          </cell>
          <cell r="C90">
            <v>3</v>
          </cell>
          <cell r="D90">
            <v>1</v>
          </cell>
          <cell r="E90" t="str">
            <v>社会体育費</v>
          </cell>
          <cell r="F90" t="str">
            <v>自治協会へ返金</v>
          </cell>
          <cell r="G90">
            <v>87</v>
          </cell>
          <cell r="H90">
            <v>-131939</v>
          </cell>
          <cell r="J90">
            <v>0</v>
          </cell>
        </row>
        <row r="91">
          <cell r="E91" t="str">
            <v/>
          </cell>
          <cell r="J91" t="str">
            <v/>
          </cell>
        </row>
        <row r="92">
          <cell r="E92" t="str">
            <v/>
          </cell>
          <cell r="J92" t="str">
            <v/>
          </cell>
        </row>
        <row r="93">
          <cell r="E93" t="str">
            <v/>
          </cell>
          <cell r="J93" t="str">
            <v/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手順"/>
      <sheetName val="設定"/>
      <sheetName val="元帳"/>
      <sheetName val="抽出"/>
      <sheetName val="帳面"/>
      <sheetName val="帳面元"/>
      <sheetName val="決算書"/>
      <sheetName val="決算書元"/>
    </sheetNames>
    <sheetDataSet>
      <sheetData sheetId="0" refreshError="1"/>
      <sheetData sheetId="1">
        <row r="6">
          <cell r="C6" t="str">
            <v>社会体育費</v>
          </cell>
        </row>
      </sheetData>
      <sheetData sheetId="2">
        <row r="3">
          <cell r="B3" t="str">
            <v>月</v>
          </cell>
          <cell r="C3" t="str">
            <v>日</v>
          </cell>
          <cell r="D3" t="str">
            <v>コード</v>
          </cell>
          <cell r="E3" t="str">
            <v>費   目</v>
          </cell>
          <cell r="F3" t="str">
            <v>摘       要</v>
          </cell>
          <cell r="G3" t="str">
            <v>領収№</v>
          </cell>
          <cell r="H3" t="str">
            <v>収入金額</v>
          </cell>
          <cell r="I3" t="str">
            <v>支出金額</v>
          </cell>
          <cell r="J3" t="str">
            <v>差引金額</v>
          </cell>
        </row>
        <row r="4">
          <cell r="B4">
            <v>4</v>
          </cell>
          <cell r="C4">
            <v>10</v>
          </cell>
          <cell r="D4">
            <v>1</v>
          </cell>
          <cell r="E4" t="str">
            <v>社会体育費</v>
          </cell>
          <cell r="F4" t="str">
            <v>伊野地区自治協会より（1回目）</v>
          </cell>
          <cell r="G4">
            <v>1</v>
          </cell>
          <cell r="H4">
            <v>100000</v>
          </cell>
          <cell r="J4">
            <v>100000</v>
          </cell>
        </row>
        <row r="5">
          <cell r="B5">
            <v>4</v>
          </cell>
          <cell r="C5">
            <v>12</v>
          </cell>
          <cell r="D5">
            <v>11</v>
          </cell>
          <cell r="E5" t="str">
            <v>会議費</v>
          </cell>
          <cell r="F5" t="str">
            <v>4/12体協理事協力員合同会用ﾋﾞｰﾙ1ｹｰｽ＋10本</v>
          </cell>
          <cell r="G5">
            <v>2</v>
          </cell>
          <cell r="I5">
            <v>11990</v>
          </cell>
          <cell r="J5">
            <v>88010</v>
          </cell>
        </row>
        <row r="6">
          <cell r="B6">
            <v>4</v>
          </cell>
          <cell r="C6">
            <v>12</v>
          </cell>
          <cell r="D6">
            <v>11</v>
          </cell>
          <cell r="E6" t="str">
            <v>会議費</v>
          </cell>
          <cell r="F6" t="str">
            <v>4/12体協理事協力員合同会用ｵｰﾄﾞﾌﾞﾙ</v>
          </cell>
          <cell r="G6">
            <v>3</v>
          </cell>
          <cell r="I6">
            <v>15000</v>
          </cell>
          <cell r="J6">
            <v>73010</v>
          </cell>
        </row>
        <row r="7">
          <cell r="B7">
            <v>4</v>
          </cell>
          <cell r="C7">
            <v>12</v>
          </cell>
          <cell r="D7">
            <v>11</v>
          </cell>
          <cell r="E7" t="str">
            <v>会議費</v>
          </cell>
          <cell r="F7" t="str">
            <v>4/12体協理事協力員合同会用ｵｰﾄﾞﾌﾞﾙ</v>
          </cell>
          <cell r="G7">
            <v>4</v>
          </cell>
          <cell r="I7">
            <v>15000</v>
          </cell>
          <cell r="J7">
            <v>58010</v>
          </cell>
        </row>
        <row r="8">
          <cell r="B8">
            <v>5</v>
          </cell>
          <cell r="C8">
            <v>17</v>
          </cell>
          <cell r="D8">
            <v>12</v>
          </cell>
          <cell r="E8" t="str">
            <v>地区大会費</v>
          </cell>
          <cell r="F8" t="str">
            <v>6/23バレーボール大会　ボール、ｹｰｽ</v>
          </cell>
          <cell r="G8">
            <v>5</v>
          </cell>
          <cell r="I8">
            <v>21400</v>
          </cell>
          <cell r="J8">
            <v>36610</v>
          </cell>
        </row>
        <row r="9">
          <cell r="B9">
            <v>5</v>
          </cell>
          <cell r="C9">
            <v>24</v>
          </cell>
          <cell r="D9">
            <v>1</v>
          </cell>
          <cell r="E9" t="str">
            <v>社会体育費</v>
          </cell>
          <cell r="F9" t="str">
            <v>伊野地区自治協会より（2回目）</v>
          </cell>
          <cell r="G9">
            <v>6</v>
          </cell>
          <cell r="H9">
            <v>200000</v>
          </cell>
          <cell r="J9">
            <v>236610</v>
          </cell>
        </row>
        <row r="10">
          <cell r="B10">
            <v>5</v>
          </cell>
          <cell r="C10">
            <v>24</v>
          </cell>
          <cell r="D10">
            <v>12</v>
          </cell>
          <cell r="E10" t="str">
            <v>地区大会費</v>
          </cell>
          <cell r="F10" t="str">
            <v>6/23バレーボール大会　トロフィーのプレート、人形</v>
          </cell>
          <cell r="G10">
            <v>7</v>
          </cell>
          <cell r="I10">
            <v>2300</v>
          </cell>
          <cell r="J10">
            <v>234310</v>
          </cell>
        </row>
        <row r="11">
          <cell r="B11">
            <v>6</v>
          </cell>
          <cell r="C11">
            <v>4</v>
          </cell>
          <cell r="D11">
            <v>12</v>
          </cell>
          <cell r="E11" t="str">
            <v>地区大会費</v>
          </cell>
          <cell r="F11" t="str">
            <v>6/23バレーボール大会　イベント保険料</v>
          </cell>
          <cell r="G11">
            <v>8</v>
          </cell>
          <cell r="I11">
            <v>1000</v>
          </cell>
          <cell r="J11">
            <v>233310</v>
          </cell>
        </row>
        <row r="12">
          <cell r="B12">
            <v>6</v>
          </cell>
          <cell r="C12">
            <v>12</v>
          </cell>
          <cell r="D12">
            <v>12</v>
          </cell>
          <cell r="E12" t="str">
            <v>地区大会費</v>
          </cell>
          <cell r="F12" t="str">
            <v>6/23バレーボール大会　役員用茶菓子、飲料</v>
          </cell>
          <cell r="G12">
            <v>9</v>
          </cell>
          <cell r="I12">
            <v>1889</v>
          </cell>
          <cell r="J12">
            <v>231421</v>
          </cell>
        </row>
        <row r="13">
          <cell r="B13">
            <v>6</v>
          </cell>
          <cell r="C13">
            <v>12</v>
          </cell>
          <cell r="D13">
            <v>12</v>
          </cell>
          <cell r="E13" t="str">
            <v>地区大会費</v>
          </cell>
          <cell r="F13" t="str">
            <v>6/23バレーボール大会　消耗品</v>
          </cell>
          <cell r="G13">
            <v>10</v>
          </cell>
          <cell r="I13">
            <v>3295</v>
          </cell>
          <cell r="J13">
            <v>228126</v>
          </cell>
        </row>
        <row r="14">
          <cell r="B14">
            <v>6</v>
          </cell>
          <cell r="C14">
            <v>19</v>
          </cell>
          <cell r="D14">
            <v>12</v>
          </cell>
          <cell r="E14" t="str">
            <v>地区大会費</v>
          </cell>
          <cell r="F14" t="str">
            <v>6/23バレーボール大会　資料作成用紙</v>
          </cell>
          <cell r="G14">
            <v>11</v>
          </cell>
          <cell r="I14">
            <v>6716</v>
          </cell>
          <cell r="J14">
            <v>221410</v>
          </cell>
        </row>
        <row r="15">
          <cell r="B15">
            <v>6</v>
          </cell>
          <cell r="C15">
            <v>20</v>
          </cell>
          <cell r="D15">
            <v>12</v>
          </cell>
          <cell r="E15" t="str">
            <v>地区大会費</v>
          </cell>
          <cell r="F15" t="str">
            <v>9/29地区民体育大会　ホワイトライン</v>
          </cell>
          <cell r="G15">
            <v>12</v>
          </cell>
          <cell r="I15">
            <v>10800</v>
          </cell>
          <cell r="J15">
            <v>210610</v>
          </cell>
        </row>
        <row r="16">
          <cell r="B16">
            <v>6</v>
          </cell>
          <cell r="C16">
            <v>21</v>
          </cell>
          <cell r="D16">
            <v>12</v>
          </cell>
          <cell r="E16" t="str">
            <v>地区大会費</v>
          </cell>
          <cell r="F16" t="str">
            <v>6/23バレーボール大会　賞金</v>
          </cell>
          <cell r="G16">
            <v>13</v>
          </cell>
          <cell r="I16">
            <v>13000</v>
          </cell>
          <cell r="J16">
            <v>197610</v>
          </cell>
        </row>
        <row r="17">
          <cell r="B17">
            <v>6</v>
          </cell>
          <cell r="C17">
            <v>21</v>
          </cell>
          <cell r="D17">
            <v>12</v>
          </cell>
          <cell r="E17" t="str">
            <v>地区大会費</v>
          </cell>
          <cell r="F17" t="str">
            <v>6/23バレーボール大会　審判員への御礼</v>
          </cell>
          <cell r="G17">
            <v>14</v>
          </cell>
          <cell r="I17">
            <v>12000</v>
          </cell>
          <cell r="J17">
            <v>185610</v>
          </cell>
        </row>
        <row r="18">
          <cell r="B18">
            <v>6</v>
          </cell>
          <cell r="C18">
            <v>21</v>
          </cell>
          <cell r="D18">
            <v>12</v>
          </cell>
          <cell r="E18" t="str">
            <v>地区大会費</v>
          </cell>
          <cell r="F18" t="str">
            <v>６/23バレーボール大会　役員弁当代</v>
          </cell>
          <cell r="G18">
            <v>15</v>
          </cell>
          <cell r="I18">
            <v>8000</v>
          </cell>
          <cell r="J18">
            <v>177610</v>
          </cell>
        </row>
        <row r="19">
          <cell r="B19">
            <v>6</v>
          </cell>
          <cell r="C19">
            <v>24</v>
          </cell>
          <cell r="D19">
            <v>12</v>
          </cell>
          <cell r="E19" t="str">
            <v>地区大会費</v>
          </cell>
          <cell r="F19" t="str">
            <v>６/23バレーボール大会　マット洗濯代金</v>
          </cell>
          <cell r="G19">
            <v>16</v>
          </cell>
          <cell r="I19">
            <v>900</v>
          </cell>
          <cell r="J19">
            <v>176710</v>
          </cell>
        </row>
        <row r="20">
          <cell r="B20">
            <v>6</v>
          </cell>
          <cell r="C20">
            <v>25</v>
          </cell>
          <cell r="D20">
            <v>11</v>
          </cell>
          <cell r="E20" t="str">
            <v>会議費</v>
          </cell>
          <cell r="F20" t="str">
            <v>4/12体協理事協力員合同会用お茶48本</v>
          </cell>
          <cell r="G20">
            <v>17</v>
          </cell>
          <cell r="I20">
            <v>3360</v>
          </cell>
          <cell r="J20">
            <v>173350</v>
          </cell>
        </row>
        <row r="21">
          <cell r="B21">
            <v>7</v>
          </cell>
          <cell r="C21">
            <v>23</v>
          </cell>
          <cell r="D21">
            <v>15</v>
          </cell>
          <cell r="E21" t="str">
            <v>雑費</v>
          </cell>
          <cell r="F21" t="str">
            <v>体協だより</v>
          </cell>
          <cell r="G21">
            <v>18</v>
          </cell>
          <cell r="I21">
            <v>15768</v>
          </cell>
          <cell r="J21">
            <v>157582</v>
          </cell>
        </row>
        <row r="22">
          <cell r="B22">
            <v>7</v>
          </cell>
          <cell r="C22">
            <v>26</v>
          </cell>
          <cell r="D22">
            <v>1</v>
          </cell>
          <cell r="E22" t="str">
            <v>社会体育費</v>
          </cell>
          <cell r="F22" t="str">
            <v>伊野地区自治協会より(3回目)</v>
          </cell>
          <cell r="G22">
            <v>19</v>
          </cell>
          <cell r="H22">
            <v>200000</v>
          </cell>
          <cell r="J22">
            <v>357582</v>
          </cell>
        </row>
        <row r="23">
          <cell r="B23">
            <v>7</v>
          </cell>
          <cell r="C23">
            <v>29</v>
          </cell>
          <cell r="D23">
            <v>14</v>
          </cell>
          <cell r="E23" t="str">
            <v>クラブ活動助成費</v>
          </cell>
          <cell r="F23" t="str">
            <v>伊野クラブ（ママさんバレー）</v>
          </cell>
          <cell r="G23">
            <v>20</v>
          </cell>
          <cell r="I23">
            <v>20000</v>
          </cell>
          <cell r="J23">
            <v>337582</v>
          </cell>
        </row>
        <row r="24">
          <cell r="B24">
            <v>7</v>
          </cell>
          <cell r="C24">
            <v>29</v>
          </cell>
          <cell r="D24">
            <v>14</v>
          </cell>
          <cell r="E24" t="str">
            <v>クラブ活動助成費</v>
          </cell>
          <cell r="F24" t="str">
            <v>マリンズ</v>
          </cell>
          <cell r="G24">
            <v>21</v>
          </cell>
          <cell r="I24">
            <v>60000</v>
          </cell>
          <cell r="J24">
            <v>277582</v>
          </cell>
        </row>
        <row r="25">
          <cell r="B25">
            <v>8</v>
          </cell>
          <cell r="C25">
            <v>23</v>
          </cell>
          <cell r="D25">
            <v>12</v>
          </cell>
          <cell r="E25" t="str">
            <v>地区大会費</v>
          </cell>
          <cell r="F25" t="str">
            <v>9/29地区民体育大会　幼児旗取り用菓子</v>
          </cell>
          <cell r="G25">
            <v>22</v>
          </cell>
          <cell r="I25">
            <v>3960</v>
          </cell>
          <cell r="J25">
            <v>273622</v>
          </cell>
        </row>
        <row r="26">
          <cell r="B26">
            <v>9</v>
          </cell>
          <cell r="C26">
            <v>3</v>
          </cell>
          <cell r="D26">
            <v>12</v>
          </cell>
          <cell r="E26" t="str">
            <v>地区大会費</v>
          </cell>
          <cell r="F26" t="str">
            <v>9/29地区民体育大会　障害物リレー用風船</v>
          </cell>
          <cell r="G26">
            <v>23</v>
          </cell>
          <cell r="I26">
            <v>851</v>
          </cell>
          <cell r="J26">
            <v>272771</v>
          </cell>
        </row>
        <row r="27">
          <cell r="B27">
            <v>9</v>
          </cell>
          <cell r="C27">
            <v>3</v>
          </cell>
          <cell r="D27">
            <v>12</v>
          </cell>
          <cell r="E27" t="str">
            <v>地区大会費</v>
          </cell>
          <cell r="F27" t="str">
            <v>9/29地区民体育大会　消耗品（賞状、腕章、マジック）</v>
          </cell>
          <cell r="G27">
            <v>24</v>
          </cell>
          <cell r="I27">
            <v>10124</v>
          </cell>
          <cell r="J27">
            <v>262647</v>
          </cell>
        </row>
        <row r="28">
          <cell r="B28">
            <v>9</v>
          </cell>
          <cell r="C28">
            <v>17</v>
          </cell>
          <cell r="D28">
            <v>12</v>
          </cell>
          <cell r="E28" t="str">
            <v>地区大会費</v>
          </cell>
          <cell r="F28" t="str">
            <v>9/29地区民体育大会　1500m走　１～６位賞品</v>
          </cell>
          <cell r="G28">
            <v>25</v>
          </cell>
          <cell r="I28">
            <v>1475</v>
          </cell>
          <cell r="J28">
            <v>261172</v>
          </cell>
        </row>
        <row r="29">
          <cell r="B29">
            <v>9</v>
          </cell>
          <cell r="C29">
            <v>17</v>
          </cell>
          <cell r="D29">
            <v>12</v>
          </cell>
          <cell r="E29" t="str">
            <v>地区大会費</v>
          </cell>
          <cell r="F29" t="str">
            <v>9/29地区民体育大会　消耗品（金封等）、救急用品</v>
          </cell>
          <cell r="G29">
            <v>26</v>
          </cell>
          <cell r="I29">
            <v>1990</v>
          </cell>
          <cell r="J29">
            <v>259182</v>
          </cell>
        </row>
        <row r="30">
          <cell r="B30">
            <v>9</v>
          </cell>
          <cell r="C30">
            <v>17</v>
          </cell>
          <cell r="D30">
            <v>12</v>
          </cell>
          <cell r="E30" t="str">
            <v>地区大会費</v>
          </cell>
          <cell r="F30" t="str">
            <v>9/29地区民体育大会　電池</v>
          </cell>
          <cell r="G30">
            <v>27</v>
          </cell>
          <cell r="I30">
            <v>1657</v>
          </cell>
          <cell r="J30">
            <v>257525</v>
          </cell>
        </row>
        <row r="31">
          <cell r="B31">
            <v>9</v>
          </cell>
          <cell r="C31">
            <v>17</v>
          </cell>
          <cell r="D31">
            <v>12</v>
          </cell>
          <cell r="E31" t="str">
            <v>地区大会費</v>
          </cell>
          <cell r="F31" t="str">
            <v>9/29地区民体育大会　はしまリレー用お茶</v>
          </cell>
          <cell r="G31">
            <v>28</v>
          </cell>
          <cell r="I31">
            <v>2160</v>
          </cell>
          <cell r="J31">
            <v>255365</v>
          </cell>
        </row>
        <row r="32">
          <cell r="B32">
            <v>9</v>
          </cell>
          <cell r="C32">
            <v>17</v>
          </cell>
          <cell r="D32">
            <v>12</v>
          </cell>
          <cell r="E32" t="str">
            <v>地区大会費</v>
          </cell>
          <cell r="F32" t="str">
            <v>9/29地区民体育大会　１～３位賞品</v>
          </cell>
          <cell r="G32">
            <v>29</v>
          </cell>
          <cell r="I32">
            <v>31272</v>
          </cell>
          <cell r="J32">
            <v>224093</v>
          </cell>
        </row>
        <row r="33">
          <cell r="B33">
            <v>9</v>
          </cell>
          <cell r="C33">
            <v>17</v>
          </cell>
          <cell r="D33">
            <v>12</v>
          </cell>
          <cell r="E33" t="str">
            <v>地区大会費</v>
          </cell>
          <cell r="F33" t="str">
            <v>9/29地区民体育大会　役員・来賓用茶菓子</v>
          </cell>
          <cell r="G33">
            <v>30</v>
          </cell>
          <cell r="I33">
            <v>945</v>
          </cell>
          <cell r="J33">
            <v>223148</v>
          </cell>
        </row>
        <row r="34">
          <cell r="B34">
            <v>9</v>
          </cell>
          <cell r="C34">
            <v>17</v>
          </cell>
          <cell r="D34">
            <v>12</v>
          </cell>
          <cell r="E34" t="str">
            <v>地区大会費</v>
          </cell>
          <cell r="F34" t="str">
            <v>9/29地区民体育大会　小中学生ごほうび</v>
          </cell>
          <cell r="G34">
            <v>31</v>
          </cell>
          <cell r="I34">
            <v>6600</v>
          </cell>
          <cell r="J34">
            <v>216548</v>
          </cell>
        </row>
        <row r="35">
          <cell r="B35">
            <v>9</v>
          </cell>
          <cell r="C35">
            <v>18</v>
          </cell>
          <cell r="D35">
            <v>12</v>
          </cell>
          <cell r="E35" t="str">
            <v>地区大会費</v>
          </cell>
          <cell r="F35" t="str">
            <v>11/3いのはやおちらと駅伝　競技用わら</v>
          </cell>
          <cell r="G35">
            <v>32</v>
          </cell>
          <cell r="I35">
            <v>1500</v>
          </cell>
          <cell r="J35">
            <v>215048</v>
          </cell>
        </row>
        <row r="36">
          <cell r="B36">
            <v>9</v>
          </cell>
          <cell r="C36">
            <v>20</v>
          </cell>
          <cell r="D36">
            <v>11</v>
          </cell>
          <cell r="E36" t="str">
            <v>会議費</v>
          </cell>
          <cell r="F36" t="str">
            <v>7/26体協理事協力員合同会用お茶４０本</v>
          </cell>
          <cell r="G36">
            <v>33</v>
          </cell>
          <cell r="I36">
            <v>3600</v>
          </cell>
          <cell r="J36">
            <v>211448</v>
          </cell>
        </row>
        <row r="37">
          <cell r="B37">
            <v>9</v>
          </cell>
          <cell r="C37">
            <v>20</v>
          </cell>
          <cell r="D37">
            <v>11</v>
          </cell>
          <cell r="E37" t="str">
            <v>会議費</v>
          </cell>
          <cell r="F37" t="str">
            <v>9/28地区民体育大会前日打合せ用お茶１５本</v>
          </cell>
          <cell r="G37">
            <v>34</v>
          </cell>
          <cell r="I37">
            <v>1350</v>
          </cell>
          <cell r="J37">
            <v>210098</v>
          </cell>
        </row>
        <row r="38">
          <cell r="B38">
            <v>9</v>
          </cell>
          <cell r="C38">
            <v>27</v>
          </cell>
          <cell r="D38">
            <v>12</v>
          </cell>
          <cell r="E38" t="str">
            <v>地区大会費</v>
          </cell>
          <cell r="F38" t="str">
            <v>9/29地区民体育大会　イベント保険</v>
          </cell>
          <cell r="G38">
            <v>35</v>
          </cell>
          <cell r="I38">
            <v>2500</v>
          </cell>
          <cell r="J38">
            <v>207598</v>
          </cell>
        </row>
        <row r="39">
          <cell r="B39">
            <v>9</v>
          </cell>
          <cell r="C39">
            <v>27</v>
          </cell>
          <cell r="D39">
            <v>12</v>
          </cell>
          <cell r="E39" t="str">
            <v>地区大会費</v>
          </cell>
          <cell r="F39" t="str">
            <v>9/29地区民体育大会　役員・来賓用弁当代</v>
          </cell>
          <cell r="G39">
            <v>36</v>
          </cell>
          <cell r="I39">
            <v>21500</v>
          </cell>
          <cell r="J39">
            <v>186098</v>
          </cell>
        </row>
        <row r="40">
          <cell r="B40">
            <v>9</v>
          </cell>
          <cell r="C40">
            <v>27</v>
          </cell>
          <cell r="D40">
            <v>12</v>
          </cell>
          <cell r="E40" t="str">
            <v>地区大会費</v>
          </cell>
          <cell r="F40" t="str">
            <v>9/29地区民体育大会　協力御礼（音響）</v>
          </cell>
          <cell r="G40">
            <v>37</v>
          </cell>
          <cell r="I40">
            <v>3000</v>
          </cell>
          <cell r="J40">
            <v>183098</v>
          </cell>
        </row>
        <row r="41">
          <cell r="B41">
            <v>9</v>
          </cell>
          <cell r="C41">
            <v>27</v>
          </cell>
          <cell r="D41">
            <v>12</v>
          </cell>
          <cell r="E41" t="str">
            <v>地区大会費</v>
          </cell>
          <cell r="F41" t="str">
            <v>9/29地区民体育大会　協力御礼（放送係）</v>
          </cell>
          <cell r="G41">
            <v>38</v>
          </cell>
          <cell r="I41">
            <v>2000</v>
          </cell>
          <cell r="J41">
            <v>181098</v>
          </cell>
        </row>
        <row r="42">
          <cell r="B42">
            <v>9</v>
          </cell>
          <cell r="C42">
            <v>27</v>
          </cell>
          <cell r="D42">
            <v>12</v>
          </cell>
          <cell r="E42" t="str">
            <v>地区大会費</v>
          </cell>
          <cell r="F42" t="str">
            <v>9/29地区民体育大会　協力御礼（救護係）</v>
          </cell>
          <cell r="G42">
            <v>39</v>
          </cell>
          <cell r="I42">
            <v>2000</v>
          </cell>
          <cell r="J42">
            <v>179098</v>
          </cell>
        </row>
        <row r="43">
          <cell r="B43">
            <v>9</v>
          </cell>
          <cell r="C43">
            <v>27</v>
          </cell>
          <cell r="D43">
            <v>12</v>
          </cell>
          <cell r="E43" t="str">
            <v>地区大会費</v>
          </cell>
          <cell r="F43" t="str">
            <v>9/29地区民体育大会　協力御礼（救護係）</v>
          </cell>
          <cell r="G43">
            <v>40</v>
          </cell>
          <cell r="I43">
            <v>2000</v>
          </cell>
          <cell r="J43">
            <v>177098</v>
          </cell>
        </row>
        <row r="44">
          <cell r="B44">
            <v>9</v>
          </cell>
          <cell r="C44">
            <v>27</v>
          </cell>
          <cell r="D44">
            <v>12</v>
          </cell>
          <cell r="E44" t="str">
            <v>地区大会費</v>
          </cell>
          <cell r="F44" t="str">
            <v>9/29地区民体育大会　協力御礼（演技係）</v>
          </cell>
          <cell r="G44">
            <v>41</v>
          </cell>
          <cell r="I44">
            <v>2000</v>
          </cell>
          <cell r="J44">
            <v>175098</v>
          </cell>
        </row>
        <row r="45">
          <cell r="B45">
            <v>9</v>
          </cell>
          <cell r="C45">
            <v>27</v>
          </cell>
          <cell r="D45">
            <v>12</v>
          </cell>
          <cell r="E45" t="str">
            <v>地区大会費</v>
          </cell>
          <cell r="F45" t="str">
            <v>9/29地区民体育大会　協力御礼（壮年会）</v>
          </cell>
          <cell r="G45">
            <v>42</v>
          </cell>
          <cell r="I45">
            <v>20000</v>
          </cell>
          <cell r="J45">
            <v>155098</v>
          </cell>
        </row>
        <row r="46">
          <cell r="B46">
            <v>9</v>
          </cell>
          <cell r="C46">
            <v>27</v>
          </cell>
          <cell r="D46">
            <v>12</v>
          </cell>
          <cell r="E46" t="str">
            <v>地区大会費</v>
          </cell>
          <cell r="F46" t="str">
            <v>9/29地区民体育大会　１～３位町内賞金</v>
          </cell>
          <cell r="G46">
            <v>43</v>
          </cell>
          <cell r="I46">
            <v>10000</v>
          </cell>
          <cell r="J46">
            <v>145098</v>
          </cell>
        </row>
        <row r="47">
          <cell r="B47">
            <v>9</v>
          </cell>
          <cell r="C47">
            <v>30</v>
          </cell>
          <cell r="D47">
            <v>12</v>
          </cell>
          <cell r="E47" t="str">
            <v>地区大会費</v>
          </cell>
          <cell r="F47" t="str">
            <v>9/29地区民体育大会中止による返金（賞金、協力御礼代、弁当代）</v>
          </cell>
          <cell r="G47">
            <v>44</v>
          </cell>
          <cell r="I47">
            <v>-62500</v>
          </cell>
          <cell r="J47">
            <v>207598</v>
          </cell>
        </row>
        <row r="48">
          <cell r="B48">
            <v>9</v>
          </cell>
          <cell r="C48">
            <v>30</v>
          </cell>
          <cell r="D48">
            <v>12</v>
          </cell>
          <cell r="E48" t="str">
            <v>地区大会費</v>
          </cell>
          <cell r="F48" t="str">
            <v>9/29地区民体育大会　競技用材料</v>
          </cell>
          <cell r="G48">
            <v>45</v>
          </cell>
          <cell r="I48">
            <v>11180</v>
          </cell>
          <cell r="J48">
            <v>196418</v>
          </cell>
        </row>
        <row r="49">
          <cell r="B49">
            <v>10</v>
          </cell>
          <cell r="C49">
            <v>1</v>
          </cell>
          <cell r="D49">
            <v>12</v>
          </cell>
          <cell r="E49" t="str">
            <v>地区大会費</v>
          </cell>
          <cell r="F49" t="str">
            <v>9/29地区民体育大会　資料作成用紙、養生テープ、用箋挟</v>
          </cell>
          <cell r="G49">
            <v>46</v>
          </cell>
          <cell r="I49">
            <v>11790</v>
          </cell>
          <cell r="J49">
            <v>184628</v>
          </cell>
        </row>
        <row r="50">
          <cell r="B50">
            <v>10</v>
          </cell>
          <cell r="C50">
            <v>15</v>
          </cell>
          <cell r="D50">
            <v>12</v>
          </cell>
          <cell r="E50" t="str">
            <v>地区大会費</v>
          </cell>
          <cell r="F50" t="str">
            <v>11/3いのはやおちらと駅伝おまっちぃ～の　変装グッズ</v>
          </cell>
          <cell r="G50">
            <v>47</v>
          </cell>
          <cell r="I50">
            <v>2035</v>
          </cell>
          <cell r="J50">
            <v>182593</v>
          </cell>
        </row>
        <row r="51">
          <cell r="B51">
            <v>10</v>
          </cell>
          <cell r="C51">
            <v>16</v>
          </cell>
          <cell r="D51">
            <v>14</v>
          </cell>
          <cell r="E51" t="str">
            <v>クラブ活動助成費</v>
          </cell>
          <cell r="F51" t="str">
            <v>伊野ゲートボール愛好会</v>
          </cell>
          <cell r="G51">
            <v>48</v>
          </cell>
          <cell r="I51">
            <v>30000</v>
          </cell>
          <cell r="J51">
            <v>152593</v>
          </cell>
        </row>
        <row r="52">
          <cell r="B52">
            <v>10</v>
          </cell>
          <cell r="C52">
            <v>18</v>
          </cell>
          <cell r="D52">
            <v>13</v>
          </cell>
          <cell r="E52" t="str">
            <v>地区対抗大会費</v>
          </cell>
          <cell r="F52" t="str">
            <v>10/20雲州ひらた体育祭　参加選手御礼＋予備</v>
          </cell>
          <cell r="G52">
            <v>49</v>
          </cell>
          <cell r="I52">
            <v>60000</v>
          </cell>
          <cell r="J52">
            <v>92593</v>
          </cell>
        </row>
        <row r="53">
          <cell r="B53">
            <v>10</v>
          </cell>
          <cell r="C53">
            <v>18</v>
          </cell>
          <cell r="D53">
            <v>12</v>
          </cell>
          <cell r="E53" t="str">
            <v>地区大会費</v>
          </cell>
          <cell r="F53" t="str">
            <v>11/3いのはやおちらと駅伝ゴムムカデ　ゴムバンド</v>
          </cell>
          <cell r="G53">
            <v>50</v>
          </cell>
          <cell r="I53">
            <v>5472</v>
          </cell>
          <cell r="J53">
            <v>87121</v>
          </cell>
        </row>
        <row r="54">
          <cell r="B54">
            <v>10</v>
          </cell>
          <cell r="C54">
            <v>18</v>
          </cell>
          <cell r="D54">
            <v>12</v>
          </cell>
          <cell r="E54" t="str">
            <v>地区大会費</v>
          </cell>
          <cell r="F54" t="str">
            <v>11/3いのはやおちらと駅伝伊っしょにピョン！　なわとび</v>
          </cell>
          <cell r="G54">
            <v>51</v>
          </cell>
          <cell r="I54">
            <v>3900</v>
          </cell>
          <cell r="J54">
            <v>83221</v>
          </cell>
        </row>
        <row r="55">
          <cell r="B55">
            <v>10</v>
          </cell>
          <cell r="C55">
            <v>21</v>
          </cell>
          <cell r="D55">
            <v>13</v>
          </cell>
          <cell r="E55" t="str">
            <v>地区対抗大会費</v>
          </cell>
          <cell r="F55" t="str">
            <v>10/20雲州ひらた体育祭　ユニフォーム洗濯代</v>
          </cell>
          <cell r="G55">
            <v>52</v>
          </cell>
          <cell r="I55">
            <v>1300</v>
          </cell>
          <cell r="J55">
            <v>81921</v>
          </cell>
        </row>
        <row r="56">
          <cell r="B56">
            <v>10</v>
          </cell>
          <cell r="C56">
            <v>21</v>
          </cell>
          <cell r="D56">
            <v>13</v>
          </cell>
          <cell r="E56" t="str">
            <v>地区対抗大会費</v>
          </cell>
          <cell r="F56" t="str">
            <v>10/20雲州ひらた体育祭　参加選手御礼　予備分戻入</v>
          </cell>
          <cell r="G56">
            <v>53</v>
          </cell>
          <cell r="I56">
            <v>-13000</v>
          </cell>
          <cell r="J56">
            <v>94921</v>
          </cell>
        </row>
        <row r="57">
          <cell r="B57">
            <v>10</v>
          </cell>
          <cell r="C57">
            <v>21</v>
          </cell>
          <cell r="D57">
            <v>3</v>
          </cell>
          <cell r="E57" t="str">
            <v>補助金</v>
          </cell>
          <cell r="F57" t="str">
            <v>10/20雲州ひらた体育祭　参加料</v>
          </cell>
          <cell r="G57">
            <v>54</v>
          </cell>
          <cell r="H57">
            <v>10000</v>
          </cell>
          <cell r="J57">
            <v>104921</v>
          </cell>
        </row>
        <row r="58">
          <cell r="B58">
            <v>10</v>
          </cell>
          <cell r="C58">
            <v>31</v>
          </cell>
          <cell r="D58">
            <v>12</v>
          </cell>
          <cell r="E58" t="str">
            <v>地区大会費</v>
          </cell>
          <cell r="F58" t="str">
            <v>11/3いのはやおちらと駅伝はや切りぃ～の　ＰＰバンド</v>
          </cell>
          <cell r="G58">
            <v>55</v>
          </cell>
          <cell r="I58">
            <v>470</v>
          </cell>
          <cell r="J58">
            <v>104451</v>
          </cell>
        </row>
        <row r="59">
          <cell r="B59">
            <v>10</v>
          </cell>
          <cell r="C59">
            <v>31</v>
          </cell>
          <cell r="D59">
            <v>12</v>
          </cell>
          <cell r="E59" t="str">
            <v>地区大会費</v>
          </cell>
          <cell r="F59" t="str">
            <v>11/3いのはやおちらと駅伝　参加賞</v>
          </cell>
          <cell r="G59">
            <v>56</v>
          </cell>
          <cell r="I59">
            <v>10115</v>
          </cell>
          <cell r="J59">
            <v>94336</v>
          </cell>
        </row>
        <row r="60">
          <cell r="B60">
            <v>11</v>
          </cell>
          <cell r="C60">
            <v>2</v>
          </cell>
          <cell r="D60">
            <v>12</v>
          </cell>
          <cell r="E60" t="str">
            <v>地区大会費</v>
          </cell>
          <cell r="F60" t="str">
            <v>11/3いのはやおちらと駅伝はや切りぃ～の　のこぎり替刃</v>
          </cell>
          <cell r="G60">
            <v>57</v>
          </cell>
          <cell r="I60">
            <v>12936</v>
          </cell>
          <cell r="J60">
            <v>81400</v>
          </cell>
        </row>
        <row r="61">
          <cell r="B61">
            <v>11</v>
          </cell>
          <cell r="C61">
            <v>5</v>
          </cell>
          <cell r="D61">
            <v>13</v>
          </cell>
          <cell r="E61" t="str">
            <v>地区対抗大会費</v>
          </cell>
          <cell r="F61" t="str">
            <v>10/20雲州ひらた体育祭　参加選手御礼　戻入</v>
          </cell>
          <cell r="G61">
            <v>58</v>
          </cell>
          <cell r="I61">
            <v>-1000</v>
          </cell>
          <cell r="J61">
            <v>82400</v>
          </cell>
        </row>
        <row r="62">
          <cell r="B62">
            <v>11</v>
          </cell>
          <cell r="C62">
            <v>22</v>
          </cell>
          <cell r="D62">
            <v>13</v>
          </cell>
          <cell r="E62" t="str">
            <v>地区対抗大会費</v>
          </cell>
          <cell r="F62" t="str">
            <v>11/24平田地区対抗駅伝大会　参加選手御礼</v>
          </cell>
          <cell r="G62">
            <v>59</v>
          </cell>
          <cell r="I62">
            <v>10000</v>
          </cell>
          <cell r="J62">
            <v>72400</v>
          </cell>
        </row>
        <row r="63">
          <cell r="B63">
            <v>11</v>
          </cell>
          <cell r="C63">
            <v>22</v>
          </cell>
          <cell r="D63">
            <v>13</v>
          </cell>
          <cell r="E63" t="str">
            <v>地区対抗大会費</v>
          </cell>
          <cell r="F63" t="str">
            <v>11/24平田地区対抗駅伝大会　参加料</v>
          </cell>
          <cell r="G63">
            <v>60</v>
          </cell>
          <cell r="I63">
            <v>5000</v>
          </cell>
          <cell r="J63">
            <v>67400</v>
          </cell>
        </row>
        <row r="64">
          <cell r="B64">
            <v>11</v>
          </cell>
          <cell r="C64">
            <v>26</v>
          </cell>
          <cell r="D64">
            <v>13</v>
          </cell>
          <cell r="E64" t="str">
            <v>地区対抗大会費</v>
          </cell>
          <cell r="F64" t="str">
            <v>11/24平田地区対抗駅伝大会　慰労会　飲料・食品代</v>
          </cell>
          <cell r="G64">
            <v>61</v>
          </cell>
          <cell r="I64">
            <v>4210</v>
          </cell>
          <cell r="J64">
            <v>63190</v>
          </cell>
        </row>
        <row r="65">
          <cell r="B65">
            <v>11</v>
          </cell>
          <cell r="C65">
            <v>27</v>
          </cell>
          <cell r="D65">
            <v>14</v>
          </cell>
          <cell r="E65" t="str">
            <v>クラブ活動助成費</v>
          </cell>
          <cell r="F65" t="str">
            <v>伊野バレーボールクラブ</v>
          </cell>
          <cell r="G65">
            <v>62</v>
          </cell>
          <cell r="I65">
            <v>20000</v>
          </cell>
          <cell r="J65">
            <v>43190</v>
          </cell>
        </row>
        <row r="66">
          <cell r="B66">
            <v>1</v>
          </cell>
          <cell r="C66">
            <v>15</v>
          </cell>
          <cell r="D66">
            <v>11</v>
          </cell>
          <cell r="E66" t="str">
            <v>会議費</v>
          </cell>
          <cell r="F66" t="str">
            <v>1/31雲州ひらたスポーツ振興大会　参加料2名分</v>
          </cell>
          <cell r="G66">
            <v>63</v>
          </cell>
          <cell r="I66">
            <v>6000</v>
          </cell>
          <cell r="J66">
            <v>37190</v>
          </cell>
        </row>
        <row r="67">
          <cell r="B67">
            <v>1</v>
          </cell>
          <cell r="C67">
            <v>15</v>
          </cell>
          <cell r="D67">
            <v>11</v>
          </cell>
          <cell r="E67" t="str">
            <v>会議費</v>
          </cell>
          <cell r="F67" t="str">
            <v>1/31雲州ひらたスポーツ振興大会　負担金</v>
          </cell>
          <cell r="G67">
            <v>64</v>
          </cell>
          <cell r="I67">
            <v>20000</v>
          </cell>
          <cell r="J67">
            <v>17190</v>
          </cell>
        </row>
        <row r="68">
          <cell r="B68">
            <v>1</v>
          </cell>
          <cell r="C68">
            <v>16</v>
          </cell>
          <cell r="D68">
            <v>15</v>
          </cell>
          <cell r="E68" t="str">
            <v>雑費</v>
          </cell>
          <cell r="F68" t="str">
            <v>体協だより</v>
          </cell>
          <cell r="G68">
            <v>65</v>
          </cell>
          <cell r="I68">
            <v>7700</v>
          </cell>
          <cell r="J68">
            <v>9490</v>
          </cell>
        </row>
        <row r="69">
          <cell r="B69">
            <v>2</v>
          </cell>
          <cell r="C69">
            <v>13</v>
          </cell>
          <cell r="D69">
            <v>3</v>
          </cell>
          <cell r="E69" t="str">
            <v>補助金</v>
          </cell>
          <cell r="F69" t="str">
            <v>補助金　バレー24,000円　地区民52,000円</v>
          </cell>
          <cell r="G69">
            <v>66</v>
          </cell>
          <cell r="H69">
            <v>76000</v>
          </cell>
          <cell r="J69">
            <v>85490</v>
          </cell>
        </row>
        <row r="70">
          <cell r="B70">
            <v>2</v>
          </cell>
          <cell r="C70">
            <v>14</v>
          </cell>
          <cell r="D70">
            <v>11</v>
          </cell>
          <cell r="E70" t="str">
            <v>会議費</v>
          </cell>
          <cell r="F70" t="str">
            <v>2/9正副会長会情報交換会　参加料2名分</v>
          </cell>
          <cell r="G70">
            <v>67</v>
          </cell>
          <cell r="I70">
            <v>6000</v>
          </cell>
          <cell r="J70">
            <v>79490</v>
          </cell>
        </row>
        <row r="71">
          <cell r="B71">
            <v>2</v>
          </cell>
          <cell r="C71">
            <v>25</v>
          </cell>
          <cell r="D71">
            <v>1</v>
          </cell>
          <cell r="E71" t="str">
            <v>社会体育費</v>
          </cell>
          <cell r="F71" t="str">
            <v>伊野地区自治協会より（4回目）</v>
          </cell>
          <cell r="G71">
            <v>68</v>
          </cell>
          <cell r="H71">
            <v>310000</v>
          </cell>
          <cell r="J71">
            <v>389490</v>
          </cell>
        </row>
        <row r="72">
          <cell r="B72">
            <v>3</v>
          </cell>
          <cell r="C72">
            <v>19</v>
          </cell>
          <cell r="D72">
            <v>11</v>
          </cell>
          <cell r="E72" t="str">
            <v>会議費</v>
          </cell>
          <cell r="F72" t="str">
            <v>NPO法人ひらたスポーツ・文化機構　会費</v>
          </cell>
          <cell r="G72">
            <v>69</v>
          </cell>
          <cell r="I72">
            <v>2000</v>
          </cell>
          <cell r="J72">
            <v>387490</v>
          </cell>
        </row>
        <row r="73">
          <cell r="B73">
            <v>3</v>
          </cell>
          <cell r="C73">
            <v>19</v>
          </cell>
          <cell r="D73">
            <v>11</v>
          </cell>
          <cell r="E73" t="str">
            <v>会議費</v>
          </cell>
          <cell r="F73" t="str">
            <v>令和元年度慶弔費</v>
          </cell>
          <cell r="G73">
            <v>70</v>
          </cell>
          <cell r="I73">
            <v>2000</v>
          </cell>
          <cell r="J73">
            <v>385490</v>
          </cell>
        </row>
        <row r="74">
          <cell r="B74">
            <v>3</v>
          </cell>
          <cell r="C74">
            <v>19</v>
          </cell>
          <cell r="D74">
            <v>11</v>
          </cell>
          <cell r="E74" t="str">
            <v>会議費</v>
          </cell>
          <cell r="F74" t="str">
            <v>体協役員年間会議費（5000円×11名）</v>
          </cell>
          <cell r="G74">
            <v>71</v>
          </cell>
          <cell r="I74">
            <v>55000</v>
          </cell>
          <cell r="J74">
            <v>330490</v>
          </cell>
        </row>
        <row r="75">
          <cell r="B75">
            <v>3</v>
          </cell>
          <cell r="C75">
            <v>19</v>
          </cell>
          <cell r="D75">
            <v>11</v>
          </cell>
          <cell r="E75" t="str">
            <v>会議費</v>
          </cell>
          <cell r="F75" t="str">
            <v>体協役員・職員年間交通費</v>
          </cell>
          <cell r="G75">
            <v>72</v>
          </cell>
          <cell r="I75">
            <v>16650</v>
          </cell>
          <cell r="J75">
            <v>313840</v>
          </cell>
        </row>
        <row r="76">
          <cell r="B76">
            <v>3</v>
          </cell>
          <cell r="C76">
            <v>19</v>
          </cell>
          <cell r="D76">
            <v>14</v>
          </cell>
          <cell r="E76" t="str">
            <v>クラブ活動助成費</v>
          </cell>
          <cell r="F76" t="str">
            <v>アスリートクラブ</v>
          </cell>
          <cell r="G76">
            <v>73</v>
          </cell>
          <cell r="I76">
            <v>20000</v>
          </cell>
          <cell r="J76">
            <v>293840</v>
          </cell>
        </row>
        <row r="77">
          <cell r="B77">
            <v>3</v>
          </cell>
          <cell r="C77">
            <v>19</v>
          </cell>
          <cell r="D77">
            <v>14</v>
          </cell>
          <cell r="E77" t="str">
            <v>クラブ活動助成費</v>
          </cell>
          <cell r="F77" t="str">
            <v>グランドゴルフ</v>
          </cell>
          <cell r="G77">
            <v>74</v>
          </cell>
          <cell r="I77">
            <v>20000</v>
          </cell>
          <cell r="J77">
            <v>273840</v>
          </cell>
        </row>
        <row r="78">
          <cell r="B78">
            <v>3</v>
          </cell>
          <cell r="C78">
            <v>19</v>
          </cell>
          <cell r="D78">
            <v>14</v>
          </cell>
          <cell r="E78" t="str">
            <v>クラブ活動助成費</v>
          </cell>
          <cell r="F78" t="str">
            <v>スポンジテニス</v>
          </cell>
          <cell r="G78">
            <v>75</v>
          </cell>
          <cell r="I78">
            <v>20000</v>
          </cell>
          <cell r="J78">
            <v>253840</v>
          </cell>
        </row>
        <row r="79">
          <cell r="B79">
            <v>3</v>
          </cell>
          <cell r="C79">
            <v>19</v>
          </cell>
          <cell r="D79">
            <v>14</v>
          </cell>
          <cell r="E79" t="str">
            <v>クラブ活動助成費</v>
          </cell>
          <cell r="F79" t="str">
            <v>女子バレー</v>
          </cell>
          <cell r="G79">
            <v>76</v>
          </cell>
          <cell r="I79">
            <v>20000</v>
          </cell>
          <cell r="J79">
            <v>233840</v>
          </cell>
        </row>
        <row r="80">
          <cell r="B80">
            <v>3</v>
          </cell>
          <cell r="C80">
            <v>19</v>
          </cell>
          <cell r="D80">
            <v>14</v>
          </cell>
          <cell r="E80" t="str">
            <v>クラブ活動助成費</v>
          </cell>
          <cell r="F80" t="str">
            <v>伊野サッカークラブ</v>
          </cell>
          <cell r="G80">
            <v>77</v>
          </cell>
          <cell r="I80">
            <v>30000</v>
          </cell>
          <cell r="J80">
            <v>203840</v>
          </cell>
        </row>
        <row r="81">
          <cell r="B81">
            <v>4</v>
          </cell>
          <cell r="C81">
            <v>8</v>
          </cell>
          <cell r="D81">
            <v>1</v>
          </cell>
          <cell r="E81" t="str">
            <v>社会体育費</v>
          </cell>
          <cell r="F81" t="str">
            <v>自治協会へ返金</v>
          </cell>
          <cell r="G81">
            <v>78</v>
          </cell>
          <cell r="H81">
            <v>-203840</v>
          </cell>
          <cell r="J81">
            <v>0</v>
          </cell>
        </row>
        <row r="82">
          <cell r="E82" t="str">
            <v/>
          </cell>
          <cell r="J82" t="str">
            <v/>
          </cell>
        </row>
        <row r="83">
          <cell r="E83" t="str">
            <v/>
          </cell>
          <cell r="J83" t="str">
            <v/>
          </cell>
        </row>
        <row r="84">
          <cell r="E84" t="str">
            <v/>
          </cell>
          <cell r="J84" t="str">
            <v/>
          </cell>
        </row>
        <row r="85">
          <cell r="E85" t="str">
            <v/>
          </cell>
          <cell r="J85" t="str">
            <v/>
          </cell>
        </row>
        <row r="86">
          <cell r="E86" t="str">
            <v/>
          </cell>
          <cell r="J86" t="str">
            <v/>
          </cell>
        </row>
        <row r="87">
          <cell r="E87" t="str">
            <v/>
          </cell>
          <cell r="J87" t="str">
            <v/>
          </cell>
        </row>
        <row r="88">
          <cell r="E88" t="str">
            <v/>
          </cell>
          <cell r="J88" t="str">
            <v/>
          </cell>
        </row>
        <row r="89">
          <cell r="E89" t="str">
            <v/>
          </cell>
          <cell r="J89" t="str">
            <v/>
          </cell>
        </row>
        <row r="90">
          <cell r="E90" t="str">
            <v/>
          </cell>
          <cell r="J90" t="str">
            <v/>
          </cell>
        </row>
        <row r="91">
          <cell r="E91" t="str">
            <v/>
          </cell>
          <cell r="J91" t="str">
            <v/>
          </cell>
        </row>
        <row r="92">
          <cell r="E92" t="str">
            <v/>
          </cell>
          <cell r="J92" t="str">
            <v/>
          </cell>
        </row>
        <row r="93">
          <cell r="E93" t="str">
            <v/>
          </cell>
          <cell r="J93" t="str">
            <v/>
          </cell>
        </row>
        <row r="94">
          <cell r="E94" t="str">
            <v/>
          </cell>
          <cell r="J94" t="str">
            <v/>
          </cell>
        </row>
        <row r="95">
          <cell r="E95" t="str">
            <v/>
          </cell>
          <cell r="J95" t="str">
            <v/>
          </cell>
        </row>
        <row r="96">
          <cell r="E96" t="str">
            <v/>
          </cell>
          <cell r="J96" t="str">
            <v/>
          </cell>
        </row>
        <row r="97">
          <cell r="E97" t="str">
            <v/>
          </cell>
          <cell r="J97" t="str">
            <v/>
          </cell>
        </row>
        <row r="98">
          <cell r="E98" t="str">
            <v/>
          </cell>
          <cell r="J98" t="str">
            <v/>
          </cell>
        </row>
        <row r="99">
          <cell r="E99" t="str">
            <v/>
          </cell>
          <cell r="J99" t="str">
            <v/>
          </cell>
        </row>
        <row r="100">
          <cell r="E100" t="str">
            <v/>
          </cell>
          <cell r="J100" t="str">
            <v/>
          </cell>
        </row>
        <row r="101">
          <cell r="E101" t="str">
            <v/>
          </cell>
          <cell r="J101" t="str">
            <v/>
          </cell>
        </row>
        <row r="102">
          <cell r="E102" t="str">
            <v/>
          </cell>
          <cell r="J102" t="str">
            <v/>
          </cell>
        </row>
        <row r="103">
          <cell r="E103" t="str">
            <v/>
          </cell>
          <cell r="J103" t="str">
            <v/>
          </cell>
        </row>
        <row r="104">
          <cell r="E104" t="str">
            <v/>
          </cell>
          <cell r="J104" t="str">
            <v/>
          </cell>
        </row>
        <row r="105">
          <cell r="E105" t="str">
            <v/>
          </cell>
          <cell r="J105" t="str">
            <v/>
          </cell>
        </row>
        <row r="106">
          <cell r="E106" t="str">
            <v/>
          </cell>
          <cell r="J106" t="str">
            <v/>
          </cell>
        </row>
        <row r="107">
          <cell r="E107" t="str">
            <v/>
          </cell>
          <cell r="J107" t="str">
            <v/>
          </cell>
        </row>
        <row r="108">
          <cell r="E108" t="str">
            <v/>
          </cell>
          <cell r="J108" t="str">
            <v/>
          </cell>
        </row>
        <row r="109">
          <cell r="E109" t="str">
            <v/>
          </cell>
          <cell r="J109" t="str">
            <v/>
          </cell>
        </row>
        <row r="110">
          <cell r="E110" t="str">
            <v/>
          </cell>
          <cell r="J110" t="str">
            <v/>
          </cell>
        </row>
        <row r="111">
          <cell r="E111" t="str">
            <v/>
          </cell>
          <cell r="J111" t="str">
            <v/>
          </cell>
        </row>
        <row r="112">
          <cell r="E112" t="str">
            <v/>
          </cell>
          <cell r="J112" t="str">
            <v/>
          </cell>
        </row>
        <row r="113">
          <cell r="E113" t="str">
            <v/>
          </cell>
          <cell r="J113" t="str">
            <v/>
          </cell>
        </row>
        <row r="114">
          <cell r="E114" t="str">
            <v/>
          </cell>
          <cell r="J114" t="str">
            <v/>
          </cell>
        </row>
        <row r="115">
          <cell r="E115" t="str">
            <v/>
          </cell>
          <cell r="J115" t="str">
            <v/>
          </cell>
        </row>
        <row r="116">
          <cell r="E116" t="str">
            <v/>
          </cell>
          <cell r="J116" t="str">
            <v/>
          </cell>
        </row>
        <row r="117">
          <cell r="E117" t="str">
            <v/>
          </cell>
          <cell r="J117" t="str">
            <v/>
          </cell>
        </row>
        <row r="118">
          <cell r="E118" t="str">
            <v/>
          </cell>
          <cell r="J118" t="str">
            <v/>
          </cell>
        </row>
        <row r="119">
          <cell r="E119" t="str">
            <v/>
          </cell>
          <cell r="J119" t="str">
            <v/>
          </cell>
        </row>
        <row r="120">
          <cell r="E120" t="str">
            <v/>
          </cell>
          <cell r="J120" t="str">
            <v/>
          </cell>
        </row>
        <row r="121">
          <cell r="E121" t="str">
            <v/>
          </cell>
          <cell r="J121" t="str">
            <v/>
          </cell>
        </row>
        <row r="122">
          <cell r="E122" t="str">
            <v/>
          </cell>
          <cell r="J122" t="str">
            <v/>
          </cell>
        </row>
        <row r="123">
          <cell r="E123" t="str">
            <v/>
          </cell>
          <cell r="J123" t="str">
            <v/>
          </cell>
        </row>
        <row r="124">
          <cell r="E124" t="str">
            <v/>
          </cell>
          <cell r="J124" t="str">
            <v/>
          </cell>
        </row>
        <row r="125">
          <cell r="E125" t="str">
            <v/>
          </cell>
          <cell r="J125" t="str">
            <v/>
          </cell>
        </row>
        <row r="126">
          <cell r="E126" t="str">
            <v/>
          </cell>
          <cell r="J126" t="str">
            <v/>
          </cell>
        </row>
        <row r="127">
          <cell r="E127" t="str">
            <v/>
          </cell>
          <cell r="J127" t="str">
            <v/>
          </cell>
        </row>
        <row r="128">
          <cell r="E128" t="str">
            <v/>
          </cell>
          <cell r="J128" t="str">
            <v/>
          </cell>
        </row>
        <row r="129">
          <cell r="E129" t="str">
            <v/>
          </cell>
          <cell r="J129" t="str">
            <v/>
          </cell>
        </row>
        <row r="130">
          <cell r="E130" t="str">
            <v/>
          </cell>
          <cell r="J130" t="str">
            <v/>
          </cell>
        </row>
        <row r="131">
          <cell r="E131" t="str">
            <v/>
          </cell>
          <cell r="J131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4C50A-FA21-4320-ADC2-D014D8A67C3F}">
  <sheetPr codeName="Sheet8"/>
  <dimension ref="A1:F25"/>
  <sheetViews>
    <sheetView tabSelected="1" zoomScaleNormal="100" workbookViewId="0">
      <selection sqref="A1:F1"/>
    </sheetView>
  </sheetViews>
  <sheetFormatPr defaultRowHeight="26.25" customHeight="1"/>
  <cols>
    <col min="1" max="1" width="16.75" style="1" customWidth="1"/>
    <col min="2" max="2" width="13.375" style="2" customWidth="1"/>
    <col min="3" max="3" width="12.375" style="2" customWidth="1"/>
    <col min="4" max="4" width="3.375" style="1" customWidth="1"/>
    <col min="5" max="5" width="10.75" style="2" customWidth="1"/>
    <col min="6" max="6" width="37.375" style="1" customWidth="1"/>
    <col min="7" max="256" width="9" style="1"/>
    <col min="257" max="257" width="16.75" style="1" customWidth="1"/>
    <col min="258" max="258" width="13.375" style="1" customWidth="1"/>
    <col min="259" max="259" width="12.375" style="1" customWidth="1"/>
    <col min="260" max="260" width="3.375" style="1" customWidth="1"/>
    <col min="261" max="261" width="10.75" style="1" customWidth="1"/>
    <col min="262" max="262" width="37.375" style="1" customWidth="1"/>
    <col min="263" max="512" width="9" style="1"/>
    <col min="513" max="513" width="16.75" style="1" customWidth="1"/>
    <col min="514" max="514" width="13.375" style="1" customWidth="1"/>
    <col min="515" max="515" width="12.375" style="1" customWidth="1"/>
    <col min="516" max="516" width="3.375" style="1" customWidth="1"/>
    <col min="517" max="517" width="10.75" style="1" customWidth="1"/>
    <col min="518" max="518" width="37.375" style="1" customWidth="1"/>
    <col min="519" max="768" width="9" style="1"/>
    <col min="769" max="769" width="16.75" style="1" customWidth="1"/>
    <col min="770" max="770" width="13.375" style="1" customWidth="1"/>
    <col min="771" max="771" width="12.375" style="1" customWidth="1"/>
    <col min="772" max="772" width="3.375" style="1" customWidth="1"/>
    <col min="773" max="773" width="10.75" style="1" customWidth="1"/>
    <col min="774" max="774" width="37.375" style="1" customWidth="1"/>
    <col min="775" max="1024" width="9" style="1"/>
    <col min="1025" max="1025" width="16.75" style="1" customWidth="1"/>
    <col min="1026" max="1026" width="13.375" style="1" customWidth="1"/>
    <col min="1027" max="1027" width="12.375" style="1" customWidth="1"/>
    <col min="1028" max="1028" width="3.375" style="1" customWidth="1"/>
    <col min="1029" max="1029" width="10.75" style="1" customWidth="1"/>
    <col min="1030" max="1030" width="37.375" style="1" customWidth="1"/>
    <col min="1031" max="1280" width="9" style="1"/>
    <col min="1281" max="1281" width="16.75" style="1" customWidth="1"/>
    <col min="1282" max="1282" width="13.375" style="1" customWidth="1"/>
    <col min="1283" max="1283" width="12.375" style="1" customWidth="1"/>
    <col min="1284" max="1284" width="3.375" style="1" customWidth="1"/>
    <col min="1285" max="1285" width="10.75" style="1" customWidth="1"/>
    <col min="1286" max="1286" width="37.375" style="1" customWidth="1"/>
    <col min="1287" max="1536" width="9" style="1"/>
    <col min="1537" max="1537" width="16.75" style="1" customWidth="1"/>
    <col min="1538" max="1538" width="13.375" style="1" customWidth="1"/>
    <col min="1539" max="1539" width="12.375" style="1" customWidth="1"/>
    <col min="1540" max="1540" width="3.375" style="1" customWidth="1"/>
    <col min="1541" max="1541" width="10.75" style="1" customWidth="1"/>
    <col min="1542" max="1542" width="37.375" style="1" customWidth="1"/>
    <col min="1543" max="1792" width="9" style="1"/>
    <col min="1793" max="1793" width="16.75" style="1" customWidth="1"/>
    <col min="1794" max="1794" width="13.375" style="1" customWidth="1"/>
    <col min="1795" max="1795" width="12.375" style="1" customWidth="1"/>
    <col min="1796" max="1796" width="3.375" style="1" customWidth="1"/>
    <col min="1797" max="1797" width="10.75" style="1" customWidth="1"/>
    <col min="1798" max="1798" width="37.375" style="1" customWidth="1"/>
    <col min="1799" max="2048" width="9" style="1"/>
    <col min="2049" max="2049" width="16.75" style="1" customWidth="1"/>
    <col min="2050" max="2050" width="13.375" style="1" customWidth="1"/>
    <col min="2051" max="2051" width="12.375" style="1" customWidth="1"/>
    <col min="2052" max="2052" width="3.375" style="1" customWidth="1"/>
    <col min="2053" max="2053" width="10.75" style="1" customWidth="1"/>
    <col min="2054" max="2054" width="37.375" style="1" customWidth="1"/>
    <col min="2055" max="2304" width="9" style="1"/>
    <col min="2305" max="2305" width="16.75" style="1" customWidth="1"/>
    <col min="2306" max="2306" width="13.375" style="1" customWidth="1"/>
    <col min="2307" max="2307" width="12.375" style="1" customWidth="1"/>
    <col min="2308" max="2308" width="3.375" style="1" customWidth="1"/>
    <col min="2309" max="2309" width="10.75" style="1" customWidth="1"/>
    <col min="2310" max="2310" width="37.375" style="1" customWidth="1"/>
    <col min="2311" max="2560" width="9" style="1"/>
    <col min="2561" max="2561" width="16.75" style="1" customWidth="1"/>
    <col min="2562" max="2562" width="13.375" style="1" customWidth="1"/>
    <col min="2563" max="2563" width="12.375" style="1" customWidth="1"/>
    <col min="2564" max="2564" width="3.375" style="1" customWidth="1"/>
    <col min="2565" max="2565" width="10.75" style="1" customWidth="1"/>
    <col min="2566" max="2566" width="37.375" style="1" customWidth="1"/>
    <col min="2567" max="2816" width="9" style="1"/>
    <col min="2817" max="2817" width="16.75" style="1" customWidth="1"/>
    <col min="2818" max="2818" width="13.375" style="1" customWidth="1"/>
    <col min="2819" max="2819" width="12.375" style="1" customWidth="1"/>
    <col min="2820" max="2820" width="3.375" style="1" customWidth="1"/>
    <col min="2821" max="2821" width="10.75" style="1" customWidth="1"/>
    <col min="2822" max="2822" width="37.375" style="1" customWidth="1"/>
    <col min="2823" max="3072" width="9" style="1"/>
    <col min="3073" max="3073" width="16.75" style="1" customWidth="1"/>
    <col min="3074" max="3074" width="13.375" style="1" customWidth="1"/>
    <col min="3075" max="3075" width="12.375" style="1" customWidth="1"/>
    <col min="3076" max="3076" width="3.375" style="1" customWidth="1"/>
    <col min="3077" max="3077" width="10.75" style="1" customWidth="1"/>
    <col min="3078" max="3078" width="37.375" style="1" customWidth="1"/>
    <col min="3079" max="3328" width="9" style="1"/>
    <col min="3329" max="3329" width="16.75" style="1" customWidth="1"/>
    <col min="3330" max="3330" width="13.375" style="1" customWidth="1"/>
    <col min="3331" max="3331" width="12.375" style="1" customWidth="1"/>
    <col min="3332" max="3332" width="3.375" style="1" customWidth="1"/>
    <col min="3333" max="3333" width="10.75" style="1" customWidth="1"/>
    <col min="3334" max="3334" width="37.375" style="1" customWidth="1"/>
    <col min="3335" max="3584" width="9" style="1"/>
    <col min="3585" max="3585" width="16.75" style="1" customWidth="1"/>
    <col min="3586" max="3586" width="13.375" style="1" customWidth="1"/>
    <col min="3587" max="3587" width="12.375" style="1" customWidth="1"/>
    <col min="3588" max="3588" width="3.375" style="1" customWidth="1"/>
    <col min="3589" max="3589" width="10.75" style="1" customWidth="1"/>
    <col min="3590" max="3590" width="37.375" style="1" customWidth="1"/>
    <col min="3591" max="3840" width="9" style="1"/>
    <col min="3841" max="3841" width="16.75" style="1" customWidth="1"/>
    <col min="3842" max="3842" width="13.375" style="1" customWidth="1"/>
    <col min="3843" max="3843" width="12.375" style="1" customWidth="1"/>
    <col min="3844" max="3844" width="3.375" style="1" customWidth="1"/>
    <col min="3845" max="3845" width="10.75" style="1" customWidth="1"/>
    <col min="3846" max="3846" width="37.375" style="1" customWidth="1"/>
    <col min="3847" max="4096" width="9" style="1"/>
    <col min="4097" max="4097" width="16.75" style="1" customWidth="1"/>
    <col min="4098" max="4098" width="13.375" style="1" customWidth="1"/>
    <col min="4099" max="4099" width="12.375" style="1" customWidth="1"/>
    <col min="4100" max="4100" width="3.375" style="1" customWidth="1"/>
    <col min="4101" max="4101" width="10.75" style="1" customWidth="1"/>
    <col min="4102" max="4102" width="37.375" style="1" customWidth="1"/>
    <col min="4103" max="4352" width="9" style="1"/>
    <col min="4353" max="4353" width="16.75" style="1" customWidth="1"/>
    <col min="4354" max="4354" width="13.375" style="1" customWidth="1"/>
    <col min="4355" max="4355" width="12.375" style="1" customWidth="1"/>
    <col min="4356" max="4356" width="3.375" style="1" customWidth="1"/>
    <col min="4357" max="4357" width="10.75" style="1" customWidth="1"/>
    <col min="4358" max="4358" width="37.375" style="1" customWidth="1"/>
    <col min="4359" max="4608" width="9" style="1"/>
    <col min="4609" max="4609" width="16.75" style="1" customWidth="1"/>
    <col min="4610" max="4610" width="13.375" style="1" customWidth="1"/>
    <col min="4611" max="4611" width="12.375" style="1" customWidth="1"/>
    <col min="4612" max="4612" width="3.375" style="1" customWidth="1"/>
    <col min="4613" max="4613" width="10.75" style="1" customWidth="1"/>
    <col min="4614" max="4614" width="37.375" style="1" customWidth="1"/>
    <col min="4615" max="4864" width="9" style="1"/>
    <col min="4865" max="4865" width="16.75" style="1" customWidth="1"/>
    <col min="4866" max="4866" width="13.375" style="1" customWidth="1"/>
    <col min="4867" max="4867" width="12.375" style="1" customWidth="1"/>
    <col min="4868" max="4868" width="3.375" style="1" customWidth="1"/>
    <col min="4869" max="4869" width="10.75" style="1" customWidth="1"/>
    <col min="4870" max="4870" width="37.375" style="1" customWidth="1"/>
    <col min="4871" max="5120" width="9" style="1"/>
    <col min="5121" max="5121" width="16.75" style="1" customWidth="1"/>
    <col min="5122" max="5122" width="13.375" style="1" customWidth="1"/>
    <col min="5123" max="5123" width="12.375" style="1" customWidth="1"/>
    <col min="5124" max="5124" width="3.375" style="1" customWidth="1"/>
    <col min="5125" max="5125" width="10.75" style="1" customWidth="1"/>
    <col min="5126" max="5126" width="37.375" style="1" customWidth="1"/>
    <col min="5127" max="5376" width="9" style="1"/>
    <col min="5377" max="5377" width="16.75" style="1" customWidth="1"/>
    <col min="5378" max="5378" width="13.375" style="1" customWidth="1"/>
    <col min="5379" max="5379" width="12.375" style="1" customWidth="1"/>
    <col min="5380" max="5380" width="3.375" style="1" customWidth="1"/>
    <col min="5381" max="5381" width="10.75" style="1" customWidth="1"/>
    <col min="5382" max="5382" width="37.375" style="1" customWidth="1"/>
    <col min="5383" max="5632" width="9" style="1"/>
    <col min="5633" max="5633" width="16.75" style="1" customWidth="1"/>
    <col min="5634" max="5634" width="13.375" style="1" customWidth="1"/>
    <col min="5635" max="5635" width="12.375" style="1" customWidth="1"/>
    <col min="5636" max="5636" width="3.375" style="1" customWidth="1"/>
    <col min="5637" max="5637" width="10.75" style="1" customWidth="1"/>
    <col min="5638" max="5638" width="37.375" style="1" customWidth="1"/>
    <col min="5639" max="5888" width="9" style="1"/>
    <col min="5889" max="5889" width="16.75" style="1" customWidth="1"/>
    <col min="5890" max="5890" width="13.375" style="1" customWidth="1"/>
    <col min="5891" max="5891" width="12.375" style="1" customWidth="1"/>
    <col min="5892" max="5892" width="3.375" style="1" customWidth="1"/>
    <col min="5893" max="5893" width="10.75" style="1" customWidth="1"/>
    <col min="5894" max="5894" width="37.375" style="1" customWidth="1"/>
    <col min="5895" max="6144" width="9" style="1"/>
    <col min="6145" max="6145" width="16.75" style="1" customWidth="1"/>
    <col min="6146" max="6146" width="13.375" style="1" customWidth="1"/>
    <col min="6147" max="6147" width="12.375" style="1" customWidth="1"/>
    <col min="6148" max="6148" width="3.375" style="1" customWidth="1"/>
    <col min="6149" max="6149" width="10.75" style="1" customWidth="1"/>
    <col min="6150" max="6150" width="37.375" style="1" customWidth="1"/>
    <col min="6151" max="6400" width="9" style="1"/>
    <col min="6401" max="6401" width="16.75" style="1" customWidth="1"/>
    <col min="6402" max="6402" width="13.375" style="1" customWidth="1"/>
    <col min="6403" max="6403" width="12.375" style="1" customWidth="1"/>
    <col min="6404" max="6404" width="3.375" style="1" customWidth="1"/>
    <col min="6405" max="6405" width="10.75" style="1" customWidth="1"/>
    <col min="6406" max="6406" width="37.375" style="1" customWidth="1"/>
    <col min="6407" max="6656" width="9" style="1"/>
    <col min="6657" max="6657" width="16.75" style="1" customWidth="1"/>
    <col min="6658" max="6658" width="13.375" style="1" customWidth="1"/>
    <col min="6659" max="6659" width="12.375" style="1" customWidth="1"/>
    <col min="6660" max="6660" width="3.375" style="1" customWidth="1"/>
    <col min="6661" max="6661" width="10.75" style="1" customWidth="1"/>
    <col min="6662" max="6662" width="37.375" style="1" customWidth="1"/>
    <col min="6663" max="6912" width="9" style="1"/>
    <col min="6913" max="6913" width="16.75" style="1" customWidth="1"/>
    <col min="6914" max="6914" width="13.375" style="1" customWidth="1"/>
    <col min="6915" max="6915" width="12.375" style="1" customWidth="1"/>
    <col min="6916" max="6916" width="3.375" style="1" customWidth="1"/>
    <col min="6917" max="6917" width="10.75" style="1" customWidth="1"/>
    <col min="6918" max="6918" width="37.375" style="1" customWidth="1"/>
    <col min="6919" max="7168" width="9" style="1"/>
    <col min="7169" max="7169" width="16.75" style="1" customWidth="1"/>
    <col min="7170" max="7170" width="13.375" style="1" customWidth="1"/>
    <col min="7171" max="7171" width="12.375" style="1" customWidth="1"/>
    <col min="7172" max="7172" width="3.375" style="1" customWidth="1"/>
    <col min="7173" max="7173" width="10.75" style="1" customWidth="1"/>
    <col min="7174" max="7174" width="37.375" style="1" customWidth="1"/>
    <col min="7175" max="7424" width="9" style="1"/>
    <col min="7425" max="7425" width="16.75" style="1" customWidth="1"/>
    <col min="7426" max="7426" width="13.375" style="1" customWidth="1"/>
    <col min="7427" max="7427" width="12.375" style="1" customWidth="1"/>
    <col min="7428" max="7428" width="3.375" style="1" customWidth="1"/>
    <col min="7429" max="7429" width="10.75" style="1" customWidth="1"/>
    <col min="7430" max="7430" width="37.375" style="1" customWidth="1"/>
    <col min="7431" max="7680" width="9" style="1"/>
    <col min="7681" max="7681" width="16.75" style="1" customWidth="1"/>
    <col min="7682" max="7682" width="13.375" style="1" customWidth="1"/>
    <col min="7683" max="7683" width="12.375" style="1" customWidth="1"/>
    <col min="7684" max="7684" width="3.375" style="1" customWidth="1"/>
    <col min="7685" max="7685" width="10.75" style="1" customWidth="1"/>
    <col min="7686" max="7686" width="37.375" style="1" customWidth="1"/>
    <col min="7687" max="7936" width="9" style="1"/>
    <col min="7937" max="7937" width="16.75" style="1" customWidth="1"/>
    <col min="7938" max="7938" width="13.375" style="1" customWidth="1"/>
    <col min="7939" max="7939" width="12.375" style="1" customWidth="1"/>
    <col min="7940" max="7940" width="3.375" style="1" customWidth="1"/>
    <col min="7941" max="7941" width="10.75" style="1" customWidth="1"/>
    <col min="7942" max="7942" width="37.375" style="1" customWidth="1"/>
    <col min="7943" max="8192" width="9" style="1"/>
    <col min="8193" max="8193" width="16.75" style="1" customWidth="1"/>
    <col min="8194" max="8194" width="13.375" style="1" customWidth="1"/>
    <col min="8195" max="8195" width="12.375" style="1" customWidth="1"/>
    <col min="8196" max="8196" width="3.375" style="1" customWidth="1"/>
    <col min="8197" max="8197" width="10.75" style="1" customWidth="1"/>
    <col min="8198" max="8198" width="37.375" style="1" customWidth="1"/>
    <col min="8199" max="8448" width="9" style="1"/>
    <col min="8449" max="8449" width="16.75" style="1" customWidth="1"/>
    <col min="8450" max="8450" width="13.375" style="1" customWidth="1"/>
    <col min="8451" max="8451" width="12.375" style="1" customWidth="1"/>
    <col min="8452" max="8452" width="3.375" style="1" customWidth="1"/>
    <col min="8453" max="8453" width="10.75" style="1" customWidth="1"/>
    <col min="8454" max="8454" width="37.375" style="1" customWidth="1"/>
    <col min="8455" max="8704" width="9" style="1"/>
    <col min="8705" max="8705" width="16.75" style="1" customWidth="1"/>
    <col min="8706" max="8706" width="13.375" style="1" customWidth="1"/>
    <col min="8707" max="8707" width="12.375" style="1" customWidth="1"/>
    <col min="8708" max="8708" width="3.375" style="1" customWidth="1"/>
    <col min="8709" max="8709" width="10.75" style="1" customWidth="1"/>
    <col min="8710" max="8710" width="37.375" style="1" customWidth="1"/>
    <col min="8711" max="8960" width="9" style="1"/>
    <col min="8961" max="8961" width="16.75" style="1" customWidth="1"/>
    <col min="8962" max="8962" width="13.375" style="1" customWidth="1"/>
    <col min="8963" max="8963" width="12.375" style="1" customWidth="1"/>
    <col min="8964" max="8964" width="3.375" style="1" customWidth="1"/>
    <col min="8965" max="8965" width="10.75" style="1" customWidth="1"/>
    <col min="8966" max="8966" width="37.375" style="1" customWidth="1"/>
    <col min="8967" max="9216" width="9" style="1"/>
    <col min="9217" max="9217" width="16.75" style="1" customWidth="1"/>
    <col min="9218" max="9218" width="13.375" style="1" customWidth="1"/>
    <col min="9219" max="9219" width="12.375" style="1" customWidth="1"/>
    <col min="9220" max="9220" width="3.375" style="1" customWidth="1"/>
    <col min="9221" max="9221" width="10.75" style="1" customWidth="1"/>
    <col min="9222" max="9222" width="37.375" style="1" customWidth="1"/>
    <col min="9223" max="9472" width="9" style="1"/>
    <col min="9473" max="9473" width="16.75" style="1" customWidth="1"/>
    <col min="9474" max="9474" width="13.375" style="1" customWidth="1"/>
    <col min="9475" max="9475" width="12.375" style="1" customWidth="1"/>
    <col min="9476" max="9476" width="3.375" style="1" customWidth="1"/>
    <col min="9477" max="9477" width="10.75" style="1" customWidth="1"/>
    <col min="9478" max="9478" width="37.375" style="1" customWidth="1"/>
    <col min="9479" max="9728" width="9" style="1"/>
    <col min="9729" max="9729" width="16.75" style="1" customWidth="1"/>
    <col min="9730" max="9730" width="13.375" style="1" customWidth="1"/>
    <col min="9731" max="9731" width="12.375" style="1" customWidth="1"/>
    <col min="9732" max="9732" width="3.375" style="1" customWidth="1"/>
    <col min="9733" max="9733" width="10.75" style="1" customWidth="1"/>
    <col min="9734" max="9734" width="37.375" style="1" customWidth="1"/>
    <col min="9735" max="9984" width="9" style="1"/>
    <col min="9985" max="9985" width="16.75" style="1" customWidth="1"/>
    <col min="9986" max="9986" width="13.375" style="1" customWidth="1"/>
    <col min="9987" max="9987" width="12.375" style="1" customWidth="1"/>
    <col min="9988" max="9988" width="3.375" style="1" customWidth="1"/>
    <col min="9989" max="9989" width="10.75" style="1" customWidth="1"/>
    <col min="9990" max="9990" width="37.375" style="1" customWidth="1"/>
    <col min="9991" max="10240" width="9" style="1"/>
    <col min="10241" max="10241" width="16.75" style="1" customWidth="1"/>
    <col min="10242" max="10242" width="13.375" style="1" customWidth="1"/>
    <col min="10243" max="10243" width="12.375" style="1" customWidth="1"/>
    <col min="10244" max="10244" width="3.375" style="1" customWidth="1"/>
    <col min="10245" max="10245" width="10.75" style="1" customWidth="1"/>
    <col min="10246" max="10246" width="37.375" style="1" customWidth="1"/>
    <col min="10247" max="10496" width="9" style="1"/>
    <col min="10497" max="10497" width="16.75" style="1" customWidth="1"/>
    <col min="10498" max="10498" width="13.375" style="1" customWidth="1"/>
    <col min="10499" max="10499" width="12.375" style="1" customWidth="1"/>
    <col min="10500" max="10500" width="3.375" style="1" customWidth="1"/>
    <col min="10501" max="10501" width="10.75" style="1" customWidth="1"/>
    <col min="10502" max="10502" width="37.375" style="1" customWidth="1"/>
    <col min="10503" max="10752" width="9" style="1"/>
    <col min="10753" max="10753" width="16.75" style="1" customWidth="1"/>
    <col min="10754" max="10754" width="13.375" style="1" customWidth="1"/>
    <col min="10755" max="10755" width="12.375" style="1" customWidth="1"/>
    <col min="10756" max="10756" width="3.375" style="1" customWidth="1"/>
    <col min="10757" max="10757" width="10.75" style="1" customWidth="1"/>
    <col min="10758" max="10758" width="37.375" style="1" customWidth="1"/>
    <col min="10759" max="11008" width="9" style="1"/>
    <col min="11009" max="11009" width="16.75" style="1" customWidth="1"/>
    <col min="11010" max="11010" width="13.375" style="1" customWidth="1"/>
    <col min="11011" max="11011" width="12.375" style="1" customWidth="1"/>
    <col min="11012" max="11012" width="3.375" style="1" customWidth="1"/>
    <col min="11013" max="11013" width="10.75" style="1" customWidth="1"/>
    <col min="11014" max="11014" width="37.375" style="1" customWidth="1"/>
    <col min="11015" max="11264" width="9" style="1"/>
    <col min="11265" max="11265" width="16.75" style="1" customWidth="1"/>
    <col min="11266" max="11266" width="13.375" style="1" customWidth="1"/>
    <col min="11267" max="11267" width="12.375" style="1" customWidth="1"/>
    <col min="11268" max="11268" width="3.375" style="1" customWidth="1"/>
    <col min="11269" max="11269" width="10.75" style="1" customWidth="1"/>
    <col min="11270" max="11270" width="37.375" style="1" customWidth="1"/>
    <col min="11271" max="11520" width="9" style="1"/>
    <col min="11521" max="11521" width="16.75" style="1" customWidth="1"/>
    <col min="11522" max="11522" width="13.375" style="1" customWidth="1"/>
    <col min="11523" max="11523" width="12.375" style="1" customWidth="1"/>
    <col min="11524" max="11524" width="3.375" style="1" customWidth="1"/>
    <col min="11525" max="11525" width="10.75" style="1" customWidth="1"/>
    <col min="11526" max="11526" width="37.375" style="1" customWidth="1"/>
    <col min="11527" max="11776" width="9" style="1"/>
    <col min="11777" max="11777" width="16.75" style="1" customWidth="1"/>
    <col min="11778" max="11778" width="13.375" style="1" customWidth="1"/>
    <col min="11779" max="11779" width="12.375" style="1" customWidth="1"/>
    <col min="11780" max="11780" width="3.375" style="1" customWidth="1"/>
    <col min="11781" max="11781" width="10.75" style="1" customWidth="1"/>
    <col min="11782" max="11782" width="37.375" style="1" customWidth="1"/>
    <col min="11783" max="12032" width="9" style="1"/>
    <col min="12033" max="12033" width="16.75" style="1" customWidth="1"/>
    <col min="12034" max="12034" width="13.375" style="1" customWidth="1"/>
    <col min="12035" max="12035" width="12.375" style="1" customWidth="1"/>
    <col min="12036" max="12036" width="3.375" style="1" customWidth="1"/>
    <col min="12037" max="12037" width="10.75" style="1" customWidth="1"/>
    <col min="12038" max="12038" width="37.375" style="1" customWidth="1"/>
    <col min="12039" max="12288" width="9" style="1"/>
    <col min="12289" max="12289" width="16.75" style="1" customWidth="1"/>
    <col min="12290" max="12290" width="13.375" style="1" customWidth="1"/>
    <col min="12291" max="12291" width="12.375" style="1" customWidth="1"/>
    <col min="12292" max="12292" width="3.375" style="1" customWidth="1"/>
    <col min="12293" max="12293" width="10.75" style="1" customWidth="1"/>
    <col min="12294" max="12294" width="37.375" style="1" customWidth="1"/>
    <col min="12295" max="12544" width="9" style="1"/>
    <col min="12545" max="12545" width="16.75" style="1" customWidth="1"/>
    <col min="12546" max="12546" width="13.375" style="1" customWidth="1"/>
    <col min="12547" max="12547" width="12.375" style="1" customWidth="1"/>
    <col min="12548" max="12548" width="3.375" style="1" customWidth="1"/>
    <col min="12549" max="12549" width="10.75" style="1" customWidth="1"/>
    <col min="12550" max="12550" width="37.375" style="1" customWidth="1"/>
    <col min="12551" max="12800" width="9" style="1"/>
    <col min="12801" max="12801" width="16.75" style="1" customWidth="1"/>
    <col min="12802" max="12802" width="13.375" style="1" customWidth="1"/>
    <col min="12803" max="12803" width="12.375" style="1" customWidth="1"/>
    <col min="12804" max="12804" width="3.375" style="1" customWidth="1"/>
    <col min="12805" max="12805" width="10.75" style="1" customWidth="1"/>
    <col min="12806" max="12806" width="37.375" style="1" customWidth="1"/>
    <col min="12807" max="13056" width="9" style="1"/>
    <col min="13057" max="13057" width="16.75" style="1" customWidth="1"/>
    <col min="13058" max="13058" width="13.375" style="1" customWidth="1"/>
    <col min="13059" max="13059" width="12.375" style="1" customWidth="1"/>
    <col min="13060" max="13060" width="3.375" style="1" customWidth="1"/>
    <col min="13061" max="13061" width="10.75" style="1" customWidth="1"/>
    <col min="13062" max="13062" width="37.375" style="1" customWidth="1"/>
    <col min="13063" max="13312" width="9" style="1"/>
    <col min="13313" max="13313" width="16.75" style="1" customWidth="1"/>
    <col min="13314" max="13314" width="13.375" style="1" customWidth="1"/>
    <col min="13315" max="13315" width="12.375" style="1" customWidth="1"/>
    <col min="13316" max="13316" width="3.375" style="1" customWidth="1"/>
    <col min="13317" max="13317" width="10.75" style="1" customWidth="1"/>
    <col min="13318" max="13318" width="37.375" style="1" customWidth="1"/>
    <col min="13319" max="13568" width="9" style="1"/>
    <col min="13569" max="13569" width="16.75" style="1" customWidth="1"/>
    <col min="13570" max="13570" width="13.375" style="1" customWidth="1"/>
    <col min="13571" max="13571" width="12.375" style="1" customWidth="1"/>
    <col min="13572" max="13572" width="3.375" style="1" customWidth="1"/>
    <col min="13573" max="13573" width="10.75" style="1" customWidth="1"/>
    <col min="13574" max="13574" width="37.375" style="1" customWidth="1"/>
    <col min="13575" max="13824" width="9" style="1"/>
    <col min="13825" max="13825" width="16.75" style="1" customWidth="1"/>
    <col min="13826" max="13826" width="13.375" style="1" customWidth="1"/>
    <col min="13827" max="13827" width="12.375" style="1" customWidth="1"/>
    <col min="13828" max="13828" width="3.375" style="1" customWidth="1"/>
    <col min="13829" max="13829" width="10.75" style="1" customWidth="1"/>
    <col min="13830" max="13830" width="37.375" style="1" customWidth="1"/>
    <col min="13831" max="14080" width="9" style="1"/>
    <col min="14081" max="14081" width="16.75" style="1" customWidth="1"/>
    <col min="14082" max="14082" width="13.375" style="1" customWidth="1"/>
    <col min="14083" max="14083" width="12.375" style="1" customWidth="1"/>
    <col min="14084" max="14084" width="3.375" style="1" customWidth="1"/>
    <col min="14085" max="14085" width="10.75" style="1" customWidth="1"/>
    <col min="14086" max="14086" width="37.375" style="1" customWidth="1"/>
    <col min="14087" max="14336" width="9" style="1"/>
    <col min="14337" max="14337" width="16.75" style="1" customWidth="1"/>
    <col min="14338" max="14338" width="13.375" style="1" customWidth="1"/>
    <col min="14339" max="14339" width="12.375" style="1" customWidth="1"/>
    <col min="14340" max="14340" width="3.375" style="1" customWidth="1"/>
    <col min="14341" max="14341" width="10.75" style="1" customWidth="1"/>
    <col min="14342" max="14342" width="37.375" style="1" customWidth="1"/>
    <col min="14343" max="14592" width="9" style="1"/>
    <col min="14593" max="14593" width="16.75" style="1" customWidth="1"/>
    <col min="14594" max="14594" width="13.375" style="1" customWidth="1"/>
    <col min="14595" max="14595" width="12.375" style="1" customWidth="1"/>
    <col min="14596" max="14596" width="3.375" style="1" customWidth="1"/>
    <col min="14597" max="14597" width="10.75" style="1" customWidth="1"/>
    <col min="14598" max="14598" width="37.375" style="1" customWidth="1"/>
    <col min="14599" max="14848" width="9" style="1"/>
    <col min="14849" max="14849" width="16.75" style="1" customWidth="1"/>
    <col min="14850" max="14850" width="13.375" style="1" customWidth="1"/>
    <col min="14851" max="14851" width="12.375" style="1" customWidth="1"/>
    <col min="14852" max="14852" width="3.375" style="1" customWidth="1"/>
    <col min="14853" max="14853" width="10.75" style="1" customWidth="1"/>
    <col min="14854" max="14854" width="37.375" style="1" customWidth="1"/>
    <col min="14855" max="15104" width="9" style="1"/>
    <col min="15105" max="15105" width="16.75" style="1" customWidth="1"/>
    <col min="15106" max="15106" width="13.375" style="1" customWidth="1"/>
    <col min="15107" max="15107" width="12.375" style="1" customWidth="1"/>
    <col min="15108" max="15108" width="3.375" style="1" customWidth="1"/>
    <col min="15109" max="15109" width="10.75" style="1" customWidth="1"/>
    <col min="15110" max="15110" width="37.375" style="1" customWidth="1"/>
    <col min="15111" max="15360" width="9" style="1"/>
    <col min="15361" max="15361" width="16.75" style="1" customWidth="1"/>
    <col min="15362" max="15362" width="13.375" style="1" customWidth="1"/>
    <col min="15363" max="15363" width="12.375" style="1" customWidth="1"/>
    <col min="15364" max="15364" width="3.375" style="1" customWidth="1"/>
    <col min="15365" max="15365" width="10.75" style="1" customWidth="1"/>
    <col min="15366" max="15366" width="37.375" style="1" customWidth="1"/>
    <col min="15367" max="15616" width="9" style="1"/>
    <col min="15617" max="15617" width="16.75" style="1" customWidth="1"/>
    <col min="15618" max="15618" width="13.375" style="1" customWidth="1"/>
    <col min="15619" max="15619" width="12.375" style="1" customWidth="1"/>
    <col min="15620" max="15620" width="3.375" style="1" customWidth="1"/>
    <col min="15621" max="15621" width="10.75" style="1" customWidth="1"/>
    <col min="15622" max="15622" width="37.375" style="1" customWidth="1"/>
    <col min="15623" max="15872" width="9" style="1"/>
    <col min="15873" max="15873" width="16.75" style="1" customWidth="1"/>
    <col min="15874" max="15874" width="13.375" style="1" customWidth="1"/>
    <col min="15875" max="15875" width="12.375" style="1" customWidth="1"/>
    <col min="15876" max="15876" width="3.375" style="1" customWidth="1"/>
    <col min="15877" max="15877" width="10.75" style="1" customWidth="1"/>
    <col min="15878" max="15878" width="37.375" style="1" customWidth="1"/>
    <col min="15879" max="16128" width="9" style="1"/>
    <col min="16129" max="16129" width="16.75" style="1" customWidth="1"/>
    <col min="16130" max="16130" width="13.375" style="1" customWidth="1"/>
    <col min="16131" max="16131" width="12.375" style="1" customWidth="1"/>
    <col min="16132" max="16132" width="3.375" style="1" customWidth="1"/>
    <col min="16133" max="16133" width="10.75" style="1" customWidth="1"/>
    <col min="16134" max="16134" width="37.375" style="1" customWidth="1"/>
    <col min="16135" max="16384" width="9" style="1"/>
  </cols>
  <sheetData>
    <row r="1" spans="1:6" ht="26.25" customHeight="1">
      <c r="A1" s="45" t="s">
        <v>36</v>
      </c>
      <c r="B1" s="45"/>
      <c r="C1" s="45"/>
      <c r="D1" s="45"/>
      <c r="E1" s="45"/>
      <c r="F1" s="45"/>
    </row>
    <row r="2" spans="1:6" ht="26.25" customHeight="1">
      <c r="A2" s="27"/>
      <c r="B2" s="27"/>
      <c r="C2" s="27"/>
      <c r="D2" s="27"/>
      <c r="E2" s="27"/>
      <c r="F2" s="27"/>
    </row>
    <row r="3" spans="1:6" ht="26.25" customHeight="1">
      <c r="E3" s="28" t="s">
        <v>15</v>
      </c>
      <c r="F3" s="29" t="s">
        <v>35</v>
      </c>
    </row>
    <row r="4" spans="1:6" ht="26.25" customHeight="1">
      <c r="F4" s="25" t="s">
        <v>14</v>
      </c>
    </row>
    <row r="5" spans="1:6" ht="26.25" customHeight="1">
      <c r="A5" s="26" t="s">
        <v>0</v>
      </c>
    </row>
    <row r="6" spans="1:6" ht="26.25" customHeight="1" thickBot="1">
      <c r="A6" s="3" t="s">
        <v>1</v>
      </c>
      <c r="B6" s="4" t="s">
        <v>2</v>
      </c>
      <c r="C6" s="4" t="s">
        <v>3</v>
      </c>
      <c r="D6" s="5" t="s">
        <v>4</v>
      </c>
      <c r="E6" s="6"/>
      <c r="F6" s="7" t="s">
        <v>5</v>
      </c>
    </row>
    <row r="7" spans="1:6" ht="26.25" customHeight="1" thickTop="1">
      <c r="A7" s="30"/>
      <c r="B7" s="31"/>
      <c r="C7" s="31"/>
      <c r="D7" s="8" t="str">
        <f>IF(C7-B7&lt;0," △","")</f>
        <v/>
      </c>
      <c r="E7" s="9" t="str">
        <f>IF(C7="","",IF(C7-B7&lt;0,B7-C7,C7-B7))</f>
        <v/>
      </c>
      <c r="F7" s="34"/>
    </row>
    <row r="8" spans="1:6" ht="26.25" customHeight="1">
      <c r="A8" s="30"/>
      <c r="B8" s="31"/>
      <c r="C8" s="31"/>
      <c r="D8" s="8" t="str">
        <f>IF(C8-B8&lt;0," △","")</f>
        <v/>
      </c>
      <c r="E8" s="9" t="str">
        <f>IF(C8="","",IF(C8-B8&lt;0,B8-C8,C8-B8))</f>
        <v/>
      </c>
      <c r="F8" s="34"/>
    </row>
    <row r="9" spans="1:6" ht="26.25" customHeight="1" thickBot="1">
      <c r="A9" s="32"/>
      <c r="B9" s="33"/>
      <c r="C9" s="33"/>
      <c r="D9" s="10" t="str">
        <f>IF(C9-B9&lt;0," △","")</f>
        <v/>
      </c>
      <c r="E9" s="11" t="str">
        <f>IF(C9="","",IF(C9-B9&lt;0,B9-C9,C9-B9))</f>
        <v/>
      </c>
      <c r="F9" s="35"/>
    </row>
    <row r="10" spans="1:6" ht="26.25" customHeight="1" thickTop="1">
      <c r="A10" s="12" t="s">
        <v>6</v>
      </c>
      <c r="B10" s="13" t="str">
        <f>IF(SUM(B7:B9)=0,"",SUM(B7:B9))</f>
        <v/>
      </c>
      <c r="C10" s="13" t="str">
        <f>IF(SUM(C7:C9)=0,"",SUM(C7:C9))</f>
        <v/>
      </c>
      <c r="D10" s="14" t="str">
        <f>IF(C10="","",IF(C10-B10&lt;0," △",""))</f>
        <v/>
      </c>
      <c r="E10" s="15" t="str">
        <f>IF(C10="","",IF(C10-B10&lt;0,B10-C10,C10-B10))</f>
        <v/>
      </c>
      <c r="F10" s="16"/>
    </row>
    <row r="12" spans="1:6" ht="26.25" customHeight="1">
      <c r="A12" s="26" t="s">
        <v>7</v>
      </c>
    </row>
    <row r="13" spans="1:6" ht="26.25" customHeight="1" thickBot="1">
      <c r="A13" s="3" t="s">
        <v>8</v>
      </c>
      <c r="B13" s="4" t="s">
        <v>2</v>
      </c>
      <c r="C13" s="17" t="s">
        <v>3</v>
      </c>
      <c r="D13" s="5" t="s">
        <v>4</v>
      </c>
      <c r="E13" s="6"/>
      <c r="F13" s="7" t="s">
        <v>5</v>
      </c>
    </row>
    <row r="14" spans="1:6" ht="26.25" customHeight="1" thickTop="1">
      <c r="A14" s="36"/>
      <c r="B14" s="37"/>
      <c r="C14" s="38"/>
      <c r="D14" s="8" t="str">
        <f>IF(C14-B14&lt;0," △","")</f>
        <v/>
      </c>
      <c r="E14" s="9" t="str">
        <f>IF(C14="","",IF(C14-B14&lt;0,B14-C14,C14-B14))</f>
        <v/>
      </c>
      <c r="F14" s="34"/>
    </row>
    <row r="15" spans="1:6" ht="26.25" customHeight="1">
      <c r="A15" s="36"/>
      <c r="B15" s="37"/>
      <c r="C15" s="38"/>
      <c r="D15" s="8" t="str">
        <f t="shared" ref="D15:D16" si="0">IF(C15-B15&lt;0," △","")</f>
        <v/>
      </c>
      <c r="E15" s="9" t="str">
        <f>IF(C15="","",IF(C15-B15&lt;0,B15-C15,C15-B15))</f>
        <v/>
      </c>
      <c r="F15" s="34"/>
    </row>
    <row r="16" spans="1:6" ht="26.25" customHeight="1">
      <c r="A16" s="36"/>
      <c r="B16" s="37"/>
      <c r="C16" s="38"/>
      <c r="D16" s="8" t="str">
        <f t="shared" si="0"/>
        <v/>
      </c>
      <c r="E16" s="9" t="str">
        <f t="shared" ref="E16" si="1">IF(C16="","",IF(C16-B16&lt;0,B16-C16,C16-B16))</f>
        <v/>
      </c>
      <c r="F16" s="34"/>
    </row>
    <row r="17" spans="1:6" ht="26.25" customHeight="1">
      <c r="A17" s="36"/>
      <c r="B17" s="37"/>
      <c r="C17" s="38"/>
      <c r="D17" s="8" t="str">
        <f>IF(C17-B17&lt;0," △","")</f>
        <v/>
      </c>
      <c r="E17" s="9" t="str">
        <f>IF(C17="","",IF(C17-B17&lt;0,B17-C17,C17-B17))</f>
        <v/>
      </c>
      <c r="F17" s="34"/>
    </row>
    <row r="18" spans="1:6" ht="26.25" customHeight="1">
      <c r="A18" s="36"/>
      <c r="B18" s="37"/>
      <c r="C18" s="38"/>
      <c r="D18" s="8" t="str">
        <f>IF(C18-B18&lt;0," △","")</f>
        <v/>
      </c>
      <c r="E18" s="9" t="str">
        <f>IF(C18="","",IF(C18-B18&lt;0,B18-C18,C18-B18))</f>
        <v/>
      </c>
      <c r="F18" s="42"/>
    </row>
    <row r="19" spans="1:6" ht="26.25" customHeight="1">
      <c r="A19" s="36"/>
      <c r="B19" s="37"/>
      <c r="C19" s="38"/>
      <c r="D19" s="8" t="str">
        <f>IF(C19-B19&lt;0," △","")</f>
        <v/>
      </c>
      <c r="E19" s="9" t="str">
        <f>IF(C19="","",IF(C19-B19&lt;0,B19-C19,C19-B19))</f>
        <v/>
      </c>
      <c r="F19" s="43"/>
    </row>
    <row r="20" spans="1:6" ht="26.25" customHeight="1" thickBot="1">
      <c r="A20" s="39"/>
      <c r="B20" s="40"/>
      <c r="C20" s="41"/>
      <c r="D20" s="10" t="str">
        <f>IF(C20-B20&lt;0," △","")</f>
        <v/>
      </c>
      <c r="E20" s="11" t="str">
        <f>IF(C20="","",IF(C20-B20&lt;0,B20-C20,C20-B20))</f>
        <v/>
      </c>
      <c r="F20" s="44"/>
    </row>
    <row r="21" spans="1:6" ht="26.25" customHeight="1" thickTop="1">
      <c r="A21" s="12" t="s">
        <v>6</v>
      </c>
      <c r="B21" s="13" t="str">
        <f>IF(SUM(B18:B20)=0,"",SUM(B18:B20))</f>
        <v/>
      </c>
      <c r="C21" s="13" t="str">
        <f>IF(SUM(C18:C20)=0,"",SUM(C18:C20))</f>
        <v/>
      </c>
      <c r="D21" s="14" t="str">
        <f>IF(C21="","",IF(C21-B21&lt;0," △",""))</f>
        <v/>
      </c>
      <c r="E21" s="15" t="str">
        <f>IF(C21="","",IF(C21-B21&lt;0,B21-C21,C21-B21))</f>
        <v/>
      </c>
      <c r="F21" s="16"/>
    </row>
    <row r="23" spans="1:6" ht="26.25" customHeight="1">
      <c r="A23" s="26" t="s">
        <v>9</v>
      </c>
    </row>
    <row r="24" spans="1:6" ht="26.25" customHeight="1" thickBot="1">
      <c r="A24" s="18"/>
      <c r="B24" s="19" t="s">
        <v>10</v>
      </c>
      <c r="C24" s="19" t="s">
        <v>11</v>
      </c>
      <c r="D24" s="5" t="s">
        <v>12</v>
      </c>
      <c r="E24" s="6"/>
      <c r="F24" s="7" t="s">
        <v>5</v>
      </c>
    </row>
    <row r="25" spans="1:6" ht="26.25" customHeight="1" thickTop="1">
      <c r="A25" s="20" t="s">
        <v>13</v>
      </c>
      <c r="B25" s="21" t="str">
        <f>C10</f>
        <v/>
      </c>
      <c r="C25" s="21" t="str">
        <f>C21</f>
        <v/>
      </c>
      <c r="D25" s="22" t="str">
        <f>IF(C25="","",IF(C25-B25&lt;0," △",""))</f>
        <v/>
      </c>
      <c r="E25" s="23" t="str">
        <f>IF(C25="","",IF(C25-B25&lt;0,B25-C25,C25-B25))</f>
        <v/>
      </c>
      <c r="F25" s="24"/>
    </row>
  </sheetData>
  <mergeCells count="1">
    <mergeCell ref="A1:F1"/>
  </mergeCells>
  <phoneticPr fontId="2"/>
  <printOptions horizontalCentered="1" gridLinesSet="0"/>
  <pageMargins left="0.39370078740157483" right="0.31496062992125984" top="0.78740157480314965" bottom="0.98425196850393704" header="0.51181102362204722" footer="0.51181102362204722"/>
  <pageSetup paperSize="9" scale="94" orientation="portrait" r:id="rId1"/>
  <headerFooter alignWithMargins="0">
    <oddHeader>&amp;R&amp;"AR P教科書体M,太字 斜体"&amp;12&amp;K002060【様式２】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0DD2A-1FDB-40EC-AB2A-2D268E6BFDDD}">
  <sheetPr codeName="Sheet9"/>
  <dimension ref="A1:F25"/>
  <sheetViews>
    <sheetView zoomScaleNormal="100" workbookViewId="0">
      <selection activeCell="F3" sqref="F3"/>
    </sheetView>
  </sheetViews>
  <sheetFormatPr defaultRowHeight="26.25" customHeight="1"/>
  <cols>
    <col min="1" max="1" width="16.75" style="47" customWidth="1"/>
    <col min="2" max="2" width="13.375" style="49" customWidth="1"/>
    <col min="3" max="3" width="12.375" style="49" customWidth="1"/>
    <col min="4" max="4" width="3.375" style="47" customWidth="1"/>
    <col min="5" max="5" width="10.75" style="49" customWidth="1"/>
    <col min="6" max="6" width="37.375" style="47" customWidth="1"/>
    <col min="7" max="256" width="9" style="47"/>
    <col min="257" max="257" width="16.75" style="47" customWidth="1"/>
    <col min="258" max="258" width="13.375" style="47" customWidth="1"/>
    <col min="259" max="259" width="12.375" style="47" customWidth="1"/>
    <col min="260" max="260" width="3.375" style="47" customWidth="1"/>
    <col min="261" max="261" width="10.75" style="47" customWidth="1"/>
    <col min="262" max="262" width="37.375" style="47" customWidth="1"/>
    <col min="263" max="512" width="9" style="47"/>
    <col min="513" max="513" width="16.75" style="47" customWidth="1"/>
    <col min="514" max="514" width="13.375" style="47" customWidth="1"/>
    <col min="515" max="515" width="12.375" style="47" customWidth="1"/>
    <col min="516" max="516" width="3.375" style="47" customWidth="1"/>
    <col min="517" max="517" width="10.75" style="47" customWidth="1"/>
    <col min="518" max="518" width="37.375" style="47" customWidth="1"/>
    <col min="519" max="768" width="9" style="47"/>
    <col min="769" max="769" width="16.75" style="47" customWidth="1"/>
    <col min="770" max="770" width="13.375" style="47" customWidth="1"/>
    <col min="771" max="771" width="12.375" style="47" customWidth="1"/>
    <col min="772" max="772" width="3.375" style="47" customWidth="1"/>
    <col min="773" max="773" width="10.75" style="47" customWidth="1"/>
    <col min="774" max="774" width="37.375" style="47" customWidth="1"/>
    <col min="775" max="1024" width="9" style="47"/>
    <col min="1025" max="1025" width="16.75" style="47" customWidth="1"/>
    <col min="1026" max="1026" width="13.375" style="47" customWidth="1"/>
    <col min="1027" max="1027" width="12.375" style="47" customWidth="1"/>
    <col min="1028" max="1028" width="3.375" style="47" customWidth="1"/>
    <col min="1029" max="1029" width="10.75" style="47" customWidth="1"/>
    <col min="1030" max="1030" width="37.375" style="47" customWidth="1"/>
    <col min="1031" max="1280" width="9" style="47"/>
    <col min="1281" max="1281" width="16.75" style="47" customWidth="1"/>
    <col min="1282" max="1282" width="13.375" style="47" customWidth="1"/>
    <col min="1283" max="1283" width="12.375" style="47" customWidth="1"/>
    <col min="1284" max="1284" width="3.375" style="47" customWidth="1"/>
    <col min="1285" max="1285" width="10.75" style="47" customWidth="1"/>
    <col min="1286" max="1286" width="37.375" style="47" customWidth="1"/>
    <col min="1287" max="1536" width="9" style="47"/>
    <col min="1537" max="1537" width="16.75" style="47" customWidth="1"/>
    <col min="1538" max="1538" width="13.375" style="47" customWidth="1"/>
    <col min="1539" max="1539" width="12.375" style="47" customWidth="1"/>
    <col min="1540" max="1540" width="3.375" style="47" customWidth="1"/>
    <col min="1541" max="1541" width="10.75" style="47" customWidth="1"/>
    <col min="1542" max="1542" width="37.375" style="47" customWidth="1"/>
    <col min="1543" max="1792" width="9" style="47"/>
    <col min="1793" max="1793" width="16.75" style="47" customWidth="1"/>
    <col min="1794" max="1794" width="13.375" style="47" customWidth="1"/>
    <col min="1795" max="1795" width="12.375" style="47" customWidth="1"/>
    <col min="1796" max="1796" width="3.375" style="47" customWidth="1"/>
    <col min="1797" max="1797" width="10.75" style="47" customWidth="1"/>
    <col min="1798" max="1798" width="37.375" style="47" customWidth="1"/>
    <col min="1799" max="2048" width="9" style="47"/>
    <col min="2049" max="2049" width="16.75" style="47" customWidth="1"/>
    <col min="2050" max="2050" width="13.375" style="47" customWidth="1"/>
    <col min="2051" max="2051" width="12.375" style="47" customWidth="1"/>
    <col min="2052" max="2052" width="3.375" style="47" customWidth="1"/>
    <col min="2053" max="2053" width="10.75" style="47" customWidth="1"/>
    <col min="2054" max="2054" width="37.375" style="47" customWidth="1"/>
    <col min="2055" max="2304" width="9" style="47"/>
    <col min="2305" max="2305" width="16.75" style="47" customWidth="1"/>
    <col min="2306" max="2306" width="13.375" style="47" customWidth="1"/>
    <col min="2307" max="2307" width="12.375" style="47" customWidth="1"/>
    <col min="2308" max="2308" width="3.375" style="47" customWidth="1"/>
    <col min="2309" max="2309" width="10.75" style="47" customWidth="1"/>
    <col min="2310" max="2310" width="37.375" style="47" customWidth="1"/>
    <col min="2311" max="2560" width="9" style="47"/>
    <col min="2561" max="2561" width="16.75" style="47" customWidth="1"/>
    <col min="2562" max="2562" width="13.375" style="47" customWidth="1"/>
    <col min="2563" max="2563" width="12.375" style="47" customWidth="1"/>
    <col min="2564" max="2564" width="3.375" style="47" customWidth="1"/>
    <col min="2565" max="2565" width="10.75" style="47" customWidth="1"/>
    <col min="2566" max="2566" width="37.375" style="47" customWidth="1"/>
    <col min="2567" max="2816" width="9" style="47"/>
    <col min="2817" max="2817" width="16.75" style="47" customWidth="1"/>
    <col min="2818" max="2818" width="13.375" style="47" customWidth="1"/>
    <col min="2819" max="2819" width="12.375" style="47" customWidth="1"/>
    <col min="2820" max="2820" width="3.375" style="47" customWidth="1"/>
    <col min="2821" max="2821" width="10.75" style="47" customWidth="1"/>
    <col min="2822" max="2822" width="37.375" style="47" customWidth="1"/>
    <col min="2823" max="3072" width="9" style="47"/>
    <col min="3073" max="3073" width="16.75" style="47" customWidth="1"/>
    <col min="3074" max="3074" width="13.375" style="47" customWidth="1"/>
    <col min="3075" max="3075" width="12.375" style="47" customWidth="1"/>
    <col min="3076" max="3076" width="3.375" style="47" customWidth="1"/>
    <col min="3077" max="3077" width="10.75" style="47" customWidth="1"/>
    <col min="3078" max="3078" width="37.375" style="47" customWidth="1"/>
    <col min="3079" max="3328" width="9" style="47"/>
    <col min="3329" max="3329" width="16.75" style="47" customWidth="1"/>
    <col min="3330" max="3330" width="13.375" style="47" customWidth="1"/>
    <col min="3331" max="3331" width="12.375" style="47" customWidth="1"/>
    <col min="3332" max="3332" width="3.375" style="47" customWidth="1"/>
    <col min="3333" max="3333" width="10.75" style="47" customWidth="1"/>
    <col min="3334" max="3334" width="37.375" style="47" customWidth="1"/>
    <col min="3335" max="3584" width="9" style="47"/>
    <col min="3585" max="3585" width="16.75" style="47" customWidth="1"/>
    <col min="3586" max="3586" width="13.375" style="47" customWidth="1"/>
    <col min="3587" max="3587" width="12.375" style="47" customWidth="1"/>
    <col min="3588" max="3588" width="3.375" style="47" customWidth="1"/>
    <col min="3589" max="3589" width="10.75" style="47" customWidth="1"/>
    <col min="3590" max="3590" width="37.375" style="47" customWidth="1"/>
    <col min="3591" max="3840" width="9" style="47"/>
    <col min="3841" max="3841" width="16.75" style="47" customWidth="1"/>
    <col min="3842" max="3842" width="13.375" style="47" customWidth="1"/>
    <col min="3843" max="3843" width="12.375" style="47" customWidth="1"/>
    <col min="3844" max="3844" width="3.375" style="47" customWidth="1"/>
    <col min="3845" max="3845" width="10.75" style="47" customWidth="1"/>
    <col min="3846" max="3846" width="37.375" style="47" customWidth="1"/>
    <col min="3847" max="4096" width="9" style="47"/>
    <col min="4097" max="4097" width="16.75" style="47" customWidth="1"/>
    <col min="4098" max="4098" width="13.375" style="47" customWidth="1"/>
    <col min="4099" max="4099" width="12.375" style="47" customWidth="1"/>
    <col min="4100" max="4100" width="3.375" style="47" customWidth="1"/>
    <col min="4101" max="4101" width="10.75" style="47" customWidth="1"/>
    <col min="4102" max="4102" width="37.375" style="47" customWidth="1"/>
    <col min="4103" max="4352" width="9" style="47"/>
    <col min="4353" max="4353" width="16.75" style="47" customWidth="1"/>
    <col min="4354" max="4354" width="13.375" style="47" customWidth="1"/>
    <col min="4355" max="4355" width="12.375" style="47" customWidth="1"/>
    <col min="4356" max="4356" width="3.375" style="47" customWidth="1"/>
    <col min="4357" max="4357" width="10.75" style="47" customWidth="1"/>
    <col min="4358" max="4358" width="37.375" style="47" customWidth="1"/>
    <col min="4359" max="4608" width="9" style="47"/>
    <col min="4609" max="4609" width="16.75" style="47" customWidth="1"/>
    <col min="4610" max="4610" width="13.375" style="47" customWidth="1"/>
    <col min="4611" max="4611" width="12.375" style="47" customWidth="1"/>
    <col min="4612" max="4612" width="3.375" style="47" customWidth="1"/>
    <col min="4613" max="4613" width="10.75" style="47" customWidth="1"/>
    <col min="4614" max="4614" width="37.375" style="47" customWidth="1"/>
    <col min="4615" max="4864" width="9" style="47"/>
    <col min="4865" max="4865" width="16.75" style="47" customWidth="1"/>
    <col min="4866" max="4866" width="13.375" style="47" customWidth="1"/>
    <col min="4867" max="4867" width="12.375" style="47" customWidth="1"/>
    <col min="4868" max="4868" width="3.375" style="47" customWidth="1"/>
    <col min="4869" max="4869" width="10.75" style="47" customWidth="1"/>
    <col min="4870" max="4870" width="37.375" style="47" customWidth="1"/>
    <col min="4871" max="5120" width="9" style="47"/>
    <col min="5121" max="5121" width="16.75" style="47" customWidth="1"/>
    <col min="5122" max="5122" width="13.375" style="47" customWidth="1"/>
    <col min="5123" max="5123" width="12.375" style="47" customWidth="1"/>
    <col min="5124" max="5124" width="3.375" style="47" customWidth="1"/>
    <col min="5125" max="5125" width="10.75" style="47" customWidth="1"/>
    <col min="5126" max="5126" width="37.375" style="47" customWidth="1"/>
    <col min="5127" max="5376" width="9" style="47"/>
    <col min="5377" max="5377" width="16.75" style="47" customWidth="1"/>
    <col min="5378" max="5378" width="13.375" style="47" customWidth="1"/>
    <col min="5379" max="5379" width="12.375" style="47" customWidth="1"/>
    <col min="5380" max="5380" width="3.375" style="47" customWidth="1"/>
    <col min="5381" max="5381" width="10.75" style="47" customWidth="1"/>
    <col min="5382" max="5382" width="37.375" style="47" customWidth="1"/>
    <col min="5383" max="5632" width="9" style="47"/>
    <col min="5633" max="5633" width="16.75" style="47" customWidth="1"/>
    <col min="5634" max="5634" width="13.375" style="47" customWidth="1"/>
    <col min="5635" max="5635" width="12.375" style="47" customWidth="1"/>
    <col min="5636" max="5636" width="3.375" style="47" customWidth="1"/>
    <col min="5637" max="5637" width="10.75" style="47" customWidth="1"/>
    <col min="5638" max="5638" width="37.375" style="47" customWidth="1"/>
    <col min="5639" max="5888" width="9" style="47"/>
    <col min="5889" max="5889" width="16.75" style="47" customWidth="1"/>
    <col min="5890" max="5890" width="13.375" style="47" customWidth="1"/>
    <col min="5891" max="5891" width="12.375" style="47" customWidth="1"/>
    <col min="5892" max="5892" width="3.375" style="47" customWidth="1"/>
    <col min="5893" max="5893" width="10.75" style="47" customWidth="1"/>
    <col min="5894" max="5894" width="37.375" style="47" customWidth="1"/>
    <col min="5895" max="6144" width="9" style="47"/>
    <col min="6145" max="6145" width="16.75" style="47" customWidth="1"/>
    <col min="6146" max="6146" width="13.375" style="47" customWidth="1"/>
    <col min="6147" max="6147" width="12.375" style="47" customWidth="1"/>
    <col min="6148" max="6148" width="3.375" style="47" customWidth="1"/>
    <col min="6149" max="6149" width="10.75" style="47" customWidth="1"/>
    <col min="6150" max="6150" width="37.375" style="47" customWidth="1"/>
    <col min="6151" max="6400" width="9" style="47"/>
    <col min="6401" max="6401" width="16.75" style="47" customWidth="1"/>
    <col min="6402" max="6402" width="13.375" style="47" customWidth="1"/>
    <col min="6403" max="6403" width="12.375" style="47" customWidth="1"/>
    <col min="6404" max="6404" width="3.375" style="47" customWidth="1"/>
    <col min="6405" max="6405" width="10.75" style="47" customWidth="1"/>
    <col min="6406" max="6406" width="37.375" style="47" customWidth="1"/>
    <col min="6407" max="6656" width="9" style="47"/>
    <col min="6657" max="6657" width="16.75" style="47" customWidth="1"/>
    <col min="6658" max="6658" width="13.375" style="47" customWidth="1"/>
    <col min="6659" max="6659" width="12.375" style="47" customWidth="1"/>
    <col min="6660" max="6660" width="3.375" style="47" customWidth="1"/>
    <col min="6661" max="6661" width="10.75" style="47" customWidth="1"/>
    <col min="6662" max="6662" width="37.375" style="47" customWidth="1"/>
    <col min="6663" max="6912" width="9" style="47"/>
    <col min="6913" max="6913" width="16.75" style="47" customWidth="1"/>
    <col min="6914" max="6914" width="13.375" style="47" customWidth="1"/>
    <col min="6915" max="6915" width="12.375" style="47" customWidth="1"/>
    <col min="6916" max="6916" width="3.375" style="47" customWidth="1"/>
    <col min="6917" max="6917" width="10.75" style="47" customWidth="1"/>
    <col min="6918" max="6918" width="37.375" style="47" customWidth="1"/>
    <col min="6919" max="7168" width="9" style="47"/>
    <col min="7169" max="7169" width="16.75" style="47" customWidth="1"/>
    <col min="7170" max="7170" width="13.375" style="47" customWidth="1"/>
    <col min="7171" max="7171" width="12.375" style="47" customWidth="1"/>
    <col min="7172" max="7172" width="3.375" style="47" customWidth="1"/>
    <col min="7173" max="7173" width="10.75" style="47" customWidth="1"/>
    <col min="7174" max="7174" width="37.375" style="47" customWidth="1"/>
    <col min="7175" max="7424" width="9" style="47"/>
    <col min="7425" max="7425" width="16.75" style="47" customWidth="1"/>
    <col min="7426" max="7426" width="13.375" style="47" customWidth="1"/>
    <col min="7427" max="7427" width="12.375" style="47" customWidth="1"/>
    <col min="7428" max="7428" width="3.375" style="47" customWidth="1"/>
    <col min="7429" max="7429" width="10.75" style="47" customWidth="1"/>
    <col min="7430" max="7430" width="37.375" style="47" customWidth="1"/>
    <col min="7431" max="7680" width="9" style="47"/>
    <col min="7681" max="7681" width="16.75" style="47" customWidth="1"/>
    <col min="7682" max="7682" width="13.375" style="47" customWidth="1"/>
    <col min="7683" max="7683" width="12.375" style="47" customWidth="1"/>
    <col min="7684" max="7684" width="3.375" style="47" customWidth="1"/>
    <col min="7685" max="7685" width="10.75" style="47" customWidth="1"/>
    <col min="7686" max="7686" width="37.375" style="47" customWidth="1"/>
    <col min="7687" max="7936" width="9" style="47"/>
    <col min="7937" max="7937" width="16.75" style="47" customWidth="1"/>
    <col min="7938" max="7938" width="13.375" style="47" customWidth="1"/>
    <col min="7939" max="7939" width="12.375" style="47" customWidth="1"/>
    <col min="7940" max="7940" width="3.375" style="47" customWidth="1"/>
    <col min="7941" max="7941" width="10.75" style="47" customWidth="1"/>
    <col min="7942" max="7942" width="37.375" style="47" customWidth="1"/>
    <col min="7943" max="8192" width="9" style="47"/>
    <col min="8193" max="8193" width="16.75" style="47" customWidth="1"/>
    <col min="8194" max="8194" width="13.375" style="47" customWidth="1"/>
    <col min="8195" max="8195" width="12.375" style="47" customWidth="1"/>
    <col min="8196" max="8196" width="3.375" style="47" customWidth="1"/>
    <col min="8197" max="8197" width="10.75" style="47" customWidth="1"/>
    <col min="8198" max="8198" width="37.375" style="47" customWidth="1"/>
    <col min="8199" max="8448" width="9" style="47"/>
    <col min="8449" max="8449" width="16.75" style="47" customWidth="1"/>
    <col min="8450" max="8450" width="13.375" style="47" customWidth="1"/>
    <col min="8451" max="8451" width="12.375" style="47" customWidth="1"/>
    <col min="8452" max="8452" width="3.375" style="47" customWidth="1"/>
    <col min="8453" max="8453" width="10.75" style="47" customWidth="1"/>
    <col min="8454" max="8454" width="37.375" style="47" customWidth="1"/>
    <col min="8455" max="8704" width="9" style="47"/>
    <col min="8705" max="8705" width="16.75" style="47" customWidth="1"/>
    <col min="8706" max="8706" width="13.375" style="47" customWidth="1"/>
    <col min="8707" max="8707" width="12.375" style="47" customWidth="1"/>
    <col min="8708" max="8708" width="3.375" style="47" customWidth="1"/>
    <col min="8709" max="8709" width="10.75" style="47" customWidth="1"/>
    <col min="8710" max="8710" width="37.375" style="47" customWidth="1"/>
    <col min="8711" max="8960" width="9" style="47"/>
    <col min="8961" max="8961" width="16.75" style="47" customWidth="1"/>
    <col min="8962" max="8962" width="13.375" style="47" customWidth="1"/>
    <col min="8963" max="8963" width="12.375" style="47" customWidth="1"/>
    <col min="8964" max="8964" width="3.375" style="47" customWidth="1"/>
    <col min="8965" max="8965" width="10.75" style="47" customWidth="1"/>
    <col min="8966" max="8966" width="37.375" style="47" customWidth="1"/>
    <col min="8967" max="9216" width="9" style="47"/>
    <col min="9217" max="9217" width="16.75" style="47" customWidth="1"/>
    <col min="9218" max="9218" width="13.375" style="47" customWidth="1"/>
    <col min="9219" max="9219" width="12.375" style="47" customWidth="1"/>
    <col min="9220" max="9220" width="3.375" style="47" customWidth="1"/>
    <col min="9221" max="9221" width="10.75" style="47" customWidth="1"/>
    <col min="9222" max="9222" width="37.375" style="47" customWidth="1"/>
    <col min="9223" max="9472" width="9" style="47"/>
    <col min="9473" max="9473" width="16.75" style="47" customWidth="1"/>
    <col min="9474" max="9474" width="13.375" style="47" customWidth="1"/>
    <col min="9475" max="9475" width="12.375" style="47" customWidth="1"/>
    <col min="9476" max="9476" width="3.375" style="47" customWidth="1"/>
    <col min="9477" max="9477" width="10.75" style="47" customWidth="1"/>
    <col min="9478" max="9478" width="37.375" style="47" customWidth="1"/>
    <col min="9479" max="9728" width="9" style="47"/>
    <col min="9729" max="9729" width="16.75" style="47" customWidth="1"/>
    <col min="9730" max="9730" width="13.375" style="47" customWidth="1"/>
    <col min="9731" max="9731" width="12.375" style="47" customWidth="1"/>
    <col min="9732" max="9732" width="3.375" style="47" customWidth="1"/>
    <col min="9733" max="9733" width="10.75" style="47" customWidth="1"/>
    <col min="9734" max="9734" width="37.375" style="47" customWidth="1"/>
    <col min="9735" max="9984" width="9" style="47"/>
    <col min="9985" max="9985" width="16.75" style="47" customWidth="1"/>
    <col min="9986" max="9986" width="13.375" style="47" customWidth="1"/>
    <col min="9987" max="9987" width="12.375" style="47" customWidth="1"/>
    <col min="9988" max="9988" width="3.375" style="47" customWidth="1"/>
    <col min="9989" max="9989" width="10.75" style="47" customWidth="1"/>
    <col min="9990" max="9990" width="37.375" style="47" customWidth="1"/>
    <col min="9991" max="10240" width="9" style="47"/>
    <col min="10241" max="10241" width="16.75" style="47" customWidth="1"/>
    <col min="10242" max="10242" width="13.375" style="47" customWidth="1"/>
    <col min="10243" max="10243" width="12.375" style="47" customWidth="1"/>
    <col min="10244" max="10244" width="3.375" style="47" customWidth="1"/>
    <col min="10245" max="10245" width="10.75" style="47" customWidth="1"/>
    <col min="10246" max="10246" width="37.375" style="47" customWidth="1"/>
    <col min="10247" max="10496" width="9" style="47"/>
    <col min="10497" max="10497" width="16.75" style="47" customWidth="1"/>
    <col min="10498" max="10498" width="13.375" style="47" customWidth="1"/>
    <col min="10499" max="10499" width="12.375" style="47" customWidth="1"/>
    <col min="10500" max="10500" width="3.375" style="47" customWidth="1"/>
    <col min="10501" max="10501" width="10.75" style="47" customWidth="1"/>
    <col min="10502" max="10502" width="37.375" style="47" customWidth="1"/>
    <col min="10503" max="10752" width="9" style="47"/>
    <col min="10753" max="10753" width="16.75" style="47" customWidth="1"/>
    <col min="10754" max="10754" width="13.375" style="47" customWidth="1"/>
    <col min="10755" max="10755" width="12.375" style="47" customWidth="1"/>
    <col min="10756" max="10756" width="3.375" style="47" customWidth="1"/>
    <col min="10757" max="10757" width="10.75" style="47" customWidth="1"/>
    <col min="10758" max="10758" width="37.375" style="47" customWidth="1"/>
    <col min="10759" max="11008" width="9" style="47"/>
    <col min="11009" max="11009" width="16.75" style="47" customWidth="1"/>
    <col min="11010" max="11010" width="13.375" style="47" customWidth="1"/>
    <col min="11011" max="11011" width="12.375" style="47" customWidth="1"/>
    <col min="11012" max="11012" width="3.375" style="47" customWidth="1"/>
    <col min="11013" max="11013" width="10.75" style="47" customWidth="1"/>
    <col min="11014" max="11014" width="37.375" style="47" customWidth="1"/>
    <col min="11015" max="11264" width="9" style="47"/>
    <col min="11265" max="11265" width="16.75" style="47" customWidth="1"/>
    <col min="11266" max="11266" width="13.375" style="47" customWidth="1"/>
    <col min="11267" max="11267" width="12.375" style="47" customWidth="1"/>
    <col min="11268" max="11268" width="3.375" style="47" customWidth="1"/>
    <col min="11269" max="11269" width="10.75" style="47" customWidth="1"/>
    <col min="11270" max="11270" width="37.375" style="47" customWidth="1"/>
    <col min="11271" max="11520" width="9" style="47"/>
    <col min="11521" max="11521" width="16.75" style="47" customWidth="1"/>
    <col min="11522" max="11522" width="13.375" style="47" customWidth="1"/>
    <col min="11523" max="11523" width="12.375" style="47" customWidth="1"/>
    <col min="11524" max="11524" width="3.375" style="47" customWidth="1"/>
    <col min="11525" max="11525" width="10.75" style="47" customWidth="1"/>
    <col min="11526" max="11526" width="37.375" style="47" customWidth="1"/>
    <col min="11527" max="11776" width="9" style="47"/>
    <col min="11777" max="11777" width="16.75" style="47" customWidth="1"/>
    <col min="11778" max="11778" width="13.375" style="47" customWidth="1"/>
    <col min="11779" max="11779" width="12.375" style="47" customWidth="1"/>
    <col min="11780" max="11780" width="3.375" style="47" customWidth="1"/>
    <col min="11781" max="11781" width="10.75" style="47" customWidth="1"/>
    <col min="11782" max="11782" width="37.375" style="47" customWidth="1"/>
    <col min="11783" max="12032" width="9" style="47"/>
    <col min="12033" max="12033" width="16.75" style="47" customWidth="1"/>
    <col min="12034" max="12034" width="13.375" style="47" customWidth="1"/>
    <col min="12035" max="12035" width="12.375" style="47" customWidth="1"/>
    <col min="12036" max="12036" width="3.375" style="47" customWidth="1"/>
    <col min="12037" max="12037" width="10.75" style="47" customWidth="1"/>
    <col min="12038" max="12038" width="37.375" style="47" customWidth="1"/>
    <col min="12039" max="12288" width="9" style="47"/>
    <col min="12289" max="12289" width="16.75" style="47" customWidth="1"/>
    <col min="12290" max="12290" width="13.375" style="47" customWidth="1"/>
    <col min="12291" max="12291" width="12.375" style="47" customWidth="1"/>
    <col min="12292" max="12292" width="3.375" style="47" customWidth="1"/>
    <col min="12293" max="12293" width="10.75" style="47" customWidth="1"/>
    <col min="12294" max="12294" width="37.375" style="47" customWidth="1"/>
    <col min="12295" max="12544" width="9" style="47"/>
    <col min="12545" max="12545" width="16.75" style="47" customWidth="1"/>
    <col min="12546" max="12546" width="13.375" style="47" customWidth="1"/>
    <col min="12547" max="12547" width="12.375" style="47" customWidth="1"/>
    <col min="12548" max="12548" width="3.375" style="47" customWidth="1"/>
    <col min="12549" max="12549" width="10.75" style="47" customWidth="1"/>
    <col min="12550" max="12550" width="37.375" style="47" customWidth="1"/>
    <col min="12551" max="12800" width="9" style="47"/>
    <col min="12801" max="12801" width="16.75" style="47" customWidth="1"/>
    <col min="12802" max="12802" width="13.375" style="47" customWidth="1"/>
    <col min="12803" max="12803" width="12.375" style="47" customWidth="1"/>
    <col min="12804" max="12804" width="3.375" style="47" customWidth="1"/>
    <col min="12805" max="12805" width="10.75" style="47" customWidth="1"/>
    <col min="12806" max="12806" width="37.375" style="47" customWidth="1"/>
    <col min="12807" max="13056" width="9" style="47"/>
    <col min="13057" max="13057" width="16.75" style="47" customWidth="1"/>
    <col min="13058" max="13058" width="13.375" style="47" customWidth="1"/>
    <col min="13059" max="13059" width="12.375" style="47" customWidth="1"/>
    <col min="13060" max="13060" width="3.375" style="47" customWidth="1"/>
    <col min="13061" max="13061" width="10.75" style="47" customWidth="1"/>
    <col min="13062" max="13062" width="37.375" style="47" customWidth="1"/>
    <col min="13063" max="13312" width="9" style="47"/>
    <col min="13313" max="13313" width="16.75" style="47" customWidth="1"/>
    <col min="13314" max="13314" width="13.375" style="47" customWidth="1"/>
    <col min="13315" max="13315" width="12.375" style="47" customWidth="1"/>
    <col min="13316" max="13316" width="3.375" style="47" customWidth="1"/>
    <col min="13317" max="13317" width="10.75" style="47" customWidth="1"/>
    <col min="13318" max="13318" width="37.375" style="47" customWidth="1"/>
    <col min="13319" max="13568" width="9" style="47"/>
    <col min="13569" max="13569" width="16.75" style="47" customWidth="1"/>
    <col min="13570" max="13570" width="13.375" style="47" customWidth="1"/>
    <col min="13571" max="13571" width="12.375" style="47" customWidth="1"/>
    <col min="13572" max="13572" width="3.375" style="47" customWidth="1"/>
    <col min="13573" max="13573" width="10.75" style="47" customWidth="1"/>
    <col min="13574" max="13574" width="37.375" style="47" customWidth="1"/>
    <col min="13575" max="13824" width="9" style="47"/>
    <col min="13825" max="13825" width="16.75" style="47" customWidth="1"/>
    <col min="13826" max="13826" width="13.375" style="47" customWidth="1"/>
    <col min="13827" max="13827" width="12.375" style="47" customWidth="1"/>
    <col min="13828" max="13828" width="3.375" style="47" customWidth="1"/>
    <col min="13829" max="13829" width="10.75" style="47" customWidth="1"/>
    <col min="13830" max="13830" width="37.375" style="47" customWidth="1"/>
    <col min="13831" max="14080" width="9" style="47"/>
    <col min="14081" max="14081" width="16.75" style="47" customWidth="1"/>
    <col min="14082" max="14082" width="13.375" style="47" customWidth="1"/>
    <col min="14083" max="14083" width="12.375" style="47" customWidth="1"/>
    <col min="14084" max="14084" width="3.375" style="47" customWidth="1"/>
    <col min="14085" max="14085" width="10.75" style="47" customWidth="1"/>
    <col min="14086" max="14086" width="37.375" style="47" customWidth="1"/>
    <col min="14087" max="14336" width="9" style="47"/>
    <col min="14337" max="14337" width="16.75" style="47" customWidth="1"/>
    <col min="14338" max="14338" width="13.375" style="47" customWidth="1"/>
    <col min="14339" max="14339" width="12.375" style="47" customWidth="1"/>
    <col min="14340" max="14340" width="3.375" style="47" customWidth="1"/>
    <col min="14341" max="14341" width="10.75" style="47" customWidth="1"/>
    <col min="14342" max="14342" width="37.375" style="47" customWidth="1"/>
    <col min="14343" max="14592" width="9" style="47"/>
    <col min="14593" max="14593" width="16.75" style="47" customWidth="1"/>
    <col min="14594" max="14594" width="13.375" style="47" customWidth="1"/>
    <col min="14595" max="14595" width="12.375" style="47" customWidth="1"/>
    <col min="14596" max="14596" width="3.375" style="47" customWidth="1"/>
    <col min="14597" max="14597" width="10.75" style="47" customWidth="1"/>
    <col min="14598" max="14598" width="37.375" style="47" customWidth="1"/>
    <col min="14599" max="14848" width="9" style="47"/>
    <col min="14849" max="14849" width="16.75" style="47" customWidth="1"/>
    <col min="14850" max="14850" width="13.375" style="47" customWidth="1"/>
    <col min="14851" max="14851" width="12.375" style="47" customWidth="1"/>
    <col min="14852" max="14852" width="3.375" style="47" customWidth="1"/>
    <col min="14853" max="14853" width="10.75" style="47" customWidth="1"/>
    <col min="14854" max="14854" width="37.375" style="47" customWidth="1"/>
    <col min="14855" max="15104" width="9" style="47"/>
    <col min="15105" max="15105" width="16.75" style="47" customWidth="1"/>
    <col min="15106" max="15106" width="13.375" style="47" customWidth="1"/>
    <col min="15107" max="15107" width="12.375" style="47" customWidth="1"/>
    <col min="15108" max="15108" width="3.375" style="47" customWidth="1"/>
    <col min="15109" max="15109" width="10.75" style="47" customWidth="1"/>
    <col min="15110" max="15110" width="37.375" style="47" customWidth="1"/>
    <col min="15111" max="15360" width="9" style="47"/>
    <col min="15361" max="15361" width="16.75" style="47" customWidth="1"/>
    <col min="15362" max="15362" width="13.375" style="47" customWidth="1"/>
    <col min="15363" max="15363" width="12.375" style="47" customWidth="1"/>
    <col min="15364" max="15364" width="3.375" style="47" customWidth="1"/>
    <col min="15365" max="15365" width="10.75" style="47" customWidth="1"/>
    <col min="15366" max="15366" width="37.375" style="47" customWidth="1"/>
    <col min="15367" max="15616" width="9" style="47"/>
    <col min="15617" max="15617" width="16.75" style="47" customWidth="1"/>
    <col min="15618" max="15618" width="13.375" style="47" customWidth="1"/>
    <col min="15619" max="15619" width="12.375" style="47" customWidth="1"/>
    <col min="15620" max="15620" width="3.375" style="47" customWidth="1"/>
    <col min="15621" max="15621" width="10.75" style="47" customWidth="1"/>
    <col min="15622" max="15622" width="37.375" style="47" customWidth="1"/>
    <col min="15623" max="15872" width="9" style="47"/>
    <col min="15873" max="15873" width="16.75" style="47" customWidth="1"/>
    <col min="15874" max="15874" width="13.375" style="47" customWidth="1"/>
    <col min="15875" max="15875" width="12.375" style="47" customWidth="1"/>
    <col min="15876" max="15876" width="3.375" style="47" customWidth="1"/>
    <col min="15877" max="15877" width="10.75" style="47" customWidth="1"/>
    <col min="15878" max="15878" width="37.375" style="47" customWidth="1"/>
    <col min="15879" max="16128" width="9" style="47"/>
    <col min="16129" max="16129" width="16.75" style="47" customWidth="1"/>
    <col min="16130" max="16130" width="13.375" style="47" customWidth="1"/>
    <col min="16131" max="16131" width="12.375" style="47" customWidth="1"/>
    <col min="16132" max="16132" width="3.375" style="47" customWidth="1"/>
    <col min="16133" max="16133" width="10.75" style="47" customWidth="1"/>
    <col min="16134" max="16134" width="37.375" style="47" customWidth="1"/>
    <col min="16135" max="16384" width="9" style="47"/>
  </cols>
  <sheetData>
    <row r="1" spans="1:6" ht="26.25" customHeight="1">
      <c r="A1" s="46" t="s">
        <v>37</v>
      </c>
      <c r="B1" s="46"/>
      <c r="C1" s="46"/>
      <c r="D1" s="46"/>
      <c r="E1" s="46"/>
      <c r="F1" s="46"/>
    </row>
    <row r="2" spans="1:6" ht="26.25" customHeight="1">
      <c r="A2" s="48"/>
      <c r="B2" s="48"/>
      <c r="C2" s="48"/>
      <c r="D2" s="48"/>
      <c r="E2" s="48"/>
      <c r="F2" s="48"/>
    </row>
    <row r="3" spans="1:6" ht="26.25" customHeight="1">
      <c r="E3" s="50" t="s">
        <v>15</v>
      </c>
      <c r="F3" s="51" t="s">
        <v>16</v>
      </c>
    </row>
    <row r="4" spans="1:6" ht="26.25" customHeight="1">
      <c r="F4" s="52" t="s">
        <v>14</v>
      </c>
    </row>
    <row r="5" spans="1:6" ht="26.25" customHeight="1">
      <c r="A5" s="53" t="s">
        <v>0</v>
      </c>
    </row>
    <row r="6" spans="1:6" ht="26.25" customHeight="1" thickBot="1">
      <c r="A6" s="54" t="s">
        <v>1</v>
      </c>
      <c r="B6" s="55" t="s">
        <v>2</v>
      </c>
      <c r="C6" s="55" t="s">
        <v>3</v>
      </c>
      <c r="D6" s="56" t="s">
        <v>4</v>
      </c>
      <c r="E6" s="57"/>
      <c r="F6" s="58" t="s">
        <v>5</v>
      </c>
    </row>
    <row r="7" spans="1:6" ht="26.25" customHeight="1" thickTop="1">
      <c r="A7" s="59" t="s">
        <v>17</v>
      </c>
      <c r="B7" s="60">
        <v>20000</v>
      </c>
      <c r="C7" s="60">
        <v>20000</v>
      </c>
      <c r="D7" s="61" t="str">
        <f>IF(C7-B7&lt;0," △","")</f>
        <v/>
      </c>
      <c r="E7" s="62">
        <f>IF(C7="","",IF(C7-B7&lt;0,B7-C7,C7-B7))</f>
        <v>0</v>
      </c>
      <c r="F7" s="63" t="s">
        <v>18</v>
      </c>
    </row>
    <row r="8" spans="1:6" ht="26.25" customHeight="1">
      <c r="A8" s="59" t="s">
        <v>19</v>
      </c>
      <c r="B8" s="60">
        <v>10000</v>
      </c>
      <c r="C8" s="60">
        <v>10000</v>
      </c>
      <c r="D8" s="61" t="str">
        <f>IF(C8-B8&lt;0," △","")</f>
        <v/>
      </c>
      <c r="E8" s="62">
        <f>IF(C8="","",IF(C8-B8&lt;0,B8-C8,C8-B8))</f>
        <v>0</v>
      </c>
      <c r="F8" s="63" t="s">
        <v>20</v>
      </c>
    </row>
    <row r="9" spans="1:6" ht="26.25" customHeight="1" thickBot="1">
      <c r="A9" s="64" t="s">
        <v>21</v>
      </c>
      <c r="B9" s="65">
        <v>0</v>
      </c>
      <c r="C9" s="65">
        <v>0</v>
      </c>
      <c r="D9" s="66" t="str">
        <f>IF(C9-B9&lt;0," △","")</f>
        <v/>
      </c>
      <c r="E9" s="67">
        <f>IF(C9="","",IF(C9-B9&lt;0,B9-C9,C9-B9))</f>
        <v>0</v>
      </c>
      <c r="F9" s="68"/>
    </row>
    <row r="10" spans="1:6" ht="26.25" customHeight="1" thickTop="1">
      <c r="A10" s="69" t="s">
        <v>6</v>
      </c>
      <c r="B10" s="70">
        <f>IF(SUM(B7:B9)=0,"",SUM(B7:B9))</f>
        <v>30000</v>
      </c>
      <c r="C10" s="70">
        <f>IF(SUM(C7:C9)=0,"",SUM(C7:C9))</f>
        <v>30000</v>
      </c>
      <c r="D10" s="71" t="str">
        <f>IF(C10="","",IF(C10-B10&lt;0," △",""))</f>
        <v/>
      </c>
      <c r="E10" s="72">
        <f>IF(C10="","",IF(C10-B10&lt;0,B10-C10,C10-B10))</f>
        <v>0</v>
      </c>
      <c r="F10" s="73"/>
    </row>
    <row r="12" spans="1:6" ht="26.25" customHeight="1">
      <c r="A12" s="53" t="s">
        <v>7</v>
      </c>
    </row>
    <row r="13" spans="1:6" ht="26.25" customHeight="1" thickBot="1">
      <c r="A13" s="54" t="s">
        <v>8</v>
      </c>
      <c r="B13" s="55" t="s">
        <v>2</v>
      </c>
      <c r="C13" s="74" t="s">
        <v>3</v>
      </c>
      <c r="D13" s="56" t="s">
        <v>4</v>
      </c>
      <c r="E13" s="57"/>
      <c r="F13" s="58" t="s">
        <v>5</v>
      </c>
    </row>
    <row r="14" spans="1:6" ht="26.25" customHeight="1" thickTop="1">
      <c r="A14" s="75" t="s">
        <v>22</v>
      </c>
      <c r="B14" s="76">
        <v>3000</v>
      </c>
      <c r="C14" s="77">
        <v>3000</v>
      </c>
      <c r="D14" s="61" t="str">
        <f>IF(C14-B14&lt;0," △","")</f>
        <v/>
      </c>
      <c r="E14" s="62">
        <f>IF(C14="","",IF(C14-B14&lt;0,B14-C14,C14-B14))</f>
        <v>0</v>
      </c>
      <c r="F14" s="63" t="s">
        <v>28</v>
      </c>
    </row>
    <row r="15" spans="1:6" ht="26.25" customHeight="1">
      <c r="A15" s="75" t="s">
        <v>29</v>
      </c>
      <c r="B15" s="76">
        <v>10000</v>
      </c>
      <c r="C15" s="77">
        <v>10000</v>
      </c>
      <c r="D15" s="61" t="str">
        <f t="shared" ref="D15:D16" si="0">IF(C15-B15&lt;0," △","")</f>
        <v/>
      </c>
      <c r="E15" s="62">
        <f>IF(C15="","",IF(C15-B15&lt;0,B15-C15,C15-B15))</f>
        <v>0</v>
      </c>
      <c r="F15" s="63" t="s">
        <v>33</v>
      </c>
    </row>
    <row r="16" spans="1:6" ht="26.25" customHeight="1">
      <c r="A16" s="75" t="s">
        <v>26</v>
      </c>
      <c r="B16" s="76">
        <v>6000</v>
      </c>
      <c r="C16" s="77">
        <v>6000</v>
      </c>
      <c r="D16" s="61" t="str">
        <f t="shared" si="0"/>
        <v/>
      </c>
      <c r="E16" s="62">
        <f t="shared" ref="E16" si="1">IF(C16="","",IF(C16-B16&lt;0,B16-C16,C16-B16))</f>
        <v>0</v>
      </c>
      <c r="F16" s="63" t="s">
        <v>32</v>
      </c>
    </row>
    <row r="17" spans="1:6" ht="26.25" customHeight="1">
      <c r="A17" s="75" t="s">
        <v>23</v>
      </c>
      <c r="B17" s="76">
        <v>9000</v>
      </c>
      <c r="C17" s="77">
        <v>9900</v>
      </c>
      <c r="D17" s="61" t="str">
        <f>IF(C17-B17&lt;0," △","")</f>
        <v/>
      </c>
      <c r="E17" s="62">
        <f>IF(C17="","",IF(C17-B17&lt;0,B17-C17,C17-B17))</f>
        <v>900</v>
      </c>
      <c r="F17" s="63" t="s">
        <v>34</v>
      </c>
    </row>
    <row r="18" spans="1:6" ht="26.25" customHeight="1">
      <c r="A18" s="75" t="s">
        <v>24</v>
      </c>
      <c r="B18" s="76">
        <v>1000</v>
      </c>
      <c r="C18" s="77">
        <v>100</v>
      </c>
      <c r="D18" s="61" t="str">
        <f>IF(C18-B18&lt;0," △","")</f>
        <v xml:space="preserve"> △</v>
      </c>
      <c r="E18" s="62">
        <f>IF(C18="","",IF(C18-B18&lt;0,B18-C18,C18-B18))</f>
        <v>900</v>
      </c>
      <c r="F18" s="78" t="s">
        <v>30</v>
      </c>
    </row>
    <row r="19" spans="1:6" ht="26.25" customHeight="1">
      <c r="A19" s="75" t="s">
        <v>25</v>
      </c>
      <c r="B19" s="76">
        <v>1000</v>
      </c>
      <c r="C19" s="77">
        <v>1000</v>
      </c>
      <c r="D19" s="61" t="str">
        <f>IF(C19-B19&lt;0," △","")</f>
        <v/>
      </c>
      <c r="E19" s="62">
        <f>IF(C19="","",IF(C19-B19&lt;0,B19-C19,C19-B19))</f>
        <v>0</v>
      </c>
      <c r="F19" s="79" t="s">
        <v>31</v>
      </c>
    </row>
    <row r="20" spans="1:6" ht="26.25" customHeight="1" thickBot="1">
      <c r="A20" s="80" t="s">
        <v>27</v>
      </c>
      <c r="B20" s="81">
        <v>0</v>
      </c>
      <c r="C20" s="82">
        <v>0</v>
      </c>
      <c r="D20" s="66" t="str">
        <f>IF(C20-B20&lt;0," △","")</f>
        <v/>
      </c>
      <c r="E20" s="67">
        <f>IF(C20="","",IF(C20-B20&lt;0,B20-C20,C20-B20))</f>
        <v>0</v>
      </c>
      <c r="F20" s="83"/>
    </row>
    <row r="21" spans="1:6" ht="26.25" customHeight="1" thickTop="1">
      <c r="A21" s="69" t="s">
        <v>6</v>
      </c>
      <c r="B21" s="70">
        <f>IF(SUM(B14:B20)=0,"",SUM(B14:B20))</f>
        <v>30000</v>
      </c>
      <c r="C21" s="70">
        <f>IF(SUM(C14:C20)=0,"",SUM(C14:C20))</f>
        <v>30000</v>
      </c>
      <c r="D21" s="71" t="str">
        <f>IF(C21="","",IF(C21-B21&lt;0," △",""))</f>
        <v/>
      </c>
      <c r="E21" s="72">
        <f>IF(C21="","",IF(C21-B21&lt;0,B21-C21,C21-B21))</f>
        <v>0</v>
      </c>
      <c r="F21" s="73"/>
    </row>
    <row r="23" spans="1:6" ht="26.25" customHeight="1">
      <c r="A23" s="53" t="s">
        <v>9</v>
      </c>
    </row>
    <row r="24" spans="1:6" ht="26.25" customHeight="1" thickBot="1">
      <c r="A24" s="84"/>
      <c r="B24" s="85" t="s">
        <v>10</v>
      </c>
      <c r="C24" s="85" t="s">
        <v>11</v>
      </c>
      <c r="D24" s="56" t="s">
        <v>12</v>
      </c>
      <c r="E24" s="57"/>
      <c r="F24" s="58" t="s">
        <v>5</v>
      </c>
    </row>
    <row r="25" spans="1:6" ht="26.25" customHeight="1" thickTop="1">
      <c r="A25" s="86" t="s">
        <v>13</v>
      </c>
      <c r="B25" s="87">
        <f>C10</f>
        <v>30000</v>
      </c>
      <c r="C25" s="87">
        <f>C21</f>
        <v>30000</v>
      </c>
      <c r="D25" s="88" t="str">
        <f>IF(C25="","",IF(C25-B25&lt;0," △",""))</f>
        <v/>
      </c>
      <c r="E25" s="89">
        <f>IF(C25="","",IF(C25-B25&lt;0,B25-C25,C25-B25))</f>
        <v>0</v>
      </c>
      <c r="F25" s="90"/>
    </row>
  </sheetData>
  <mergeCells count="1">
    <mergeCell ref="A1:F1"/>
  </mergeCells>
  <phoneticPr fontId="2"/>
  <printOptions horizontalCentered="1" gridLinesSet="0"/>
  <pageMargins left="0.39370078740157483" right="0.31496062992125984" top="0.78740157480314965" bottom="0.98425196850393704" header="0.51181102362204722" footer="0.51181102362204722"/>
  <pageSetup paperSize="9" scale="94" orientation="portrait" r:id="rId1"/>
  <headerFooter alignWithMargins="0">
    <oddHeader>&amp;R&amp;"AR P教科書体M,太字 斜体"&amp;12&amp;K002060【様式２】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決算書</vt:lpstr>
      <vt:lpstr>決算書 (例)</vt:lpstr>
      <vt:lpstr>決算書!Print_Area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JQC009</dc:creator>
  <cp:lastModifiedBy>JUC115</cp:lastModifiedBy>
  <cp:lastPrinted>2025-03-24T01:25:50Z</cp:lastPrinted>
  <dcterms:created xsi:type="dcterms:W3CDTF">2015-06-05T18:19:34Z</dcterms:created>
  <dcterms:modified xsi:type="dcterms:W3CDTF">2025-03-24T01:32:43Z</dcterms:modified>
</cp:coreProperties>
</file>