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flsv\庁内共有\1_課(室)共有\財政部財政課\令和06年度(2024)\040102決算(財務_財務)\地方公会計(30／2055)\01_通知・調査\0906〆_令和４年度財政状況資料集の作成について（2回目・地方公会計関係）\04_HP公表\"/>
    </mc:Choice>
  </mc:AlternateContent>
  <xr:revisionPtr revIDLastSave="0" documentId="13_ncr:1_{FF9A7BBF-E76D-4E99-8C98-BD8D7B7F2123}" xr6:coauthVersionLast="47" xr6:coauthVersionMax="47" xr10:uidLastSave="{00000000-0000-0000-0000-000000000000}"/>
  <bookViews>
    <workbookView xWindow="960" yWindow="24" windowWidth="22080" windowHeight="1293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G36" i="10" l="1"/>
  <c r="BG35" i="10"/>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E38" i="10"/>
  <c r="AM38" i="10"/>
  <c r="U38" i="10"/>
  <c r="C38" i="10"/>
  <c r="BE37" i="10"/>
  <c r="AM37" i="10"/>
  <c r="CO34" i="10"/>
  <c r="CO35" i="10" s="1"/>
  <c r="CO36" i="10" s="1"/>
  <c r="CO37" i="10" s="1"/>
  <c r="CO38" i="10" s="1"/>
  <c r="CO39" i="10" s="1"/>
  <c r="CO40" i="10" s="1"/>
  <c r="CO41" i="10" s="1"/>
  <c r="CO42" i="10" s="1"/>
  <c r="BW34" i="10"/>
  <c r="BW35" i="10" s="1"/>
  <c r="BW36" i="10" s="1"/>
  <c r="BW37" i="10" s="1"/>
  <c r="BW38"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l="1"/>
  <c r="U34" i="10"/>
  <c r="U35" i="10" s="1"/>
  <c r="U36" i="10" s="1"/>
  <c r="U37" i="10" s="1"/>
  <c r="AM34" i="10" l="1"/>
  <c r="AM35" i="10" s="1"/>
  <c r="AM36" i="10" s="1"/>
  <c r="BE34" i="10"/>
  <c r="BE35" i="10" s="1"/>
  <c r="BE36" i="10" s="1"/>
</calcChain>
</file>

<file path=xl/sharedStrings.xml><?xml version="1.0" encoding="utf-8"?>
<sst xmlns="http://schemas.openxmlformats.org/spreadsheetml/2006/main" count="1068" uniqueCount="615">
  <si>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</si>
  <si>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</si>
  <si>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</si>
  <si>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</si>
  <si>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</si>
  <si>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</si>
  <si>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</si>
  <si>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</si>
  <si>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</si>
  <si>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</si>
  <si>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</si>
  <si>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</si>
  <si>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</si>
  <si>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</si>
  <si>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</si>
  <si>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</si>
  <si>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</si>
  <si>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</si>
  <si>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</si>
  <si>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</si>
  <si>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</si>
  <si>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</si>
  <si>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</si>
  <si>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</si>
  <si>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</si>
  <si>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</si>
  <si>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</si>
  <si>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</si>
  <si>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</si>
  <si>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</si>
  <si>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</si>
  <si>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</si>
  <si>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</si>
  <si>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</si>
  <si>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</si>
  <si>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</si>
  <si>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</si>
  <si>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</si>
  <si>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</si>
  <si>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</si>
  <si>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</si>
  <si>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</si>
  <si>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</si>
  <si>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</si>
  <si>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</si>
  <si>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</si>
  <si>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</si>
  <si>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</si>
  <si>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</si>
  <si>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</si>
  <si>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</si>
  <si>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</si>
  <si>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</si>
  <si>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</si>
  <si>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</si>
  <si>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</si>
  <si>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</si>
  <si>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</si>
  <si>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</si>
  <si>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</si>
  <si>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</si>
  <si>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</si>
  <si>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</si>
  <si>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</si>
  <si>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</si>
  <si>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</si>
  <si>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</si>
  <si>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</si>
  <si>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</si>
  <si>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</si>
  <si>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</si>
  <si>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</si>
  <si>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</si>
  <si>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</si>
  <si>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</si>
  <si>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</si>
  <si>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</si>
  <si>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</si>
  <si>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</si>
  <si>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</si>
  <si>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</si>
  <si>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</si>
  <si>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</si>
  <si>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</si>
  <si>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</si>
  <si>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</si>
  <si>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</si>
  <si>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Ⅳ－２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</si>
  <si>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</si>
  <si>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</si>
  <si>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</si>
  <si>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</si>
  <si>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</si>
  <si>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</si>
  <si>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</si>
  <si>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</si>
  <si>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</si>
  <si>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</si>
  <si>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</si>
  <si>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</si>
  <si>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出雲市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</si>
  <si>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</si>
  <si>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</si>
  <si>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</si>
  <si>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</si>
  <si>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</si>
  <si>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</si>
  <si>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</si>
  <si>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</si>
  <si>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</si>
  <si>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</si>
  <si>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</si>
  <si>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</si>
  <si>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</si>
  <si>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</si>
  <si>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</si>
  <si>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</si>
  <si>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</si>
  <si>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</si>
  <si>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</si>
  <si>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</si>
  <si>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</si>
  <si>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</si>
  <si>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</si>
  <si>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</si>
  <si>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</si>
  <si>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</si>
  <si>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</si>
  <si>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</si>
  <si>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</si>
  <si>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</si>
  <si>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</si>
  <si>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</si>
  <si>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</si>
  <si>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</si>
  <si>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</si>
  <si>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</si>
  <si>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</si>
  <si>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</si>
  <si>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</si>
  <si>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</si>
  <si>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</si>
  <si>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</si>
  <si>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</si>
  <si>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</si>
  <si>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</si>
  <si>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</si>
  <si>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</si>
  <si>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</si>
  <si>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</si>
  <si>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</si>
  <si>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</si>
  <si>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</si>
  <si>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</si>
  <si>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</si>
  <si>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</si>
  <si>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</si>
  <si>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</si>
  <si>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</si>
  <si>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</si>
  <si>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</si>
  <si>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</si>
  <si>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</si>
  <si>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</si>
  <si>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</si>
  <si>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</si>
  <si>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</si>
  <si>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</si>
  <si>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</si>
  <si>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</si>
  <si>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</si>
  <si>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</si>
  <si>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</si>
  <si>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</si>
  <si>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</si>
  <si>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</si>
  <si>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</si>
  <si>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</si>
  <si>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</si>
  <si>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</si>
  <si>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</si>
  <si>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</si>
  <si>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</si>
  <si>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</si>
  <si>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</si>
  <si>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</si>
  <si>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</si>
  <si>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</si>
  <si>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</si>
  <si>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</si>
  <si>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</si>
  <si>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</si>
  <si>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</si>
  <si>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</si>
  <si>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</si>
  <si>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</si>
  <si>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</si>
  <si>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</si>
  <si>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</si>
  <si>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</si>
  <si>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</si>
  <si>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</si>
  <si>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</si>
  <si>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</si>
  <si>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</si>
  <si>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</si>
  <si>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</si>
  <si>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</si>
  <si>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</si>
  <si>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</si>
  <si>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</si>
  <si>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</si>
  <si>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</si>
  <si>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</si>
  <si>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</si>
  <si>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</si>
  <si>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島根県出雲市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</si>
  <si>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</si>
  <si>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</si>
  <si>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</si>
  <si>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</si>
  <si>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</si>
  <si>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</si>
  <si>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</si>
  <si>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</si>
  <si>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</si>
  <si>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</si>
  <si>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</si>
  <si>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</si>
  <si>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</si>
  <si>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</si>
  <si>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</si>
  <si>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</si>
  <si>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</si>
  <si>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</si>
  <si>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</si>
  <si>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</si>
  <si>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</si>
  <si>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</si>
  <si>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</si>
  <si>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</si>
  <si>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</si>
  <si>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</si>
  <si>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</si>
  <si>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</si>
  <si>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</si>
  <si>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</si>
  <si>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</si>
  <si>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</si>
  <si>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</si>
  <si>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</si>
  <si>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</si>
  <si>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</si>
  <si>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</si>
  <si>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</si>
  <si>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</si>
  <si>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</si>
  <si>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</si>
  <si>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</si>
  <si>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</si>
  <si>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</si>
  <si>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</si>
  <si>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</si>
  <si>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</si>
  <si>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</si>
  <si>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</si>
  <si>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</si>
  <si>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</si>
  <si>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</si>
  <si>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</si>
  <si>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</si>
  <si>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</si>
  <si>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</si>
  <si>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</si>
  <si>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</si>
  <si>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</si>
  <si>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</si>
  <si>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</si>
  <si>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</si>
  <si>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</si>
  <si>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</si>
  <si>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</si>
  <si>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</si>
  <si>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</si>
  <si>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</si>
  <si>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</si>
  <si>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</si>
  <si>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</si>
  <si>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</si>
  <si>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</si>
  <si>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</si>
  <si>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</si>
  <si>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</si>
  <si>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</si>
  <si>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</si>
  <si>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</si>
  <si>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</si>
  <si>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</si>
  <si>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</si>
  <si>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</si>
  <si>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</si>
  <si>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</si>
  <si>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</si>
  <si>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</si>
  <si>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</si>
  <si>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</si>
  <si>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</si>
  <si>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</si>
  <si>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</si>
  <si>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</si>
  <si>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</si>
  <si>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</si>
  <si>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</si>
  <si>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</si>
  <si>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</si>
  <si>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</si>
  <si>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</si>
  <si>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</si>
  <si>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</si>
  <si>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</si>
  <si>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</si>
  <si>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</si>
  <si>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</si>
  <si>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</si>
  <si>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</si>
  <si>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</si>
  <si>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</si>
  <si>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</si>
  <si>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</si>
  <si>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</si>
  <si>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</si>
  <si>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</si>
  <si>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</si>
  <si>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</si>
  <si>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</si>
  <si>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</si>
  <si>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</si>
  <si>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</si>
  <si>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</si>
  <si>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</si>
  <si>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</si>
  <si>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</si>
  <si>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</si>
  <si>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</si>
  <si>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</si>
  <si>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</si>
  <si>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</si>
  <si>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</si>
  <si>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</si>
  <si>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</si>
  <si>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</si>
  <si>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</si>
  <si>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</si>
  <si>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</si>
  <si>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</si>
  <si>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</si>
  <si>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</si>
  <si>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</si>
  <si>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</si>
  <si>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</si>
  <si>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</si>
  <si>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</si>
  <si>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</si>
  <si>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</si>
  <si>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</si>
  <si>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</si>
  <si>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</si>
  <si>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</si>
  <si>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</si>
  <si>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島根県出雲市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</si>
  <si>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</si>
  <si>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</si>
  <si>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</si>
  <si>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</si>
  <si>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</si>
  <si>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</si>
  <si>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</si>
  <si>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</si>
  <si>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</si>
  <si>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</si>
  <si>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</si>
  <si>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</si>
  <si>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</si>
  <si>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</si>
  <si>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</si>
  <si>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</si>
  <si>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</si>
  <si>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</si>
  <si>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</si>
  <si>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</si>
  <si>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t>
    <phoneticPr fontId="5"/>
  </si>
  <si>
    <t>ご縁ネット事業</t>
    <phoneticPr fontId="5"/>
  </si>
  <si>
    <t>-</t>
    <phoneticPr fontId="5"/>
  </si>
  <si>
    <t>高野令一育英奨学事業</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</si>
  <si>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</si>
  <si>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</si>
  <si>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</si>
  <si>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</si>
  <si>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</si>
  <si>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</si>
  <si>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</si>
  <si>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</si>
  <si>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</si>
  <si>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</si>
  <si>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</si>
  <si>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</si>
  <si>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</si>
  <si>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</si>
  <si>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</si>
  <si>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国民健康保険橋波診療所事業</t>
    <phoneticPr fontId="5"/>
  </si>
  <si>
    <t>介護保険事業</t>
    <phoneticPr fontId="5"/>
  </si>
  <si>
    <t>後期高齢者医療事業</t>
    <phoneticPr fontId="5"/>
  </si>
  <si>
    <t>水道事業</t>
    <phoneticPr fontId="5"/>
  </si>
  <si>
    <t>法適用企業</t>
    <phoneticPr fontId="5"/>
  </si>
  <si>
    <t>病院事業</t>
    <phoneticPr fontId="5"/>
  </si>
  <si>
    <t>下水道事業</t>
    <phoneticPr fontId="5"/>
  </si>
  <si>
    <t>法適用企業</t>
    <phoneticPr fontId="5"/>
  </si>
  <si>
    <t>浄化槽設置事業</t>
    <phoneticPr fontId="5"/>
  </si>
  <si>
    <t>法非適用企業</t>
    <phoneticPr fontId="5"/>
  </si>
  <si>
    <t>風力発電事業</t>
    <phoneticPr fontId="5"/>
  </si>
  <si>
    <t>企業用地造成事業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</si>
  <si>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</si>
  <si>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</si>
  <si>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</si>
  <si>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</si>
  <si>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</si>
  <si>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</si>
  <si>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</si>
  <si>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</si>
  <si>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</si>
  <si>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</si>
  <si>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</si>
  <si>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</si>
  <si>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</si>
  <si>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</si>
  <si>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</si>
  <si>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</si>
  <si>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</si>
  <si>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</si>
  <si>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</si>
  <si>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</si>
  <si>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</si>
  <si>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</si>
  <si>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</si>
  <si>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</si>
  <si>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</si>
  <si>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</si>
  <si>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</si>
  <si>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</si>
  <si>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</si>
  <si>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</si>
  <si>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</si>
  <si>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</si>
  <si>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</si>
  <si>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</si>
  <si>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</si>
  <si>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</si>
  <si>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</si>
  <si>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</si>
  <si>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</si>
  <si>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</si>
  <si>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</si>
  <si>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</si>
  <si>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</si>
  <si>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</si>
  <si>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</si>
  <si>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</si>
  <si>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</si>
  <si>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</si>
  <si>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</si>
  <si>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</si>
  <si>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</si>
  <si>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</si>
  <si>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</si>
  <si>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</si>
  <si>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</si>
  <si>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</si>
  <si>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</si>
  <si>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</si>
  <si>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</si>
  <si>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</si>
  <si>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</si>
  <si>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病院事業</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</si>
  <si>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</si>
  <si>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</si>
  <si>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</si>
  <si>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</si>
  <si>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</si>
  <si>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</si>
  <si>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</si>
  <si>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</si>
  <si>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</si>
  <si>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</si>
  <si>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</si>
  <si>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</si>
  <si>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</si>
  <si>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</si>
  <si>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</si>
  <si>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</si>
  <si>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</si>
  <si>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</si>
  <si>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</si>
  <si>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</si>
  <si>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</si>
  <si>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</si>
  <si>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</si>
  <si>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</si>
  <si>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</si>
  <si>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</si>
  <si>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</si>
  <si>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</si>
  <si>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</si>
  <si>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</si>
  <si>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</si>
  <si>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</si>
  <si>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</si>
  <si>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</si>
  <si>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</si>
  <si>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</si>
  <si>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</si>
  <si>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</si>
  <si>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</si>
  <si>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</si>
  <si>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</si>
  <si>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</si>
  <si>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</si>
  <si>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</si>
  <si>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</si>
  <si>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</si>
  <si>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</si>
  <si>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</si>
  <si>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</si>
  <si>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</si>
  <si>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</si>
  <si>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</si>
  <si>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</si>
  <si>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</si>
  <si>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</si>
  <si>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</si>
  <si>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</si>
  <si>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</si>
  <si>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</si>
  <si>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</si>
  <si>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</si>
  <si>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</si>
  <si>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</si>
  <si>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</si>
  <si>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</si>
  <si>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</si>
  <si>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</si>
  <si>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</si>
  <si>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</si>
  <si>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</si>
  <si>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</si>
  <si>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</si>
  <si>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</si>
  <si>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</si>
  <si>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</si>
  <si>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</si>
  <si>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</si>
  <si>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</si>
  <si>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</si>
  <si>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</si>
  <si>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</si>
  <si>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</si>
  <si>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</si>
  <si>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</si>
  <si>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</si>
  <si>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0.08</t>
  </si>
  <si>
    <t>水道事業</t>
  </si>
  <si>
    <t>一般会計</t>
  </si>
  <si>
    <t>下水道事業</t>
  </si>
  <si>
    <t>病院事業</t>
  </si>
  <si>
    <t>介護保険事業</t>
  </si>
  <si>
    <t>国民健康保険事業</t>
  </si>
  <si>
    <t>後期高齢者医療事業</t>
  </si>
  <si>
    <t>診療所事業</t>
  </si>
  <si>
    <t>その他会計（赤字）</t>
  </si>
  <si>
    <t>その他会計（黒字）</t>
  </si>
  <si>
    <t>H30</t>
    <phoneticPr fontId="5"/>
  </si>
  <si>
    <t>R01</t>
    <phoneticPr fontId="5"/>
  </si>
  <si>
    <t>R02</t>
    <phoneticPr fontId="5"/>
  </si>
  <si>
    <t>R03</t>
    <phoneticPr fontId="5"/>
  </si>
  <si>
    <t>R04</t>
    <phoneticPr fontId="5"/>
  </si>
  <si>
    <t>地域振興基金</t>
    <rPh sb="0" eb="6">
      <t>チイキシンコウキキン</t>
    </rPh>
    <phoneticPr fontId="5"/>
  </si>
  <si>
    <t>「日本の心のふるさと出雲」応援基金</t>
    <rPh sb="1" eb="3">
      <t>ニホン</t>
    </rPh>
    <rPh sb="4" eb="5">
      <t>ココロ</t>
    </rPh>
    <rPh sb="10" eb="12">
      <t>イズモ</t>
    </rPh>
    <rPh sb="13" eb="15">
      <t>オウエン</t>
    </rPh>
    <rPh sb="15" eb="17">
      <t>キキン</t>
    </rPh>
    <phoneticPr fontId="5"/>
  </si>
  <si>
    <t>公共施設整備基金</t>
    <rPh sb="0" eb="4">
      <t>コウキョウシセツ</t>
    </rPh>
    <rPh sb="4" eb="8">
      <t>セイビキキン</t>
    </rPh>
    <phoneticPr fontId="5"/>
  </si>
  <si>
    <t>高野令一育英奨学基金</t>
    <rPh sb="0" eb="2">
      <t>コウノ</t>
    </rPh>
    <rPh sb="2" eb="4">
      <t>レイイチ</t>
    </rPh>
    <rPh sb="4" eb="6">
      <t>イクエイ</t>
    </rPh>
    <rPh sb="6" eb="8">
      <t>ショウガク</t>
    </rPh>
    <rPh sb="8" eb="10">
      <t>キキン</t>
    </rPh>
    <phoneticPr fontId="5"/>
  </si>
  <si>
    <t>防災行政無線施設及び情報通信施設整備基金</t>
    <rPh sb="0" eb="6">
      <t>ボウサイギョウセイムセン</t>
    </rPh>
    <rPh sb="6" eb="8">
      <t>シセツ</t>
    </rPh>
    <rPh sb="8" eb="9">
      <t>オヨ</t>
    </rPh>
    <rPh sb="10" eb="12">
      <t>ジョウホウ</t>
    </rPh>
    <rPh sb="12" eb="16">
      <t>ツウシンシセツ</t>
    </rPh>
    <rPh sb="16" eb="20">
      <t>セイビキキン</t>
    </rPh>
    <phoneticPr fontId="5"/>
  </si>
  <si>
    <t>島根県市町村総合事務組合</t>
    <rPh sb="0" eb="3">
      <t>シマネケン</t>
    </rPh>
    <rPh sb="3" eb="6">
      <t>シチョウソン</t>
    </rPh>
    <rPh sb="6" eb="12">
      <t>ソウゴウジムクミアイ</t>
    </rPh>
    <phoneticPr fontId="2"/>
  </si>
  <si>
    <t>島根県後期高齢者医療広域連合（普通会計）</t>
    <rPh sb="0" eb="3">
      <t>シマネケン</t>
    </rPh>
    <rPh sb="3" eb="8">
      <t>コウキコウレイシャ</t>
    </rPh>
    <rPh sb="8" eb="10">
      <t>イリョウ</t>
    </rPh>
    <rPh sb="10" eb="12">
      <t>コウイキ</t>
    </rPh>
    <rPh sb="12" eb="14">
      <t>レンゴウ</t>
    </rPh>
    <rPh sb="15" eb="19">
      <t>フツウカイケイ</t>
    </rPh>
    <phoneticPr fontId="2"/>
  </si>
  <si>
    <t>島根県後期高齢者医療広域連合（特別会計）</t>
    <rPh sb="0" eb="3">
      <t>シマネケン</t>
    </rPh>
    <rPh sb="3" eb="8">
      <t>コウキコウレイシャ</t>
    </rPh>
    <rPh sb="8" eb="10">
      <t>イリョウ</t>
    </rPh>
    <rPh sb="10" eb="14">
      <t>コウイキレンゴウ</t>
    </rPh>
    <rPh sb="15" eb="19">
      <t>トクベツカイケイ</t>
    </rPh>
    <phoneticPr fontId="2"/>
  </si>
  <si>
    <t>斐川宍道水道企業団（上水道会計）</t>
    <rPh sb="0" eb="2">
      <t>ヒカワ</t>
    </rPh>
    <rPh sb="2" eb="4">
      <t>シンジ</t>
    </rPh>
    <rPh sb="4" eb="9">
      <t>スイドウキギョウダン</t>
    </rPh>
    <rPh sb="10" eb="15">
      <t>ジョウスイドウカイケイ</t>
    </rPh>
    <phoneticPr fontId="2"/>
  </si>
  <si>
    <t>斐川宍道水道企業団（工業用水事業会計）</t>
    <rPh sb="0" eb="2">
      <t>ヒカワ</t>
    </rPh>
    <rPh sb="2" eb="4">
      <t>シンジ</t>
    </rPh>
    <rPh sb="4" eb="9">
      <t>スイドウキギョウダン</t>
    </rPh>
    <rPh sb="10" eb="14">
      <t>コウギョウヨウスイ</t>
    </rPh>
    <rPh sb="14" eb="18">
      <t>ジギョウカイケイ</t>
    </rPh>
    <phoneticPr fontId="2"/>
  </si>
  <si>
    <t>-</t>
    <phoneticPr fontId="2"/>
  </si>
  <si>
    <t>出雲市土地開発公社</t>
    <rPh sb="0" eb="3">
      <t>イズモシ</t>
    </rPh>
    <rPh sb="3" eb="9">
      <t>トチカイハツコウシャ</t>
    </rPh>
    <phoneticPr fontId="2"/>
  </si>
  <si>
    <t>公益財団法人出雲市芸術文化振興財団</t>
    <rPh sb="0" eb="6">
      <t>コウエキザイダンホウジン</t>
    </rPh>
    <rPh sb="6" eb="9">
      <t>イズモシ</t>
    </rPh>
    <rPh sb="9" eb="13">
      <t>ゲイジュツブンカ</t>
    </rPh>
    <rPh sb="13" eb="17">
      <t>シンコウザイダン</t>
    </rPh>
    <phoneticPr fontId="2"/>
  </si>
  <si>
    <t>一般財団法人出雲市都市公社</t>
    <rPh sb="0" eb="6">
      <t>イッパンザイダンホウジン</t>
    </rPh>
    <rPh sb="6" eb="8">
      <t>イズモ</t>
    </rPh>
    <rPh sb="8" eb="9">
      <t>シ</t>
    </rPh>
    <rPh sb="9" eb="13">
      <t>トシコウシャ</t>
    </rPh>
    <phoneticPr fontId="2"/>
  </si>
  <si>
    <t>株式会社すばる企画</t>
    <rPh sb="0" eb="4">
      <t>カブシキガイシャ</t>
    </rPh>
    <rPh sb="7" eb="9">
      <t>キカク</t>
    </rPh>
    <phoneticPr fontId="2"/>
  </si>
  <si>
    <t>出雲ターミナル株式会社</t>
    <rPh sb="0" eb="2">
      <t>イズモ</t>
    </rPh>
    <rPh sb="7" eb="11">
      <t>カブシキガイシャ</t>
    </rPh>
    <phoneticPr fontId="2"/>
  </si>
  <si>
    <t>有限会社エコプラント佐田</t>
    <rPh sb="0" eb="4">
      <t>ユウゲンガイシャ</t>
    </rPh>
    <rPh sb="10" eb="12">
      <t>サダ</t>
    </rPh>
    <phoneticPr fontId="2"/>
  </si>
  <si>
    <t>公益財団法人斐川町農業公社</t>
    <rPh sb="0" eb="6">
      <t>コウエキザイダンホウジン</t>
    </rPh>
    <rPh sb="6" eb="9">
      <t>ヒカワチョウ</t>
    </rPh>
    <rPh sb="9" eb="11">
      <t>ノウギョウ</t>
    </rPh>
    <rPh sb="11" eb="13">
      <t>コウシャ</t>
    </rPh>
    <phoneticPr fontId="2"/>
  </si>
  <si>
    <t>有限会社グリーンサポート斐川</t>
    <rPh sb="0" eb="4">
      <t>ユウゲンガイシャ</t>
    </rPh>
    <rPh sb="12" eb="14">
      <t>ヒカワ</t>
    </rPh>
    <phoneticPr fontId="2"/>
  </si>
  <si>
    <t>〇</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</si>
  <si>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</si>
  <si>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</si>
  <si>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t>　</t>
    </r>
    <r>
      <rPr>
        <sz val="11"/>
        <rFont val="ＭＳ Ｐゴシック"/>
        <family val="3"/>
        <charset val="128"/>
      </rPr>
      <t>合併前後の集中的な社会基盤整備により、発行した地方債の現在高が将来負担比率の高止まりの要因となっている。一方で同じ要因から比較的新しい資産が多くなり、有形固定資産減価償却率は全国平均及び類似団体平均を下回っている。今後、集中投資した資産の減価償却が進み、維持管理経費の増加が見込まれることから、新規発行債の抑制等を図り、将来負担比率を適正な水準に戻しつつ、公共施設等総合管理計画に基づき、施設の統廃合・譲渡等の取組を進め、資産の保有量を抑制することにより有形固定資産減価償却率の適正化を図る。</t>
    </r>
    <rPh sb="10" eb="12">
      <t>シャカイ</t>
    </rPh>
    <rPh sb="12" eb="14">
      <t>キバン</t>
    </rPh>
    <rPh sb="14" eb="16">
      <t>セイビ</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</si>
  <si>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</si>
  <si>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</si>
  <si>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</si>
  <si>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</si>
  <si>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</si>
  <si>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</si>
  <si>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合併前後の集中的な社会基盤整備により地方債残高が増加し、併せて同理由により公営企業への繰出も増加したため、両比率とも類似団体と比較して高い水準にある。
　いずれも改善傾向にあるものの依然として高い水準にあり、令和3年度に策定した出雲市財政計画の策定方針である令和13年度の実質公債費比率を12％未満、将来負担比率を100％未満の達成に向け、市債の繰上償還や新規発行債の抑制に継続的に取り組むことにより公債費の適正化を図る。</t>
    <rPh sb="6" eb="9">
      <t>シュウチュウテキ</t>
    </rPh>
    <rPh sb="105" eb="107">
      <t>レイワ</t>
    </rPh>
    <rPh sb="123" eb="125">
      <t>サクテイ</t>
    </rPh>
    <rPh sb="125" eb="127">
      <t>ホウシン</t>
    </rPh>
    <rPh sb="165" eb="167">
      <t>タッセイ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</si>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</sst>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FF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39"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0" fontId="16" fillId="0" borderId="41" xfId="16" applyBorder="1" applyAlignment="1" applyProtection="1">
      <alignment horizontal="left" vertical="top" wrapText="1"/>
      <protection locked="0"/>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03004FD-1AAB-47C0-A1BC-6F5009DC20C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48064</c:v>
                </c:pt>
                <c:pt idx="1">
                  <c:v>56662</c:v>
                </c:pt>
                <c:pt idx="2">
                  <c:v>60285</c:v>
                </c:pt>
                <c:pt idx="3">
                  <c:v>52714</c:v>
                </c:pt>
                <c:pt idx="4">
                  <c:v>46001</c:v>
                </c:pt>
              </c:numCache>
            </c:numRef>
          </c:val>
          <c:smooth val="0"/>
          <c:extLst>
            <c:ext xmlns:c16="http://schemas.microsoft.com/office/drawing/2014/chart" uri="{C3380CC4-5D6E-409C-BE32-E72D297353CC}">
              <c16:uniqueId val="{00000000-0478-4BED-AC06-E86435ED4F3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50847</c:v>
                </c:pt>
                <c:pt idx="1">
                  <c:v>59009</c:v>
                </c:pt>
                <c:pt idx="2">
                  <c:v>99919</c:v>
                </c:pt>
                <c:pt idx="3">
                  <c:v>114197</c:v>
                </c:pt>
                <c:pt idx="4">
                  <c:v>53041</c:v>
                </c:pt>
              </c:numCache>
            </c:numRef>
          </c:val>
          <c:smooth val="0"/>
          <c:extLst>
            <c:ext xmlns:c16="http://schemas.microsoft.com/office/drawing/2014/chart" uri="{C3380CC4-5D6E-409C-BE32-E72D297353CC}">
              <c16:uniqueId val="{00000001-0478-4BED-AC06-E86435ED4F3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2.86</c:v>
                </c:pt>
                <c:pt idx="1">
                  <c:v>2.2400000000000002</c:v>
                </c:pt>
                <c:pt idx="2">
                  <c:v>1.44</c:v>
                </c:pt>
                <c:pt idx="3">
                  <c:v>3.3</c:v>
                </c:pt>
                <c:pt idx="4">
                  <c:v>3.32</c:v>
                </c:pt>
              </c:numCache>
            </c:numRef>
          </c:val>
          <c:extLst>
            <c:ext xmlns:c16="http://schemas.microsoft.com/office/drawing/2014/chart" uri="{C3380CC4-5D6E-409C-BE32-E72D297353CC}">
              <c16:uniqueId val="{00000000-3FCA-473D-8651-C3F9F1AD972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6.1</c:v>
                </c:pt>
                <c:pt idx="1">
                  <c:v>6.16</c:v>
                </c:pt>
                <c:pt idx="2">
                  <c:v>6.09</c:v>
                </c:pt>
                <c:pt idx="3">
                  <c:v>5.9</c:v>
                </c:pt>
                <c:pt idx="4">
                  <c:v>6.06</c:v>
                </c:pt>
              </c:numCache>
            </c:numRef>
          </c:val>
          <c:extLst>
            <c:ext xmlns:c16="http://schemas.microsoft.com/office/drawing/2014/chart" uri="{C3380CC4-5D6E-409C-BE32-E72D297353CC}">
              <c16:uniqueId val="{00000001-3FCA-473D-8651-C3F9F1AD972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0.73</c:v>
                </c:pt>
                <c:pt idx="1">
                  <c:v>0.48</c:v>
                </c:pt>
                <c:pt idx="2">
                  <c:v>0.54</c:v>
                </c:pt>
                <c:pt idx="3">
                  <c:v>3.12</c:v>
                </c:pt>
                <c:pt idx="4">
                  <c:v>-0.08</c:v>
                </c:pt>
              </c:numCache>
            </c:numRef>
          </c:val>
          <c:smooth val="0"/>
          <c:extLst>
            <c:ext xmlns:c16="http://schemas.microsoft.com/office/drawing/2014/chart" uri="{C3380CC4-5D6E-409C-BE32-E72D297353CC}">
              <c16:uniqueId val="{00000002-3FCA-473D-8651-C3F9F1AD972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0.28999999999999998</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0-9D8C-4D63-A727-7561BF57BBD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D8C-4D63-A727-7561BF57BBDE}"/>
            </c:ext>
          </c:extLst>
        </c:ser>
        <c:ser>
          <c:idx val="2"/>
          <c:order val="2"/>
          <c:tx>
            <c:strRef>
              <c:f>データシート!$A$29</c:f>
              <c:strCache>
                <c:ptCount val="1"/>
                <c:pt idx="0">
                  <c:v>診療所事業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2-9D8C-4D63-A727-7561BF57BBDE}"/>
            </c:ext>
          </c:extLst>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c:v>
                </c:pt>
                <c:pt idx="2">
                  <c:v>#N/A</c:v>
                </c:pt>
                <c:pt idx="3">
                  <c:v>0.12</c:v>
                </c:pt>
                <c:pt idx="4">
                  <c:v>#N/A</c:v>
                </c:pt>
                <c:pt idx="5">
                  <c:v>0.11</c:v>
                </c:pt>
                <c:pt idx="6">
                  <c:v>#N/A</c:v>
                </c:pt>
                <c:pt idx="7">
                  <c:v>0.12</c:v>
                </c:pt>
                <c:pt idx="8">
                  <c:v>#N/A</c:v>
                </c:pt>
                <c:pt idx="9">
                  <c:v>0.13</c:v>
                </c:pt>
              </c:numCache>
            </c:numRef>
          </c:val>
          <c:extLst>
            <c:ext xmlns:c16="http://schemas.microsoft.com/office/drawing/2014/chart" uri="{C3380CC4-5D6E-409C-BE32-E72D297353CC}">
              <c16:uniqueId val="{00000003-9D8C-4D63-A727-7561BF57BBDE}"/>
            </c:ext>
          </c:extLst>
        </c:ser>
        <c:ser>
          <c:idx val="4"/>
          <c:order val="4"/>
          <c:tx>
            <c:strRef>
              <c:f>データシート!$A$31</c:f>
              <c:strCache>
                <c:ptCount val="1"/>
                <c:pt idx="0">
                  <c:v>国民健康保険事業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1.69</c:v>
                </c:pt>
                <c:pt idx="2">
                  <c:v>#N/A</c:v>
                </c:pt>
                <c:pt idx="3">
                  <c:v>1.03</c:v>
                </c:pt>
                <c:pt idx="4">
                  <c:v>#N/A</c:v>
                </c:pt>
                <c:pt idx="5">
                  <c:v>0.95</c:v>
                </c:pt>
                <c:pt idx="6">
                  <c:v>#N/A</c:v>
                </c:pt>
                <c:pt idx="7">
                  <c:v>1.06</c:v>
                </c:pt>
                <c:pt idx="8">
                  <c:v>#N/A</c:v>
                </c:pt>
                <c:pt idx="9">
                  <c:v>1</c:v>
                </c:pt>
              </c:numCache>
            </c:numRef>
          </c:val>
          <c:extLst>
            <c:ext xmlns:c16="http://schemas.microsoft.com/office/drawing/2014/chart" uri="{C3380CC4-5D6E-409C-BE32-E72D297353CC}">
              <c16:uniqueId val="{00000004-9D8C-4D63-A727-7561BF57BBDE}"/>
            </c:ext>
          </c:extLst>
        </c:ser>
        <c:ser>
          <c:idx val="5"/>
          <c:order val="5"/>
          <c:tx>
            <c:strRef>
              <c:f>データシート!$A$32</c:f>
              <c:strCache>
                <c:ptCount val="1"/>
                <c:pt idx="0">
                  <c:v>介護保険事業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0.64</c:v>
                </c:pt>
                <c:pt idx="2">
                  <c:v>#N/A</c:v>
                </c:pt>
                <c:pt idx="3">
                  <c:v>0.72</c:v>
                </c:pt>
                <c:pt idx="4">
                  <c:v>#N/A</c:v>
                </c:pt>
                <c:pt idx="5">
                  <c:v>0.51</c:v>
                </c:pt>
                <c:pt idx="6">
                  <c:v>#N/A</c:v>
                </c:pt>
                <c:pt idx="7">
                  <c:v>1.04</c:v>
                </c:pt>
                <c:pt idx="8">
                  <c:v>#N/A</c:v>
                </c:pt>
                <c:pt idx="9">
                  <c:v>1.66</c:v>
                </c:pt>
              </c:numCache>
            </c:numRef>
          </c:val>
          <c:extLst>
            <c:ext xmlns:c16="http://schemas.microsoft.com/office/drawing/2014/chart" uri="{C3380CC4-5D6E-409C-BE32-E72D297353CC}">
              <c16:uniqueId val="{00000005-9D8C-4D63-A727-7561BF57BBDE}"/>
            </c:ext>
          </c:extLst>
        </c:ser>
        <c:ser>
          <c:idx val="6"/>
          <c:order val="6"/>
          <c:tx>
            <c:strRef>
              <c:f>データシート!$A$33</c:f>
              <c:strCache>
                <c:ptCount val="1"/>
                <c:pt idx="0">
                  <c:v>病院事業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1.46</c:v>
                </c:pt>
                <c:pt idx="2">
                  <c:v>#N/A</c:v>
                </c:pt>
                <c:pt idx="3">
                  <c:v>1.18</c:v>
                </c:pt>
                <c:pt idx="4">
                  <c:v>#N/A</c:v>
                </c:pt>
                <c:pt idx="5">
                  <c:v>1.39</c:v>
                </c:pt>
                <c:pt idx="6">
                  <c:v>#N/A</c:v>
                </c:pt>
                <c:pt idx="7">
                  <c:v>1.89</c:v>
                </c:pt>
                <c:pt idx="8">
                  <c:v>#N/A</c:v>
                </c:pt>
                <c:pt idx="9">
                  <c:v>3.2</c:v>
                </c:pt>
              </c:numCache>
            </c:numRef>
          </c:val>
          <c:extLst>
            <c:ext xmlns:c16="http://schemas.microsoft.com/office/drawing/2014/chart" uri="{C3380CC4-5D6E-409C-BE32-E72D297353CC}">
              <c16:uniqueId val="{00000006-9D8C-4D63-A727-7561BF57BBDE}"/>
            </c:ext>
          </c:extLst>
        </c:ser>
        <c:ser>
          <c:idx val="7"/>
          <c:order val="7"/>
          <c:tx>
            <c:strRef>
              <c:f>データシート!$A$34</c:f>
              <c:strCache>
                <c:ptCount val="1"/>
                <c:pt idx="0">
                  <c:v>下水道事業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1.6</c:v>
                </c:pt>
                <c:pt idx="2">
                  <c:v>#N/A</c:v>
                </c:pt>
                <c:pt idx="3">
                  <c:v>1.23</c:v>
                </c:pt>
                <c:pt idx="4">
                  <c:v>#N/A</c:v>
                </c:pt>
                <c:pt idx="5">
                  <c:v>1.31</c:v>
                </c:pt>
                <c:pt idx="6">
                  <c:v>#N/A</c:v>
                </c:pt>
                <c:pt idx="7">
                  <c:v>2.23</c:v>
                </c:pt>
                <c:pt idx="8">
                  <c:v>#N/A</c:v>
                </c:pt>
                <c:pt idx="9">
                  <c:v>3.25</c:v>
                </c:pt>
              </c:numCache>
            </c:numRef>
          </c:val>
          <c:extLst>
            <c:ext xmlns:c16="http://schemas.microsoft.com/office/drawing/2014/chart" uri="{C3380CC4-5D6E-409C-BE32-E72D297353CC}">
              <c16:uniqueId val="{00000007-9D8C-4D63-A727-7561BF57BBD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2.84</c:v>
                </c:pt>
                <c:pt idx="2">
                  <c:v>#N/A</c:v>
                </c:pt>
                <c:pt idx="3">
                  <c:v>2.23</c:v>
                </c:pt>
                <c:pt idx="4">
                  <c:v>#N/A</c:v>
                </c:pt>
                <c:pt idx="5">
                  <c:v>1.43</c:v>
                </c:pt>
                <c:pt idx="6">
                  <c:v>#N/A</c:v>
                </c:pt>
                <c:pt idx="7">
                  <c:v>3.29</c:v>
                </c:pt>
                <c:pt idx="8">
                  <c:v>#N/A</c:v>
                </c:pt>
                <c:pt idx="9">
                  <c:v>3.29</c:v>
                </c:pt>
              </c:numCache>
            </c:numRef>
          </c:val>
          <c:extLst>
            <c:ext xmlns:c16="http://schemas.microsoft.com/office/drawing/2014/chart" uri="{C3380CC4-5D6E-409C-BE32-E72D297353CC}">
              <c16:uniqueId val="{00000008-9D8C-4D63-A727-7561BF57BBDE}"/>
            </c:ext>
          </c:extLst>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3.62</c:v>
                </c:pt>
                <c:pt idx="2">
                  <c:v>#N/A</c:v>
                </c:pt>
                <c:pt idx="3">
                  <c:v>3.73</c:v>
                </c:pt>
                <c:pt idx="4">
                  <c:v>#N/A</c:v>
                </c:pt>
                <c:pt idx="5">
                  <c:v>3.51</c:v>
                </c:pt>
                <c:pt idx="6">
                  <c:v>#N/A</c:v>
                </c:pt>
                <c:pt idx="7">
                  <c:v>3.63</c:v>
                </c:pt>
                <c:pt idx="8">
                  <c:v>#N/A</c:v>
                </c:pt>
                <c:pt idx="9">
                  <c:v>3.91</c:v>
                </c:pt>
              </c:numCache>
            </c:numRef>
          </c:val>
          <c:extLst>
            <c:ext xmlns:c16="http://schemas.microsoft.com/office/drawing/2014/chart" uri="{C3380CC4-5D6E-409C-BE32-E72D297353CC}">
              <c16:uniqueId val="{00000009-9D8C-4D63-A727-7561BF57BBD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10295</c:v>
                </c:pt>
                <c:pt idx="5">
                  <c:v>10026</c:v>
                </c:pt>
                <c:pt idx="8">
                  <c:v>9652</c:v>
                </c:pt>
                <c:pt idx="11">
                  <c:v>9234</c:v>
                </c:pt>
                <c:pt idx="14">
                  <c:v>8959</c:v>
                </c:pt>
              </c:numCache>
            </c:numRef>
          </c:val>
          <c:extLst>
            <c:ext xmlns:c16="http://schemas.microsoft.com/office/drawing/2014/chart" uri="{C3380CC4-5D6E-409C-BE32-E72D297353CC}">
              <c16:uniqueId val="{00000000-3324-4890-8D6E-2E6F8C62DF6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324-4890-8D6E-2E6F8C62DF6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118</c:v>
                </c:pt>
                <c:pt idx="3">
                  <c:v>102</c:v>
                </c:pt>
                <c:pt idx="6">
                  <c:v>76</c:v>
                </c:pt>
                <c:pt idx="9">
                  <c:v>104</c:v>
                </c:pt>
                <c:pt idx="12">
                  <c:v>123</c:v>
                </c:pt>
              </c:numCache>
            </c:numRef>
          </c:val>
          <c:extLst>
            <c:ext xmlns:c16="http://schemas.microsoft.com/office/drawing/2014/chart" uri="{C3380CC4-5D6E-409C-BE32-E72D297353CC}">
              <c16:uniqueId val="{00000002-3324-4890-8D6E-2E6F8C62DF6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16</c:v>
                </c:pt>
                <c:pt idx="3">
                  <c:v>22</c:v>
                </c:pt>
                <c:pt idx="6">
                  <c:v>19</c:v>
                </c:pt>
                <c:pt idx="9">
                  <c:v>21</c:v>
                </c:pt>
                <c:pt idx="12">
                  <c:v>20</c:v>
                </c:pt>
              </c:numCache>
            </c:numRef>
          </c:val>
          <c:extLst>
            <c:ext xmlns:c16="http://schemas.microsoft.com/office/drawing/2014/chart" uri="{C3380CC4-5D6E-409C-BE32-E72D297353CC}">
              <c16:uniqueId val="{00000003-3324-4890-8D6E-2E6F8C62DF6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3594</c:v>
                </c:pt>
                <c:pt idx="3">
                  <c:v>3936</c:v>
                </c:pt>
                <c:pt idx="6">
                  <c:v>3935</c:v>
                </c:pt>
                <c:pt idx="9">
                  <c:v>3906</c:v>
                </c:pt>
                <c:pt idx="12">
                  <c:v>3895</c:v>
                </c:pt>
              </c:numCache>
            </c:numRef>
          </c:val>
          <c:extLst>
            <c:ext xmlns:c16="http://schemas.microsoft.com/office/drawing/2014/chart" uri="{C3380CC4-5D6E-409C-BE32-E72D297353CC}">
              <c16:uniqueId val="{00000004-3324-4890-8D6E-2E6F8C62DF6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324-4890-8D6E-2E6F8C62DF6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324-4890-8D6E-2E6F8C62DF6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11348</c:v>
                </c:pt>
                <c:pt idx="3">
                  <c:v>10570</c:v>
                </c:pt>
                <c:pt idx="6">
                  <c:v>10175</c:v>
                </c:pt>
                <c:pt idx="9">
                  <c:v>9966</c:v>
                </c:pt>
                <c:pt idx="12">
                  <c:v>9657</c:v>
                </c:pt>
              </c:numCache>
            </c:numRef>
          </c:val>
          <c:extLst>
            <c:ext xmlns:c16="http://schemas.microsoft.com/office/drawing/2014/chart" uri="{C3380CC4-5D6E-409C-BE32-E72D297353CC}">
              <c16:uniqueId val="{00000007-3324-4890-8D6E-2E6F8C62DF6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4781</c:v>
                </c:pt>
                <c:pt idx="2">
                  <c:v>#N/A</c:v>
                </c:pt>
                <c:pt idx="3">
                  <c:v>#N/A</c:v>
                </c:pt>
                <c:pt idx="4">
                  <c:v>4604</c:v>
                </c:pt>
                <c:pt idx="5">
                  <c:v>#N/A</c:v>
                </c:pt>
                <c:pt idx="6">
                  <c:v>#N/A</c:v>
                </c:pt>
                <c:pt idx="7">
                  <c:v>4553</c:v>
                </c:pt>
                <c:pt idx="8">
                  <c:v>#N/A</c:v>
                </c:pt>
                <c:pt idx="9">
                  <c:v>#N/A</c:v>
                </c:pt>
                <c:pt idx="10">
                  <c:v>4763</c:v>
                </c:pt>
                <c:pt idx="11">
                  <c:v>#N/A</c:v>
                </c:pt>
                <c:pt idx="12">
                  <c:v>#N/A</c:v>
                </c:pt>
                <c:pt idx="13">
                  <c:v>4736</c:v>
                </c:pt>
                <c:pt idx="14">
                  <c:v>#N/A</c:v>
                </c:pt>
              </c:numCache>
            </c:numRef>
          </c:val>
          <c:smooth val="0"/>
          <c:extLst>
            <c:ext xmlns:c16="http://schemas.microsoft.com/office/drawing/2014/chart" uri="{C3380CC4-5D6E-409C-BE32-E72D297353CC}">
              <c16:uniqueId val="{00000008-3324-4890-8D6E-2E6F8C62DF6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102270</c:v>
                </c:pt>
                <c:pt idx="5">
                  <c:v>98349</c:v>
                </c:pt>
                <c:pt idx="8">
                  <c:v>97118</c:v>
                </c:pt>
                <c:pt idx="11">
                  <c:v>96121</c:v>
                </c:pt>
                <c:pt idx="14">
                  <c:v>91124</c:v>
                </c:pt>
              </c:numCache>
            </c:numRef>
          </c:val>
          <c:extLst>
            <c:ext xmlns:c16="http://schemas.microsoft.com/office/drawing/2014/chart" uri="{C3380CC4-5D6E-409C-BE32-E72D297353CC}">
              <c16:uniqueId val="{00000000-2059-44C7-B83C-93548FF9DEC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3725</c:v>
                </c:pt>
                <c:pt idx="5">
                  <c:v>3449</c:v>
                </c:pt>
                <c:pt idx="8">
                  <c:v>2811</c:v>
                </c:pt>
                <c:pt idx="11">
                  <c:v>2743</c:v>
                </c:pt>
                <c:pt idx="14">
                  <c:v>2908</c:v>
                </c:pt>
              </c:numCache>
            </c:numRef>
          </c:val>
          <c:extLst>
            <c:ext xmlns:c16="http://schemas.microsoft.com/office/drawing/2014/chart" uri="{C3380CC4-5D6E-409C-BE32-E72D297353CC}">
              <c16:uniqueId val="{00000001-2059-44C7-B83C-93548FF9DEC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8156</c:v>
                </c:pt>
                <c:pt idx="5">
                  <c:v>8661</c:v>
                </c:pt>
                <c:pt idx="8">
                  <c:v>8565</c:v>
                </c:pt>
                <c:pt idx="11">
                  <c:v>8778</c:v>
                </c:pt>
                <c:pt idx="14">
                  <c:v>10141</c:v>
                </c:pt>
              </c:numCache>
            </c:numRef>
          </c:val>
          <c:extLst>
            <c:ext xmlns:c16="http://schemas.microsoft.com/office/drawing/2014/chart" uri="{C3380CC4-5D6E-409C-BE32-E72D297353CC}">
              <c16:uniqueId val="{00000002-2059-44C7-B83C-93548FF9DEC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059-44C7-B83C-93548FF9DEC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059-44C7-B83C-93548FF9DEC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10</c:v>
                </c:pt>
                <c:pt idx="3">
                  <c:v>8</c:v>
                </c:pt>
                <c:pt idx="6">
                  <c:v>6</c:v>
                </c:pt>
                <c:pt idx="9">
                  <c:v>8</c:v>
                </c:pt>
                <c:pt idx="12">
                  <c:v>6</c:v>
                </c:pt>
              </c:numCache>
            </c:numRef>
          </c:val>
          <c:extLst>
            <c:ext xmlns:c16="http://schemas.microsoft.com/office/drawing/2014/chart" uri="{C3380CC4-5D6E-409C-BE32-E72D297353CC}">
              <c16:uniqueId val="{00000005-2059-44C7-B83C-93548FF9DEC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7967</c:v>
                </c:pt>
                <c:pt idx="3">
                  <c:v>7774</c:v>
                </c:pt>
                <c:pt idx="6">
                  <c:v>8000</c:v>
                </c:pt>
                <c:pt idx="9">
                  <c:v>8362</c:v>
                </c:pt>
                <c:pt idx="12">
                  <c:v>8649</c:v>
                </c:pt>
              </c:numCache>
            </c:numRef>
          </c:val>
          <c:extLst>
            <c:ext xmlns:c16="http://schemas.microsoft.com/office/drawing/2014/chart" uri="{C3380CC4-5D6E-409C-BE32-E72D297353CC}">
              <c16:uniqueId val="{00000006-2059-44C7-B83C-93548FF9DEC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434</c:v>
                </c:pt>
                <c:pt idx="3">
                  <c:v>418</c:v>
                </c:pt>
                <c:pt idx="6">
                  <c:v>373</c:v>
                </c:pt>
                <c:pt idx="9">
                  <c:v>348</c:v>
                </c:pt>
                <c:pt idx="12">
                  <c:v>327</c:v>
                </c:pt>
              </c:numCache>
            </c:numRef>
          </c:val>
          <c:extLst>
            <c:ext xmlns:c16="http://schemas.microsoft.com/office/drawing/2014/chart" uri="{C3380CC4-5D6E-409C-BE32-E72D297353CC}">
              <c16:uniqueId val="{00000007-2059-44C7-B83C-93548FF9DEC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66239</c:v>
                </c:pt>
                <c:pt idx="3">
                  <c:v>63756</c:v>
                </c:pt>
                <c:pt idx="6">
                  <c:v>61838</c:v>
                </c:pt>
                <c:pt idx="9">
                  <c:v>58406</c:v>
                </c:pt>
                <c:pt idx="12">
                  <c:v>58727</c:v>
                </c:pt>
              </c:numCache>
            </c:numRef>
          </c:val>
          <c:extLst>
            <c:ext xmlns:c16="http://schemas.microsoft.com/office/drawing/2014/chart" uri="{C3380CC4-5D6E-409C-BE32-E72D297353CC}">
              <c16:uniqueId val="{00000008-2059-44C7-B83C-93548FF9DEC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502</c:v>
                </c:pt>
                <c:pt idx="3">
                  <c:v>407</c:v>
                </c:pt>
                <c:pt idx="6">
                  <c:v>337</c:v>
                </c:pt>
                <c:pt idx="9">
                  <c:v>437</c:v>
                </c:pt>
                <c:pt idx="12">
                  <c:v>369</c:v>
                </c:pt>
              </c:numCache>
            </c:numRef>
          </c:val>
          <c:extLst>
            <c:ext xmlns:c16="http://schemas.microsoft.com/office/drawing/2014/chart" uri="{C3380CC4-5D6E-409C-BE32-E72D297353CC}">
              <c16:uniqueId val="{00000009-2059-44C7-B83C-93548FF9DEC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98132</c:v>
                </c:pt>
                <c:pt idx="3">
                  <c:v>94851</c:v>
                </c:pt>
                <c:pt idx="6">
                  <c:v>96064</c:v>
                </c:pt>
                <c:pt idx="9">
                  <c:v>99529</c:v>
                </c:pt>
                <c:pt idx="12">
                  <c:v>94808</c:v>
                </c:pt>
              </c:numCache>
            </c:numRef>
          </c:val>
          <c:extLst>
            <c:ext xmlns:c16="http://schemas.microsoft.com/office/drawing/2014/chart" uri="{C3380CC4-5D6E-409C-BE32-E72D297353CC}">
              <c16:uniqueId val="{0000000A-2059-44C7-B83C-93548FF9DEC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59132</c:v>
                </c:pt>
                <c:pt idx="2">
                  <c:v>#N/A</c:v>
                </c:pt>
                <c:pt idx="3">
                  <c:v>#N/A</c:v>
                </c:pt>
                <c:pt idx="4">
                  <c:v>56755</c:v>
                </c:pt>
                <c:pt idx="5">
                  <c:v>#N/A</c:v>
                </c:pt>
                <c:pt idx="6">
                  <c:v>#N/A</c:v>
                </c:pt>
                <c:pt idx="7">
                  <c:v>58123</c:v>
                </c:pt>
                <c:pt idx="8">
                  <c:v>#N/A</c:v>
                </c:pt>
                <c:pt idx="9">
                  <c:v>#N/A</c:v>
                </c:pt>
                <c:pt idx="10">
                  <c:v>59450</c:v>
                </c:pt>
                <c:pt idx="11">
                  <c:v>#N/A</c:v>
                </c:pt>
                <c:pt idx="12">
                  <c:v>#N/A</c:v>
                </c:pt>
                <c:pt idx="13">
                  <c:v>58714</c:v>
                </c:pt>
                <c:pt idx="14">
                  <c:v>#N/A</c:v>
                </c:pt>
              </c:numCache>
            </c:numRef>
          </c:val>
          <c:smooth val="0"/>
          <c:extLst>
            <c:ext xmlns:c16="http://schemas.microsoft.com/office/drawing/2014/chart" uri="{C3380CC4-5D6E-409C-BE32-E72D297353CC}">
              <c16:uniqueId val="{0000000B-2059-44C7-B83C-93548FF9DEC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2787</c:v>
                </c:pt>
                <c:pt idx="1">
                  <c:v>2782</c:v>
                </c:pt>
                <c:pt idx="2">
                  <c:v>2779</c:v>
                </c:pt>
              </c:numCache>
            </c:numRef>
          </c:val>
          <c:extLst>
            <c:ext xmlns:c16="http://schemas.microsoft.com/office/drawing/2014/chart" uri="{C3380CC4-5D6E-409C-BE32-E72D297353CC}">
              <c16:uniqueId val="{00000000-1F1E-4217-B641-BB719B088DA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2144</c:v>
                </c:pt>
                <c:pt idx="1">
                  <c:v>1974</c:v>
                </c:pt>
                <c:pt idx="2">
                  <c:v>2755</c:v>
                </c:pt>
              </c:numCache>
            </c:numRef>
          </c:val>
          <c:extLst>
            <c:ext xmlns:c16="http://schemas.microsoft.com/office/drawing/2014/chart" uri="{C3380CC4-5D6E-409C-BE32-E72D297353CC}">
              <c16:uniqueId val="{00000001-1F1E-4217-B641-BB719B088DA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5791</c:v>
                </c:pt>
                <c:pt idx="1">
                  <c:v>5631</c:v>
                </c:pt>
                <c:pt idx="2">
                  <c:v>5440</c:v>
                </c:pt>
              </c:numCache>
            </c:numRef>
          </c:val>
          <c:extLst>
            <c:ext xmlns:c16="http://schemas.microsoft.com/office/drawing/2014/chart" uri="{C3380CC4-5D6E-409C-BE32-E72D297353CC}">
              <c16:uniqueId val="{00000002-1F1E-4217-B641-BB719B088DA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{29DE3E2B-A640-4A88-9F3A-BED36629670A}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CD21-48FE-84B5-E115CB81249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{A86CF98B-D627-4BD6-B667-06A109E24686}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D21-48FE-84B5-E115CB81249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{92BF6379-C6F7-48FC-AB9D-F5EBCAE86161}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D21-48FE-84B5-E115CB81249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{CB5C037C-98E8-43CE-A934-E227863069DC}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D21-48FE-84B5-E115CB81249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{802D7BDA-CD53-4E4F-AE4A-068D34DF6461}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D21-48FE-84B5-E115CB812491}"/>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{6697F365-E925-4841-9861-D42390419220}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CD21-48FE-84B5-E115CB812491}"/>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{8E474570-5F6F-480E-BD29-86EB8A578A37}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CD21-48FE-84B5-E115CB812491}"/>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{545E3085-BA90-4956-B0BC-D6538AD44BF1}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CD21-48FE-84B5-E115CB812491}"/>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{E863A71D-7839-4DD7-9188-D3B6614E193A}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CD21-48FE-84B5-E115CB81249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54.6</c:v>
                </c:pt>
                <c:pt idx="8">
                  <c:v>56.1</c:v>
                </c:pt>
                <c:pt idx="16">
                  <c:v>57.3</c:v>
                </c:pt>
                <c:pt idx="24">
                  <c:v>56.8</c:v>
                </c:pt>
                <c:pt idx="32">
                  <c:v>58.5</c:v>
                </c:pt>
              </c:numCache>
            </c:numRef>
          </c:xVal>
          <c:yVal>
            <c:numRef>
              <c:f>公会計指標分析・財政指標組合せ分析表!$BP$51:$DC$51</c:f>
              <c:numCache>
                <c:formatCode>#,##0.0;"▲ "#,##0.0</c:formatCode>
                <c:ptCount val="40"/>
                <c:pt idx="0">
                  <c:v>166.1</c:v>
                </c:pt>
                <c:pt idx="8">
                  <c:v>159.6</c:v>
                </c:pt>
                <c:pt idx="16">
                  <c:v>158.80000000000001</c:v>
                </c:pt>
                <c:pt idx="24">
                  <c:v>155.4</c:v>
                </c:pt>
                <c:pt idx="32">
                  <c:v>157.4</c:v>
                </c:pt>
              </c:numCache>
            </c:numRef>
          </c:yVal>
          <c:smooth val="0"/>
          <c:extLst>
            <c:ext xmlns:c16="http://schemas.microsoft.com/office/drawing/2014/chart" uri="{C3380CC4-5D6E-409C-BE32-E72D297353CC}">
              <c16:uniqueId val="{00000009-CD21-48FE-84B5-E115CB81249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{6A3A2BED-CB23-4831-9604-C251795815D5}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CD21-48FE-84B5-E115CB81249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{A94B1833-7C0F-4D0B-96BE-35340BBA2E83}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D21-48FE-84B5-E115CB81249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{D9C31D57-1C24-470E-B4C5-B6439AB4B864}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D21-48FE-84B5-E115CB81249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{34742C2C-3E32-4598-A0D7-CA1B8A94EA8D}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D21-48FE-84B5-E115CB81249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{B7F13BDF-80A6-40AD-928C-2D2B1AED7A2D}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D21-48FE-84B5-E115CB812491}"/>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{14902C0D-E19F-4B4E-92DD-911E697B57D3}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CD21-48FE-84B5-E115CB812491}"/>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{8DFA8FE4-AE00-48E1-BB64-477BB1D641E1}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CD21-48FE-84B5-E115CB812491}"/>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{03F2FC10-FDD1-4BBA-8C05-6DF36EAC299B}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CD21-48FE-84B5-E115CB812491}"/>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{725BB584-C5F6-4095-A0C8-AA1BAD711FB9}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CD21-48FE-84B5-E115CB81249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58.8</c:v>
                </c:pt>
                <c:pt idx="8">
                  <c:v>59.8</c:v>
                </c:pt>
                <c:pt idx="16">
                  <c:v>60.2</c:v>
                </c:pt>
                <c:pt idx="24">
                  <c:v>60.1</c:v>
                </c:pt>
                <c:pt idx="32">
                  <c:v>61.6</c:v>
                </c:pt>
              </c:numCache>
            </c:numRef>
          </c:xVal>
          <c:yVal>
            <c:numRef>
              <c:f>公会計指標分析・財政指標組合せ分析表!$BP$55:$DC$55</c:f>
              <c:numCache>
                <c:formatCode>#,##0.0;"▲ "#,##0.0</c:formatCode>
                <c:ptCount val="40"/>
                <c:pt idx="0">
                  <c:v>16</c:v>
                </c:pt>
                <c:pt idx="8">
                  <c:v>18.399999999999999</c:v>
                </c:pt>
                <c:pt idx="16">
                  <c:v>13.5</c:v>
                </c:pt>
                <c:pt idx="24">
                  <c:v>1.5</c:v>
                </c:pt>
                <c:pt idx="32">
                  <c:v>0</c:v>
                </c:pt>
              </c:numCache>
            </c:numRef>
          </c:yVal>
          <c:smooth val="0"/>
          <c:extLst>
            <c:ext xmlns:c16="http://schemas.microsoft.com/office/drawing/2014/chart" uri="{C3380CC4-5D6E-409C-BE32-E72D297353CC}">
              <c16:uniqueId val="{00000013-CD21-48FE-84B5-E115CB812491}"/>
            </c:ext>
          </c:extLst>
        </c:ser>
        <c:dLbls>
          <c:showLegendKey val="0"/>
          <c:showVal val="1"/>
          <c:showCatName val="0"/>
          <c:showSerName val="0"/>
          <c:showPercent val="0"/>
          <c:showBubbleSize val="0"/>
        </c:dLbls>
        <c:axId val="46179840"/>
        <c:axId val="46181760"/>
      </c:scatterChart>
      <c:valAx>
        <c:axId val="46179840"/>
        <c:scaling>
          <c:orientation val="maxMin"/>
          <c:max val="63"/>
          <c:min val="53"/>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9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4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{93DE2140-CC65-40B0-B295-3FD5519BF134}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59A2-4E15-948B-014DAA2CC35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{069F9727-CC2D-4DC7-AC61-B94CE3BA8939}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9A2-4E15-948B-014DAA2CC35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{3BE70D0D-DCFE-4E0C-AFC7-C1C07FE9196E}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9A2-4E15-948B-014DAA2CC35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{8177B3E9-D22F-4F6C-9282-85F1EAA73E93}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9A2-4E15-948B-014DAA2CC35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{39EC7D6D-EB48-4C84-AB57-3F6A921382BA}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9A2-4E15-948B-014DAA2CC358}"/>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{F3506181-B2D1-48B8-B4C1-F4C9CC3CC741}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59A2-4E15-948B-014DAA2CC358}"/>
                </c:ext>
              </c:extLst>
            </c:dLbl>
            <c:dLbl>
              <c:idx val="16"/>
              <c:layout>
                <c:manualLayout>
                  <c:x val="-3.8548601921539506E-2"/>
                  <c:y val="-3.2741126660807848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{03BC0EFD-F150-4C5F-9181-CBFA9AC102B1}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59A2-4E15-948B-014DAA2CC358}"/>
                </c:ext>
              </c:extLst>
            </c:dLbl>
            <c:dLbl>
              <c:idx val="24"/>
              <c:layout>
                <c:manualLayout>
                  <c:x val="-2.4592083528611797E-2"/>
                  <c:y val="-5.4945965736173608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{D79FF86C-B7BA-474C-987A-12A17E80F122}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59A2-4E15-948B-014DAA2CC358}"/>
                </c:ext>
              </c:extLst>
            </c:dLbl>
            <c:dLbl>
              <c:idx val="32"/>
              <c:layout>
                <c:manualLayout>
                  <c:x val="-3.1570342725075584E-2"/>
                  <c:y val="-9.9562506378831059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{31D2ED46-1B29-4D19-A830-7A0DB7B382FA}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59A2-4E15-948B-014DAA2CC35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15.5</c:v>
                </c:pt>
                <c:pt idx="8">
                  <c:v>14.3</c:v>
                </c:pt>
                <c:pt idx="16">
                  <c:v>12.9</c:v>
                </c:pt>
                <c:pt idx="24">
                  <c:v>12.6</c:v>
                </c:pt>
                <c:pt idx="32">
                  <c:v>12.5</c:v>
                </c:pt>
              </c:numCache>
            </c:numRef>
          </c:xVal>
          <c:yVal>
            <c:numRef>
              <c:f>公会計指標分析・財政指標組合せ分析表!$BP$73:$DC$73</c:f>
              <c:numCache>
                <c:formatCode>#,##0.0;"▲ "#,##0.0</c:formatCode>
                <c:ptCount val="40"/>
                <c:pt idx="0">
                  <c:v>166.1</c:v>
                </c:pt>
                <c:pt idx="8">
                  <c:v>159.6</c:v>
                </c:pt>
                <c:pt idx="16">
                  <c:v>158.80000000000001</c:v>
                </c:pt>
                <c:pt idx="24">
                  <c:v>155.4</c:v>
                </c:pt>
                <c:pt idx="32">
                  <c:v>157.4</c:v>
                </c:pt>
              </c:numCache>
            </c:numRef>
          </c:yVal>
          <c:smooth val="0"/>
          <c:extLst>
            <c:ext xmlns:c16="http://schemas.microsoft.com/office/drawing/2014/chart" uri="{C3380CC4-5D6E-409C-BE32-E72D297353CC}">
              <c16:uniqueId val="{00000009-59A2-4E15-948B-014DAA2CC35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8740003469063304E-2"/>
                  <c:y val="-7.1961604403568177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{24923908-4D5E-4237-A5AD-3B9457FF8914}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59A2-4E15-948B-014DAA2CC35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{942115F2-A3D4-4F5F-80E8-E574BCBDDB48}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9A2-4E15-948B-014DAA2CC35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{B2F89F17-00E9-4789-BC4A-DDAD25AEFAE4}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9A2-4E15-948B-014DAA2CC35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{41F61797-17B3-4F6C-9AC3-DAD9DDBE7139}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9A2-4E15-948B-014DAA2CC35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{8BC17B56-DEEC-4139-9439-5DBCFF4BCABF}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9A2-4E15-948B-014DAA2CC358}"/>
                </c:ext>
              </c:extLst>
            </c:dLbl>
            <c:dLbl>
              <c:idx val="8"/>
              <c:layout>
                <c:manualLayout>
                  <c:x val="-2.4528330875123044E-2"/>
                  <c:y val="-4.2250465269363068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{FA2FC818-8524-4ABF-8A5D-B647C04B6D7E}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59A2-4E15-948B-014DAA2CC358}"/>
                </c:ext>
              </c:extLst>
            </c:dLbl>
            <c:dLbl>
              <c:idx val="16"/>
              <c:layout>
                <c:manualLayout>
                  <c:x val="-3.1570342725075584E-2"/>
                  <c:y val="-5.9965463553500326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{B0DDCB4D-F96D-4752-A24C-D5B8537A5666}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59A2-4E15-948B-014DAA2CC358}"/>
                </c:ext>
              </c:extLst>
            </c:dLbl>
            <c:dLbl>
              <c:idx val="24"/>
              <c:layout>
                <c:manualLayout>
                  <c:x val="-3.1570342725075584E-2"/>
                  <c:y val="-5.257269812392161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{F63C208E-FEE9-4901-AE07-7D456E670B8C}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59A2-4E15-948B-014DAA2CC358}"/>
                </c:ext>
              </c:extLst>
            </c:dLbl>
            <c:dLbl>
              <c:idx val="32"/>
              <c:layout>
                <c:manualLayout>
                  <c:x val="-3.1570342725075584E-2"/>
                  <c:y val="-8.5333004088616618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{6130A5C0-14FE-4144-BDA8-8A160FEE8492}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59A2-4E15-948B-014DAA2CC35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5.3</c:v>
                </c:pt>
                <c:pt idx="8">
                  <c:v>5</c:v>
                </c:pt>
                <c:pt idx="16">
                  <c:v>4.3</c:v>
                </c:pt>
                <c:pt idx="24">
                  <c:v>3.9</c:v>
                </c:pt>
                <c:pt idx="32">
                  <c:v>3.8</c:v>
                </c:pt>
              </c:numCache>
            </c:numRef>
          </c:xVal>
          <c:yVal>
            <c:numRef>
              <c:f>公会計指標分析・財政指標組合せ分析表!$BP$77:$DC$77</c:f>
              <c:numCache>
                <c:formatCode>#,##0.0;"▲ "#,##0.0</c:formatCode>
                <c:ptCount val="40"/>
                <c:pt idx="0">
                  <c:v>16</c:v>
                </c:pt>
                <c:pt idx="8">
                  <c:v>18.399999999999999</c:v>
                </c:pt>
                <c:pt idx="16">
                  <c:v>13.5</c:v>
                </c:pt>
                <c:pt idx="24">
                  <c:v>1.5</c:v>
                </c:pt>
                <c:pt idx="32">
                  <c:v>0</c:v>
                </c:pt>
              </c:numCache>
            </c:numRef>
          </c:yVal>
          <c:smooth val="0"/>
          <c:extLst>
            <c:ext xmlns:c16="http://schemas.microsoft.com/office/drawing/2014/chart" uri="{C3380CC4-5D6E-409C-BE32-E72D297353CC}">
              <c16:uniqueId val="{00000013-59A2-4E15-948B-014DAA2CC358}"/>
            </c:ext>
          </c:extLst>
        </c:ser>
        <c:dLbls>
          <c:showLegendKey val="0"/>
          <c:showVal val="1"/>
          <c:showCatName val="0"/>
          <c:showSerName val="0"/>
          <c:showPercent val="0"/>
          <c:showBubbleSize val="0"/>
        </c:dLbls>
        <c:axId val="84219776"/>
        <c:axId val="84234240"/>
      </c:scatterChart>
      <c:valAx>
        <c:axId val="84219776"/>
        <c:scaling>
          <c:orientation val="maxMin"/>
          <c:max val="20"/>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9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4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島根県出雲市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173,835
169,165
624.32
88,646,252
85,922,704
1,522,026
45,858,849
94,808,401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157.4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担税力の乏しい地域性などの理由から、前年度と同様に類似団体中下位の</a:t>
          </a:r>
          <a:r>
            <a:rPr kumimoji="1" lang="en-US" altLang="ja-JP" sz="1300" baseline="0">
              <a:latin typeface="ＭＳ Ｐゴシック" panose="020B0600070205080204" pitchFamily="50" charset="-128"/>
              <a:ea typeface="ＭＳ Ｐゴシック" panose="020B0600070205080204" pitchFamily="50" charset="-128"/>
            </a:rPr>
            <a:t>0.56</a:t>
          </a:r>
          <a:r>
            <a:rPr kumimoji="1" lang="ja-JP" altLang="en-US" sz="1300" baseline="0">
              <a:latin typeface="ＭＳ Ｐゴシック" panose="020B0600070205080204" pitchFamily="50" charset="-128"/>
              <a:ea typeface="ＭＳ Ｐゴシック" panose="020B0600070205080204" pitchFamily="50" charset="-128"/>
            </a:rPr>
            <a:t>となった。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引続き、地場産業への支援や企業誘致等による雇用の創出など、税収を増やすための取組を推進し、自主財源確保に努める。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24342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002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167869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4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24342</xdr:rowOff>
    </xdr:from>
    <xdr:to>
      <xdr:col>24</xdr:col>
      <xdr:colOff>12700</xdr:colOff>
      <xdr:row>44</xdr:row>
      <xdr:rowOff>24342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6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52510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35983</xdr:rowOff>
    </xdr:from>
    <xdr:to>
      <xdr:col>23</xdr:col>
      <xdr:colOff>184150</xdr:colOff>
      <xdr:row>40</xdr:row>
      <xdr:rowOff>137583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15875</xdr:rowOff>
    </xdr:from>
    <xdr:to>
      <xdr:col>19</xdr:col>
      <xdr:colOff>184150</xdr:colOff>
      <xdr:row>40</xdr:row>
      <xdr:rowOff>117475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127652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115358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106892</xdr:rowOff>
    </xdr:from>
    <xdr:to>
      <xdr:col>15</xdr:col>
      <xdr:colOff>133350</xdr:colOff>
      <xdr:row>40</xdr:row>
      <xdr:rowOff>37042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47219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115358</xdr:rowOff>
    </xdr:from>
    <xdr:to>
      <xdr:col>11</xdr:col>
      <xdr:colOff>31750</xdr:colOff>
      <xdr:row>43</xdr:row>
      <xdr:rowOff>135467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167217</xdr:rowOff>
    </xdr:from>
    <xdr:to>
      <xdr:col>11</xdr:col>
      <xdr:colOff>82550</xdr:colOff>
      <xdr:row>40</xdr:row>
      <xdr:rowOff>97367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107544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111777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1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64558</xdr:rowOff>
    </xdr:from>
    <xdr:to>
      <xdr:col>11</xdr:col>
      <xdr:colOff>82550</xdr:colOff>
      <xdr:row>43</xdr:row>
      <xdr:rowOff>166158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150935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歳出については、人件費は増加したが、公債費や物件費が減少したことにより、前年度比で歳出減となった。歳入については、臨時財政対策債の発行可能額の減により、結果として経常収支比率は前年度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ポイント増加したが、類似団体平均より</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ポイント低い</a:t>
          </a:r>
          <a:r>
            <a:rPr kumimoji="1" lang="en-US" altLang="ja-JP" sz="1300">
              <a:latin typeface="ＭＳ Ｐゴシック" panose="020B0600070205080204" pitchFamily="50" charset="-128"/>
              <a:ea typeface="ＭＳ Ｐゴシック" panose="020B0600070205080204" pitchFamily="50" charset="-128"/>
            </a:rPr>
            <a:t>82.9%</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今後、景気回復等により地方税の増加は見込まれるものの、普通交付税は減少する見込みであり、引続き行政改革に取り組み、経常経費の縮減を図ることにより数値改善に努める。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67</xdr:row>
      <xdr:rowOff>147574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09708"/>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119651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60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147574</xdr:rowOff>
    </xdr:from>
    <xdr:to>
      <xdr:col>24</xdr:col>
      <xdr:colOff>12700</xdr:colOff>
      <xdr:row>67</xdr:row>
      <xdr:rowOff>147574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63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35052</xdr:rowOff>
    </xdr:from>
    <xdr:to>
      <xdr:col>23</xdr:col>
      <xdr:colOff>133350</xdr:colOff>
      <xdr:row>60</xdr:row>
      <xdr:rowOff>64008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32205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21099</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49022</xdr:rowOff>
    </xdr:from>
    <xdr:to>
      <xdr:col>23</xdr:col>
      <xdr:colOff>184150</xdr:colOff>
      <xdr:row>63</xdr:row>
      <xdr:rowOff>150622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35052</xdr:rowOff>
    </xdr:from>
    <xdr:to>
      <xdr:col>19</xdr:col>
      <xdr:colOff>133350</xdr:colOff>
      <xdr:row>62</xdr:row>
      <xdr:rowOff>87884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322052"/>
          <a:ext cx="889000" cy="39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112014</xdr:rowOff>
    </xdr:from>
    <xdr:to>
      <xdr:col>19</xdr:col>
      <xdr:colOff>184150</xdr:colOff>
      <xdr:row>62</xdr:row>
      <xdr:rowOff>42164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7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26941</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5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1016</xdr:rowOff>
    </xdr:from>
    <xdr:to>
      <xdr:col>15</xdr:col>
      <xdr:colOff>82550</xdr:colOff>
      <xdr:row>62</xdr:row>
      <xdr:rowOff>87884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63091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97282</xdr:rowOff>
    </xdr:from>
    <xdr:to>
      <xdr:col>15</xdr:col>
      <xdr:colOff>133350</xdr:colOff>
      <xdr:row>64</xdr:row>
      <xdr:rowOff>27432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89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12209</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8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1016</xdr:rowOff>
    </xdr:from>
    <xdr:to>
      <xdr:col>11</xdr:col>
      <xdr:colOff>31750</xdr:colOff>
      <xdr:row>63</xdr:row>
      <xdr:rowOff>61214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630916"/>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106934</xdr:rowOff>
    </xdr:from>
    <xdr:to>
      <xdr:col>11</xdr:col>
      <xdr:colOff>82550</xdr:colOff>
      <xdr:row>64</xdr:row>
      <xdr:rowOff>37084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21861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77978</xdr:rowOff>
    </xdr:from>
    <xdr:to>
      <xdr:col>7</xdr:col>
      <xdr:colOff>31750</xdr:colOff>
      <xdr:row>64</xdr:row>
      <xdr:rowOff>8128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164355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13208</xdr:rowOff>
    </xdr:from>
    <xdr:to>
      <xdr:col>23</xdr:col>
      <xdr:colOff>184150</xdr:colOff>
      <xdr:row>60</xdr:row>
      <xdr:rowOff>114808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29735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145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155702</xdr:rowOff>
    </xdr:from>
    <xdr:to>
      <xdr:col>19</xdr:col>
      <xdr:colOff>184150</xdr:colOff>
      <xdr:row>60</xdr:row>
      <xdr:rowOff>85852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27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96029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040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37084</xdr:rowOff>
    </xdr:from>
    <xdr:to>
      <xdr:col>15</xdr:col>
      <xdr:colOff>133350</xdr:colOff>
      <xdr:row>62</xdr:row>
      <xdr:rowOff>138684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148861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121666</xdr:rowOff>
    </xdr:from>
    <xdr:to>
      <xdr:col>11</xdr:col>
      <xdr:colOff>82550</xdr:colOff>
      <xdr:row>62</xdr:row>
      <xdr:rowOff>51816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61993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34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10414</xdr:rowOff>
    </xdr:from>
    <xdr:to>
      <xdr:col>7</xdr:col>
      <xdr:colOff>31750</xdr:colOff>
      <xdr:row>63</xdr:row>
      <xdr:rowOff>112014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122191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5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前年度比で、物件費は減少したものの、人件費の増加が上回ったため、決算額が増となり、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人当たりの決算額も増となった。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今後、民間で実施可能な部分については、委託化を検討するとともに、</a:t>
          </a:r>
          <a:r>
            <a:rPr kumimoji="1" lang="en-US" altLang="ja-JP" sz="1300">
              <a:latin typeface="ＭＳ Ｐゴシック" panose="020B0600070205080204" pitchFamily="50" charset="-128"/>
              <a:ea typeface="ＭＳ Ｐゴシック" panose="020B0600070205080204" pitchFamily="50" charset="-128"/>
            </a:rPr>
            <a:t>AI</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RPA</a:t>
          </a:r>
          <a:r>
            <a:rPr kumimoji="1" lang="ja-JP" altLang="en-US" sz="1300">
              <a:latin typeface="ＭＳ Ｐゴシック" panose="020B0600070205080204" pitchFamily="50" charset="-128"/>
              <a:ea typeface="ＭＳ Ｐゴシック" panose="020B0600070205080204" pitchFamily="50" charset="-128"/>
            </a:rPr>
            <a:t>等のデジタル活用を推進し、コスト削減に努める。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108945</xdr:rowOff>
    </xdr:from>
    <xdr:to>
      <xdr:col>23</xdr:col>
      <xdr:colOff>133350</xdr:colOff>
      <xdr:row>88</xdr:row>
      <xdr:rowOff>52322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167845"/>
          <a:ext cx="0" cy="9720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24399</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11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52322</xdr:rowOff>
    </xdr:from>
    <xdr:to>
      <xdr:col>24</xdr:col>
      <xdr:colOff>12700</xdr:colOff>
      <xdr:row>88</xdr:row>
      <xdr:rowOff>52322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39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23872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911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108945</xdr:rowOff>
    </xdr:from>
    <xdr:to>
      <xdr:col>24</xdr:col>
      <xdr:colOff>12700</xdr:colOff>
      <xdr:row>82</xdr:row>
      <xdr:rowOff>108945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16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47334</xdr:rowOff>
    </xdr:from>
    <xdr:to>
      <xdr:col>23</xdr:col>
      <xdr:colOff>133350</xdr:colOff>
      <xdr:row>85</xdr:row>
      <xdr:rowOff>112868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620584"/>
          <a:ext cx="838200" cy="6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167862</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398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151335</xdr:rowOff>
    </xdr:from>
    <xdr:to>
      <xdr:col>23</xdr:col>
      <xdr:colOff>184150</xdr:colOff>
      <xdr:row>85</xdr:row>
      <xdr:rowOff>81485</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55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67650</xdr:rowOff>
    </xdr:from>
    <xdr:to>
      <xdr:col>19</xdr:col>
      <xdr:colOff>133350</xdr:colOff>
      <xdr:row>85</xdr:row>
      <xdr:rowOff>47334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469450"/>
          <a:ext cx="889000" cy="15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82322</xdr:rowOff>
    </xdr:from>
    <xdr:to>
      <xdr:col>19</xdr:col>
      <xdr:colOff>184150</xdr:colOff>
      <xdr:row>85</xdr:row>
      <xdr:rowOff>12472</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48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22649</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52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86739</xdr:rowOff>
    </xdr:from>
    <xdr:to>
      <xdr:col>15</xdr:col>
      <xdr:colOff>82550</xdr:colOff>
      <xdr:row>84</xdr:row>
      <xdr:rowOff>67650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317089"/>
          <a:ext cx="889000" cy="15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41890</xdr:rowOff>
    </xdr:from>
    <xdr:to>
      <xdr:col>15</xdr:col>
      <xdr:colOff>133350</xdr:colOff>
      <xdr:row>83</xdr:row>
      <xdr:rowOff>143490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27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153667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4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10750</xdr:rowOff>
    </xdr:from>
    <xdr:to>
      <xdr:col>11</xdr:col>
      <xdr:colOff>31750</xdr:colOff>
      <xdr:row>83</xdr:row>
      <xdr:rowOff>86739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241100"/>
          <a:ext cx="889000" cy="7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27580</xdr:rowOff>
    </xdr:from>
    <xdr:to>
      <xdr:col>11</xdr:col>
      <xdr:colOff>82550</xdr:colOff>
      <xdr:row>82</xdr:row>
      <xdr:rowOff>129180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8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139357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101967</xdr:rowOff>
    </xdr:from>
    <xdr:to>
      <xdr:col>7</xdr:col>
      <xdr:colOff>31750</xdr:colOff>
      <xdr:row>82</xdr:row>
      <xdr:rowOff>32117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89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42294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58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62068</xdr:rowOff>
    </xdr:from>
    <xdr:to>
      <xdr:col>23</xdr:col>
      <xdr:colOff>184150</xdr:colOff>
      <xdr:row>85</xdr:row>
      <xdr:rowOff>163668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63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34145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607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167984</xdr:rowOff>
    </xdr:from>
    <xdr:to>
      <xdr:col>19</xdr:col>
      <xdr:colOff>184150</xdr:colOff>
      <xdr:row>85</xdr:row>
      <xdr:rowOff>98134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56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82911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656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16850</xdr:rowOff>
    </xdr:from>
    <xdr:to>
      <xdr:col>15</xdr:col>
      <xdr:colOff>133350</xdr:colOff>
      <xdr:row>84</xdr:row>
      <xdr:rowOff>118450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41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103227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50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35939</xdr:rowOff>
    </xdr:from>
    <xdr:to>
      <xdr:col>11</xdr:col>
      <xdr:colOff>82550</xdr:colOff>
      <xdr:row>83</xdr:row>
      <xdr:rowOff>137539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2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122316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352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131400</xdr:rowOff>
    </xdr:from>
    <xdr:to>
      <xdr:col>7</xdr:col>
      <xdr:colOff>31750</xdr:colOff>
      <xdr:row>83</xdr:row>
      <xdr:rowOff>61550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9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46327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2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年度まで行っていた給与カットが終了した以降のラスパイレス指数はほぼ横ばいとなっているが、類似団体平均よりも</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ポイント低く、全国市平均よりも低い</a:t>
          </a:r>
          <a:r>
            <a:rPr kumimoji="1" lang="en-US" altLang="ja-JP" sz="1300">
              <a:latin typeface="ＭＳ Ｐゴシック" panose="020B0600070205080204" pitchFamily="50" charset="-128"/>
              <a:ea typeface="ＭＳ Ｐゴシック" panose="020B0600070205080204" pitchFamily="50" charset="-128"/>
            </a:rPr>
            <a:t>98.4</a:t>
          </a:r>
          <a:r>
            <a:rPr kumimoji="1" lang="ja-JP" altLang="en-US" sz="1300">
              <a:latin typeface="ＭＳ Ｐゴシック" panose="020B0600070205080204" pitchFamily="50" charset="-128"/>
              <a:ea typeface="ＭＳ Ｐゴシック" panose="020B0600070205080204" pitchFamily="50" charset="-128"/>
            </a:rPr>
            <a:t>となっている。引続き適正化を図る。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92711</xdr:rowOff>
    </xdr:from>
    <xdr:to>
      <xdr:col>81</xdr:col>
      <xdr:colOff>44450</xdr:colOff>
      <xdr:row>89</xdr:row>
      <xdr:rowOff>93980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08711"/>
          <a:ext cx="0" cy="15443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7638</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5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92711</xdr:rowOff>
    </xdr:from>
    <xdr:to>
      <xdr:col>81</xdr:col>
      <xdr:colOff>133350</xdr:colOff>
      <xdr:row>80</xdr:row>
      <xdr:rowOff>92711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58420</xdr:rowOff>
    </xdr:from>
    <xdr:to>
      <xdr:col>81</xdr:col>
      <xdr:colOff>44450</xdr:colOff>
      <xdr:row>84</xdr:row>
      <xdr:rowOff>58420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460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1288</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574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58420</xdr:rowOff>
    </xdr:from>
    <xdr:to>
      <xdr:col>77</xdr:col>
      <xdr:colOff>44450</xdr:colOff>
      <xdr:row>85</xdr:row>
      <xdr:rowOff>7620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46022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5080</xdr:rowOff>
    </xdr:from>
    <xdr:to>
      <xdr:col>77</xdr:col>
      <xdr:colOff>95250</xdr:colOff>
      <xdr:row>85</xdr:row>
      <xdr:rowOff>106680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91457</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66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130811</xdr:rowOff>
    </xdr:from>
    <xdr:to>
      <xdr:col>72</xdr:col>
      <xdr:colOff>203200</xdr:colOff>
      <xdr:row>85</xdr:row>
      <xdr:rowOff>7620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532611"/>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53339</xdr:rowOff>
    </xdr:from>
    <xdr:to>
      <xdr:col>73</xdr:col>
      <xdr:colOff>44450</xdr:colOff>
      <xdr:row>85</xdr:row>
      <xdr:rowOff>154939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139716</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130811</xdr:rowOff>
    </xdr:from>
    <xdr:to>
      <xdr:col>68</xdr:col>
      <xdr:colOff>152400</xdr:colOff>
      <xdr:row>85</xdr:row>
      <xdr:rowOff>55880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532611"/>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53339</xdr:rowOff>
    </xdr:from>
    <xdr:to>
      <xdr:col>68</xdr:col>
      <xdr:colOff>203200</xdr:colOff>
      <xdr:row>85</xdr:row>
      <xdr:rowOff>154939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139716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7620</xdr:rowOff>
    </xdr:from>
    <xdr:to>
      <xdr:col>81</xdr:col>
      <xdr:colOff>95250</xdr:colOff>
      <xdr:row>84</xdr:row>
      <xdr:rowOff>109220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24147</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25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7620</xdr:rowOff>
    </xdr:from>
    <xdr:to>
      <xdr:col>77</xdr:col>
      <xdr:colOff>95250</xdr:colOff>
      <xdr:row>84</xdr:row>
      <xdr:rowOff>109220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119397</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17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128270</xdr:rowOff>
    </xdr:from>
    <xdr:to>
      <xdr:col>73</xdr:col>
      <xdr:colOff>44450</xdr:colOff>
      <xdr:row>85</xdr:row>
      <xdr:rowOff>58420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68597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29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80011</xdr:rowOff>
    </xdr:from>
    <xdr:to>
      <xdr:col>68</xdr:col>
      <xdr:colOff>203200</xdr:colOff>
      <xdr:row>85</xdr:row>
      <xdr:rowOff>10161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20338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5080</xdr:rowOff>
    </xdr:from>
    <xdr:to>
      <xdr:col>64</xdr:col>
      <xdr:colOff>152400</xdr:colOff>
      <xdr:row>85</xdr:row>
      <xdr:rowOff>106680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116857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34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事務の縮減等による減少要因はあったものの、業務増に伴う職員の採用及び機構改革に伴う職員の採用等による増加要因もあり、前年度比で</a:t>
          </a:r>
          <a:r>
            <a:rPr kumimoji="1" lang="en-US" altLang="ja-JP" sz="1300">
              <a:latin typeface="ＭＳ Ｐゴシック" panose="020B0600070205080204" pitchFamily="50" charset="-128"/>
              <a:ea typeface="ＭＳ Ｐゴシック" panose="020B0600070205080204" pitchFamily="50" charset="-128"/>
            </a:rPr>
            <a:t>0.07</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今後も事務事業の見直しを進めながら、行政改革に即した適切な人員配置に努める。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127000</xdr:rowOff>
    </xdr:from>
    <xdr:to>
      <xdr:col>81</xdr:col>
      <xdr:colOff>44450</xdr:colOff>
      <xdr:row>67</xdr:row>
      <xdr:rowOff>168487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071100"/>
          <a:ext cx="0" cy="158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140564</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62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168487</xdr:rowOff>
    </xdr:from>
    <xdr:to>
      <xdr:col>81</xdr:col>
      <xdr:colOff>133350</xdr:colOff>
      <xdr:row>67</xdr:row>
      <xdr:rowOff>168487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65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41927</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127000</xdr:rowOff>
    </xdr:from>
    <xdr:to>
      <xdr:col>81</xdr:col>
      <xdr:colOff>133350</xdr:colOff>
      <xdr:row>58</xdr:row>
      <xdr:rowOff>127000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60537</xdr:rowOff>
    </xdr:from>
    <xdr:to>
      <xdr:col>81</xdr:col>
      <xdr:colOff>44450</xdr:colOff>
      <xdr:row>62</xdr:row>
      <xdr:rowOff>116840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690437"/>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110507</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74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138430</xdr:rowOff>
    </xdr:from>
    <xdr:to>
      <xdr:col>81</xdr:col>
      <xdr:colOff>95250</xdr:colOff>
      <xdr:row>63</xdr:row>
      <xdr:rowOff>68580</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60537</xdr:rowOff>
    </xdr:from>
    <xdr:to>
      <xdr:col>77</xdr:col>
      <xdr:colOff>44450</xdr:colOff>
      <xdr:row>62</xdr:row>
      <xdr:rowOff>68580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06904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57996</xdr:rowOff>
    </xdr:from>
    <xdr:to>
      <xdr:col>77</xdr:col>
      <xdr:colOff>95250</xdr:colOff>
      <xdr:row>62</xdr:row>
      <xdr:rowOff>159596</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144373</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77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44450</xdr:rowOff>
    </xdr:from>
    <xdr:to>
      <xdr:col>72</xdr:col>
      <xdr:colOff>203200</xdr:colOff>
      <xdr:row>62</xdr:row>
      <xdr:rowOff>68580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6743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116840</xdr:rowOff>
    </xdr:from>
    <xdr:to>
      <xdr:col>73</xdr:col>
      <xdr:colOff>44450</xdr:colOff>
      <xdr:row>62</xdr:row>
      <xdr:rowOff>46990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57167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143510</xdr:rowOff>
    </xdr:from>
    <xdr:to>
      <xdr:col>68</xdr:col>
      <xdr:colOff>152400</xdr:colOff>
      <xdr:row>62</xdr:row>
      <xdr:rowOff>44450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60196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60537</xdr:rowOff>
    </xdr:from>
    <xdr:to>
      <xdr:col>68</xdr:col>
      <xdr:colOff>203200</xdr:colOff>
      <xdr:row>61</xdr:row>
      <xdr:rowOff>162137</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864</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151554</xdr:rowOff>
    </xdr:from>
    <xdr:to>
      <xdr:col>64</xdr:col>
      <xdr:colOff>152400</xdr:colOff>
      <xdr:row>61</xdr:row>
      <xdr:rowOff>81704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3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91881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66040</xdr:rowOff>
    </xdr:from>
    <xdr:to>
      <xdr:col>81</xdr:col>
      <xdr:colOff>95250</xdr:colOff>
      <xdr:row>62</xdr:row>
      <xdr:rowOff>167640</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82567</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9737</xdr:rowOff>
    </xdr:from>
    <xdr:to>
      <xdr:col>77</xdr:col>
      <xdr:colOff>95250</xdr:colOff>
      <xdr:row>62</xdr:row>
      <xdr:rowOff>111337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121514</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40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17780</xdr:rowOff>
    </xdr:from>
    <xdr:to>
      <xdr:col>73</xdr:col>
      <xdr:colOff>44450</xdr:colOff>
      <xdr:row>62</xdr:row>
      <xdr:rowOff>119380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104157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165100</xdr:rowOff>
    </xdr:from>
    <xdr:to>
      <xdr:col>68</xdr:col>
      <xdr:colOff>203200</xdr:colOff>
      <xdr:row>62</xdr:row>
      <xdr:rowOff>95250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80027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92710</xdr:rowOff>
    </xdr:from>
    <xdr:to>
      <xdr:col>64</xdr:col>
      <xdr:colOff>152400</xdr:colOff>
      <xdr:row>62</xdr:row>
      <xdr:rowOff>22860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7637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前年度に実施した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市債の繰上償還及び市債の新規発行額の抑制により、前年度比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ポイント減少したものの、類似団体中最下位の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本市の公債費は、合併前後の積極的な社会基盤整備に係る起債償還により高水準の状態が続いているため、引き続き市債の新規発行額の抑制により、数値改善に努める。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86360</xdr:rowOff>
    </xdr:from>
    <xdr:to>
      <xdr:col>81</xdr:col>
      <xdr:colOff>44450</xdr:colOff>
      <xdr:row>44</xdr:row>
      <xdr:rowOff>44450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430010"/>
          <a:ext cx="0" cy="11582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1287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86360</xdr:rowOff>
    </xdr:from>
    <xdr:to>
      <xdr:col>81</xdr:col>
      <xdr:colOff>133350</xdr:colOff>
      <xdr:row>37</xdr:row>
      <xdr:rowOff>86360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44450</xdr:rowOff>
    </xdr:from>
    <xdr:to>
      <xdr:col>81</xdr:col>
      <xdr:colOff>44450</xdr:colOff>
      <xdr:row>44</xdr:row>
      <xdr:rowOff>52494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6179800" y="758825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167657</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52494</xdr:rowOff>
    </xdr:from>
    <xdr:to>
      <xdr:col>77</xdr:col>
      <xdr:colOff>44450</xdr:colOff>
      <xdr:row>44</xdr:row>
      <xdr:rowOff>76623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290800" y="759629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99500</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61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76623</xdr:rowOff>
    </xdr:from>
    <xdr:to>
      <xdr:col>72</xdr:col>
      <xdr:colOff>203200</xdr:colOff>
      <xdr:row>45</xdr:row>
      <xdr:rowOff>17780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762042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19896</xdr:rowOff>
    </xdr:from>
    <xdr:to>
      <xdr:col>73</xdr:col>
      <xdr:colOff>44450</xdr:colOff>
      <xdr:row>40</xdr:row>
      <xdr:rowOff>121496</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131673</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17780</xdr:rowOff>
    </xdr:from>
    <xdr:to>
      <xdr:col>68</xdr:col>
      <xdr:colOff>152400</xdr:colOff>
      <xdr:row>45</xdr:row>
      <xdr:rowOff>114300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773303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40657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165100</xdr:rowOff>
    </xdr:from>
    <xdr:to>
      <xdr:col>81</xdr:col>
      <xdr:colOff>95250</xdr:colOff>
      <xdr:row>44</xdr:row>
      <xdr:rowOff>95250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60977</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1694</xdr:rowOff>
    </xdr:from>
    <xdr:to>
      <xdr:col>77</xdr:col>
      <xdr:colOff>95250</xdr:colOff>
      <xdr:row>44</xdr:row>
      <xdr:rowOff>103294</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88071</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7631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25823</xdr:rowOff>
    </xdr:from>
    <xdr:to>
      <xdr:col>73</xdr:col>
      <xdr:colOff>44450</xdr:colOff>
      <xdr:row>44</xdr:row>
      <xdr:rowOff>127423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112200</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765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138430</xdr:rowOff>
    </xdr:from>
    <xdr:to>
      <xdr:col>68</xdr:col>
      <xdr:colOff>203200</xdr:colOff>
      <xdr:row>45</xdr:row>
      <xdr:rowOff>68580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768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53357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776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63500</xdr:rowOff>
    </xdr:from>
    <xdr:to>
      <xdr:col>64</xdr:col>
      <xdr:colOff>152400</xdr:colOff>
      <xdr:row>45</xdr:row>
      <xdr:rowOff>165100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149877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市債の償還が進み</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地方債現在高が減少する一方、公営企業債等繰入見込額の増、臨時財政対策債発行可能額の減少に伴う標準財政規模の減等の影響</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ポイント増加し、類似団体中最下位の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157.4%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引き続き市債の新規発行額の抑制</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により、数値改善に努める。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36237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70667"/>
          <a:ext cx="0" cy="1266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8314</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60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36237</xdr:rowOff>
    </xdr:from>
    <xdr:to>
      <xdr:col>81</xdr:col>
      <xdr:colOff>133350</xdr:colOff>
      <xdr:row>21</xdr:row>
      <xdr:rowOff>36237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636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20151</xdr:rowOff>
    </xdr:from>
    <xdr:to>
      <xdr:col>81</xdr:col>
      <xdr:colOff>44450</xdr:colOff>
      <xdr:row>21</xdr:row>
      <xdr:rowOff>36237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179800" y="3620601"/>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20151</xdr:rowOff>
    </xdr:from>
    <xdr:to>
      <xdr:col>77</xdr:col>
      <xdr:colOff>44450</xdr:colOff>
      <xdr:row>21</xdr:row>
      <xdr:rowOff>47498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5290800" y="3620601"/>
          <a:ext cx="8890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103082</xdr:rowOff>
    </xdr:from>
    <xdr:to>
      <xdr:col>77</xdr:col>
      <xdr:colOff>95250</xdr:colOff>
      <xdr:row>14</xdr:row>
      <xdr:rowOff>33232</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3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43409</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100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47498</xdr:rowOff>
    </xdr:from>
    <xdr:to>
      <xdr:col>72</xdr:col>
      <xdr:colOff>203200</xdr:colOff>
      <xdr:row>21</xdr:row>
      <xdr:rowOff>53933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4401800" y="3647948"/>
          <a:ext cx="8890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28152</xdr:rowOff>
    </xdr:from>
    <xdr:to>
      <xdr:col>73</xdr:col>
      <xdr:colOff>44450</xdr:colOff>
      <xdr:row>14</xdr:row>
      <xdr:rowOff>129752</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42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139929</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19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53933</xdr:rowOff>
    </xdr:from>
    <xdr:to>
      <xdr:col>68</xdr:col>
      <xdr:colOff>152400</xdr:colOff>
      <xdr:row>21</xdr:row>
      <xdr:rowOff>106214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3654383"/>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67564</xdr:rowOff>
    </xdr:from>
    <xdr:to>
      <xdr:col>68</xdr:col>
      <xdr:colOff>203200</xdr:colOff>
      <xdr:row>14</xdr:row>
      <xdr:rowOff>169164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46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7891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23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48260</xdr:rowOff>
    </xdr:from>
    <xdr:to>
      <xdr:col>64</xdr:col>
      <xdr:colOff>152400</xdr:colOff>
      <xdr:row>14</xdr:row>
      <xdr:rowOff>149860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44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160037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2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156887</xdr:rowOff>
    </xdr:from>
    <xdr:to>
      <xdr:col>81</xdr:col>
      <xdr:colOff>95250</xdr:colOff>
      <xdr:row>21</xdr:row>
      <xdr:rowOff>87037</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967200" y="358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52764</xdr:rowOff>
    </xdr:from>
    <xdr:ext cx="762000" cy="259045"/>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348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140801</xdr:rowOff>
    </xdr:from>
    <xdr:to>
      <xdr:col>77</xdr:col>
      <xdr:colOff>95250</xdr:colOff>
      <xdr:row>21</xdr:row>
      <xdr:rowOff>70951</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129000" y="356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55728</xdr:rowOff>
    </xdr:from>
    <xdr:ext cx="7366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3656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168148</xdr:rowOff>
    </xdr:from>
    <xdr:to>
      <xdr:col>73</xdr:col>
      <xdr:colOff>44450</xdr:colOff>
      <xdr:row>21</xdr:row>
      <xdr:rowOff>98298</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359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83075</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368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3133</xdr:rowOff>
    </xdr:from>
    <xdr:to>
      <xdr:col>68</xdr:col>
      <xdr:colOff>203200</xdr:colOff>
      <xdr:row>21</xdr:row>
      <xdr:rowOff>104733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360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89510</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368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55414</xdr:rowOff>
    </xdr:from>
    <xdr:to>
      <xdr:col>64</xdr:col>
      <xdr:colOff>152400</xdr:colOff>
      <xdr:row>21</xdr:row>
      <xdr:rowOff>157014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365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141791</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374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島根県出雲市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173,835
169,165
624.32
88,646,252
85,922,704
1,522,026
45,858,849
94,808,401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157.4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ポイント増加したものの、類似団体平均と比較して</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また、公営企業会計の人件費に充てる繰出金といった人件費に準ずる費用を合計した場合の人口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人当たりの決算額は、類似団体平均並みとなっている。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引続き、比率と金額の両面において、人件費の抑制に努める。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38100</xdr:rowOff>
    </xdr:from>
    <xdr:to>
      <xdr:col>24</xdr:col>
      <xdr:colOff>25400</xdr:colOff>
      <xdr:row>42</xdr:row>
      <xdr:rowOff>63500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674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35577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3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63500</xdr:rowOff>
    </xdr:from>
    <xdr:to>
      <xdr:col>24</xdr:col>
      <xdr:colOff>114300</xdr:colOff>
      <xdr:row>42</xdr:row>
      <xdr:rowOff>63500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6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124477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38100</xdr:rowOff>
    </xdr:from>
    <xdr:to>
      <xdr:col>24</xdr:col>
      <xdr:colOff>114300</xdr:colOff>
      <xdr:row>34</xdr:row>
      <xdr:rowOff>38100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82550</xdr:rowOff>
    </xdr:from>
    <xdr:to>
      <xdr:col>24</xdr:col>
      <xdr:colOff>25400</xdr:colOff>
      <xdr:row>36</xdr:row>
      <xdr:rowOff>12700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833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47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158750</xdr:rowOff>
    </xdr:from>
    <xdr:to>
      <xdr:col>24</xdr:col>
      <xdr:colOff>76200</xdr:colOff>
      <xdr:row>38</xdr:row>
      <xdr:rowOff>88900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82550</xdr:rowOff>
    </xdr:from>
    <xdr:to>
      <xdr:col>19</xdr:col>
      <xdr:colOff>187325</xdr:colOff>
      <xdr:row>36</xdr:row>
      <xdr:rowOff>63500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83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95250</xdr:rowOff>
    </xdr:from>
    <xdr:to>
      <xdr:col>20</xdr:col>
      <xdr:colOff>38100</xdr:colOff>
      <xdr:row>38</xdr:row>
      <xdr:rowOff>25400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10177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133350</xdr:rowOff>
    </xdr:from>
    <xdr:to>
      <xdr:col>15</xdr:col>
      <xdr:colOff>98425</xdr:colOff>
      <xdr:row>36</xdr:row>
      <xdr:rowOff>63500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34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88900</xdr:rowOff>
    </xdr:from>
    <xdr:to>
      <xdr:col>15</xdr:col>
      <xdr:colOff>149225</xdr:colOff>
      <xdr:row>39</xdr:row>
      <xdr:rowOff>19050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3827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69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133350</xdr:rowOff>
    </xdr:from>
    <xdr:to>
      <xdr:col>11</xdr:col>
      <xdr:colOff>9525</xdr:colOff>
      <xdr:row>35</xdr:row>
      <xdr:rowOff>146050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34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165100</xdr:rowOff>
    </xdr:from>
    <xdr:to>
      <xdr:col>11</xdr:col>
      <xdr:colOff>60325</xdr:colOff>
      <xdr:row>37</xdr:row>
      <xdr:rowOff>95250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80027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6350</xdr:rowOff>
    </xdr:from>
    <xdr:to>
      <xdr:col>6</xdr:col>
      <xdr:colOff>171450</xdr:colOff>
      <xdr:row>37</xdr:row>
      <xdr:rowOff>107950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92727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149877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31750</xdr:rowOff>
    </xdr:from>
    <xdr:to>
      <xdr:col>20</xdr:col>
      <xdr:colOff>38100</xdr:colOff>
      <xdr:row>35</xdr:row>
      <xdr:rowOff>133350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143527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0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12700</xdr:rowOff>
    </xdr:from>
    <xdr:to>
      <xdr:col>15</xdr:col>
      <xdr:colOff>149225</xdr:colOff>
      <xdr:row>36</xdr:row>
      <xdr:rowOff>114300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124477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82550</xdr:rowOff>
    </xdr:from>
    <xdr:to>
      <xdr:col>11</xdr:col>
      <xdr:colOff>60325</xdr:colOff>
      <xdr:row>36</xdr:row>
      <xdr:rowOff>12700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22877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5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95250</xdr:rowOff>
    </xdr:from>
    <xdr:to>
      <xdr:col>6</xdr:col>
      <xdr:colOff>171450</xdr:colOff>
      <xdr:row>36</xdr:row>
      <xdr:rowOff>25400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35577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前年度比で</a:t>
          </a:r>
          <a:r>
            <a:rPr kumimoji="1" lang="en-US" altLang="ja-JP" sz="1300" baseline="0">
              <a:latin typeface="ＭＳ Ｐゴシック" panose="020B0600070205080204" pitchFamily="50" charset="-128"/>
              <a:ea typeface="ＭＳ Ｐゴシック" panose="020B0600070205080204" pitchFamily="50" charset="-128"/>
            </a:rPr>
            <a:t>0.1</a:t>
          </a:r>
          <a:r>
            <a:rPr kumimoji="1" lang="ja-JP" altLang="en-US" sz="1300" baseline="0">
              <a:latin typeface="ＭＳ Ｐゴシック" panose="020B0600070205080204" pitchFamily="50" charset="-128"/>
              <a:ea typeface="ＭＳ Ｐゴシック" panose="020B0600070205080204" pitchFamily="50" charset="-128"/>
            </a:rPr>
            <a:t>ポイント減少し、類似団体平均と比較しても</a:t>
          </a:r>
          <a:r>
            <a:rPr kumimoji="1" lang="en-US" altLang="ja-JP" sz="1300" baseline="0">
              <a:latin typeface="ＭＳ Ｐゴシック" panose="020B0600070205080204" pitchFamily="50" charset="-128"/>
              <a:ea typeface="ＭＳ Ｐゴシック" panose="020B0600070205080204" pitchFamily="50" charset="-128"/>
            </a:rPr>
            <a:t>3.1</a:t>
          </a:r>
          <a:r>
            <a:rPr kumimoji="1" lang="ja-JP" altLang="en-US" sz="1300" baseline="0">
              <a:latin typeface="ＭＳ Ｐゴシック" panose="020B0600070205080204" pitchFamily="50" charset="-128"/>
              <a:ea typeface="ＭＳ Ｐゴシック" panose="020B0600070205080204" pitchFamily="50" charset="-128"/>
            </a:rPr>
            <a:t>ポイント低くなっている。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しかしながら、公共施設を多く抱えていることにより、その維持管理費が経常的な財政負担となっている。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今後、更なる公共施設の整備等もあることから、公共施設のあり方指針等に基づき、統廃合及び譲渡等を検討し、維持管理コストの縮小を図り、数値の改善に努める。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60706</xdr:rowOff>
    </xdr:from>
    <xdr:to>
      <xdr:col>82</xdr:col>
      <xdr:colOff>107950</xdr:colOff>
      <xdr:row>21</xdr:row>
      <xdr:rowOff>106426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895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78503</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7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106426</xdr:rowOff>
    </xdr:from>
    <xdr:to>
      <xdr:col>82</xdr:col>
      <xdr:colOff>196850</xdr:colOff>
      <xdr:row>21</xdr:row>
      <xdr:rowOff>106426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0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147083</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3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60706</xdr:rowOff>
    </xdr:from>
    <xdr:to>
      <xdr:col>82</xdr:col>
      <xdr:colOff>196850</xdr:colOff>
      <xdr:row>13</xdr:row>
      <xdr:rowOff>60706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8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83566</xdr:rowOff>
    </xdr:from>
    <xdr:to>
      <xdr:col>82</xdr:col>
      <xdr:colOff>107950</xdr:colOff>
      <xdr:row>15</xdr:row>
      <xdr:rowOff>92710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65531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92710</xdr:rowOff>
    </xdr:from>
    <xdr:to>
      <xdr:col>78</xdr:col>
      <xdr:colOff>69850</xdr:colOff>
      <xdr:row>15</xdr:row>
      <xdr:rowOff>101854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6644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35052</xdr:rowOff>
    </xdr:from>
    <xdr:to>
      <xdr:col>78</xdr:col>
      <xdr:colOff>120650</xdr:colOff>
      <xdr:row>16</xdr:row>
      <xdr:rowOff>136652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121429</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64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83566</xdr:rowOff>
    </xdr:from>
    <xdr:to>
      <xdr:col>73</xdr:col>
      <xdr:colOff>180975</xdr:colOff>
      <xdr:row>15</xdr:row>
      <xdr:rowOff>101854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6553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148861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10414</xdr:rowOff>
    </xdr:from>
    <xdr:to>
      <xdr:col>69</xdr:col>
      <xdr:colOff>92075</xdr:colOff>
      <xdr:row>15</xdr:row>
      <xdr:rowOff>83566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58216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71628</xdr:rowOff>
    </xdr:from>
    <xdr:to>
      <xdr:col>69</xdr:col>
      <xdr:colOff>142875</xdr:colOff>
      <xdr:row>17</xdr:row>
      <xdr:rowOff>1778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158005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25908</xdr:rowOff>
    </xdr:from>
    <xdr:to>
      <xdr:col>65</xdr:col>
      <xdr:colOff>53975</xdr:colOff>
      <xdr:row>16</xdr:row>
      <xdr:rowOff>127508</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112285</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32766</xdr:rowOff>
    </xdr:from>
    <xdr:to>
      <xdr:col>82</xdr:col>
      <xdr:colOff>158750</xdr:colOff>
      <xdr:row>15</xdr:row>
      <xdr:rowOff>134366</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49293</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4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41910</xdr:rowOff>
    </xdr:from>
    <xdr:to>
      <xdr:col>78</xdr:col>
      <xdr:colOff>120650</xdr:colOff>
      <xdr:row>15</xdr:row>
      <xdr:rowOff>143510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153687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51054</xdr:rowOff>
    </xdr:from>
    <xdr:to>
      <xdr:col>74</xdr:col>
      <xdr:colOff>31750</xdr:colOff>
      <xdr:row>15</xdr:row>
      <xdr:rowOff>152654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162831</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9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32766</xdr:rowOff>
    </xdr:from>
    <xdr:to>
      <xdr:col>69</xdr:col>
      <xdr:colOff>142875</xdr:colOff>
      <xdr:row>15</xdr:row>
      <xdr:rowOff>134366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144543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131064</xdr:rowOff>
    </xdr:from>
    <xdr:to>
      <xdr:col>65</xdr:col>
      <xdr:colOff>53975</xdr:colOff>
      <xdr:row>15</xdr:row>
      <xdr:rowOff>61214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53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71391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ポイント低くなっているものの、ほぼ横ばいである。類似団体平均と比較して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ポイント低くなっているが、引続き、資格審査の適正化や各種手当等の見直しを進め、数値の改善に努める。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69850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461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29227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80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56</xdr:row>
      <xdr:rowOff>12700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499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56</xdr:row>
      <xdr:rowOff>12700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3091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19050</xdr:rowOff>
    </xdr:from>
    <xdr:to>
      <xdr:col>11</xdr:col>
      <xdr:colOff>60325</xdr:colOff>
      <xdr:row>59</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38100</xdr:rowOff>
    </xdr:from>
    <xdr:to>
      <xdr:col>6</xdr:col>
      <xdr:colOff>171450</xdr:colOff>
      <xdr:row>58</xdr:row>
      <xdr:rowOff>139700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124477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年度まで類似団体平均を大きく上回っているのは、繰出金の占める割合が類似団体平均のそれを上回っていたためである。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令和元年度に下水道事業の法適化を実施したことにより、以降は類似団体平均並みで推移している。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引続き、公営企業会計及び各特別会計において、料金の適正化に努める。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61685</xdr:rowOff>
    </xdr:from>
    <xdr:to>
      <xdr:col>82</xdr:col>
      <xdr:colOff>107950</xdr:colOff>
      <xdr:row>58</xdr:row>
      <xdr:rowOff>127000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8977085"/>
          <a:ext cx="0" cy="1094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99077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58</xdr:row>
      <xdr:rowOff>127000</xdr:rowOff>
    </xdr:from>
    <xdr:to>
      <xdr:col>82</xdr:col>
      <xdr:colOff>196850</xdr:colOff>
      <xdr:row>58</xdr:row>
      <xdr:rowOff>127000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148062</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72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61685</xdr:rowOff>
    </xdr:from>
    <xdr:to>
      <xdr:col>82</xdr:col>
      <xdr:colOff>196850</xdr:colOff>
      <xdr:row>52</xdr:row>
      <xdr:rowOff>61685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897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61685</xdr:rowOff>
    </xdr:from>
    <xdr:to>
      <xdr:col>82</xdr:col>
      <xdr:colOff>107950</xdr:colOff>
      <xdr:row>56</xdr:row>
      <xdr:rowOff>94343</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6628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43742</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27215</xdr:rowOff>
    </xdr:from>
    <xdr:to>
      <xdr:col>82</xdr:col>
      <xdr:colOff>158750</xdr:colOff>
      <xdr:row>56</xdr:row>
      <xdr:rowOff>128815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61685</xdr:rowOff>
    </xdr:from>
    <xdr:to>
      <xdr:col>78</xdr:col>
      <xdr:colOff>69850</xdr:colOff>
      <xdr:row>57</xdr:row>
      <xdr:rowOff>102507</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662885"/>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57</xdr:row>
      <xdr:rowOff>102507</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728200"/>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92528</xdr:rowOff>
    </xdr:from>
    <xdr:to>
      <xdr:col>74</xdr:col>
      <xdr:colOff>31750</xdr:colOff>
      <xdr:row>57</xdr:row>
      <xdr:rowOff>22678</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32855</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61</xdr:row>
      <xdr:rowOff>53522</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728200"/>
          <a:ext cx="889000" cy="78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2722</xdr:rowOff>
    </xdr:from>
    <xdr:to>
      <xdr:col>69</xdr:col>
      <xdr:colOff>142875</xdr:colOff>
      <xdr:row>57</xdr:row>
      <xdr:rowOff>104322</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89099</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73677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43543</xdr:rowOff>
    </xdr:from>
    <xdr:to>
      <xdr:col>82</xdr:col>
      <xdr:colOff>158750</xdr:colOff>
      <xdr:row>56</xdr:row>
      <xdr:rowOff>145143</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15620</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10885</xdr:rowOff>
    </xdr:from>
    <xdr:to>
      <xdr:col>78</xdr:col>
      <xdr:colOff>120650</xdr:colOff>
      <xdr:row>56</xdr:row>
      <xdr:rowOff>112485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97262</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69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51707</xdr:rowOff>
    </xdr:from>
    <xdr:to>
      <xdr:col>74</xdr:col>
      <xdr:colOff>31750</xdr:colOff>
      <xdr:row>57</xdr:row>
      <xdr:rowOff>153307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138084</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76200</xdr:rowOff>
    </xdr:from>
    <xdr:to>
      <xdr:col>69</xdr:col>
      <xdr:colOff>142875</xdr:colOff>
      <xdr:row>57</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2722</xdr:rowOff>
    </xdr:from>
    <xdr:to>
      <xdr:col>65</xdr:col>
      <xdr:colOff>53975</xdr:colOff>
      <xdr:row>61</xdr:row>
      <xdr:rowOff>104322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46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89099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54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類似団体平均よりも大幅に低いのは、消防や一般廃棄物処理等について一部事務組合を構成せず、直接人件費、物件費として計上しているためである。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経常収支比率における割合は低いものの、引続き補助金等の見直しを継続し、適正化に努める。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41</xdr:row>
      <xdr:rowOff>80735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51500"/>
          <a:ext cx="0" cy="145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52812</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80735</xdr:rowOff>
    </xdr:from>
    <xdr:to>
      <xdr:col>82</xdr:col>
      <xdr:colOff>196850</xdr:colOff>
      <xdr:row>41</xdr:row>
      <xdr:rowOff>80735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11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167822</xdr:rowOff>
    </xdr:from>
    <xdr:to>
      <xdr:col>82</xdr:col>
      <xdr:colOff>107950</xdr:colOff>
      <xdr:row>34</xdr:row>
      <xdr:rowOff>7257</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58256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10177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18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38100</xdr:rowOff>
    </xdr:from>
    <xdr:to>
      <xdr:col>82</xdr:col>
      <xdr:colOff>158750</xdr:colOff>
      <xdr:row>36</xdr:row>
      <xdr:rowOff>139700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167822</xdr:rowOff>
    </xdr:from>
    <xdr:to>
      <xdr:col>78</xdr:col>
      <xdr:colOff>69850</xdr:colOff>
      <xdr:row>34</xdr:row>
      <xdr:rowOff>18143</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58256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27214</xdr:rowOff>
    </xdr:from>
    <xdr:to>
      <xdr:col>78</xdr:col>
      <xdr:colOff>120650</xdr:colOff>
      <xdr:row>36</xdr:row>
      <xdr:rowOff>128814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113591</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285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18143</xdr:rowOff>
    </xdr:from>
    <xdr:to>
      <xdr:col>73</xdr:col>
      <xdr:colOff>180975</xdr:colOff>
      <xdr:row>34</xdr:row>
      <xdr:rowOff>61686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58474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59872</xdr:rowOff>
    </xdr:from>
    <xdr:to>
      <xdr:col>74</xdr:col>
      <xdr:colOff>31750</xdr:colOff>
      <xdr:row>36</xdr:row>
      <xdr:rowOff>161472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146249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110672</xdr:rowOff>
    </xdr:from>
    <xdr:to>
      <xdr:col>69</xdr:col>
      <xdr:colOff>92075</xdr:colOff>
      <xdr:row>34</xdr:row>
      <xdr:rowOff>61686</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5597072"/>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38100</xdr:rowOff>
    </xdr:from>
    <xdr:to>
      <xdr:col>69</xdr:col>
      <xdr:colOff>142875</xdr:colOff>
      <xdr:row>36</xdr:row>
      <xdr:rowOff>139700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124477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48277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127907</xdr:rowOff>
    </xdr:from>
    <xdr:to>
      <xdr:col>82</xdr:col>
      <xdr:colOff>158750</xdr:colOff>
      <xdr:row>34</xdr:row>
      <xdr:rowOff>58057</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78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144434</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63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117022</xdr:rowOff>
    </xdr:from>
    <xdr:to>
      <xdr:col>78</xdr:col>
      <xdr:colOff>120650</xdr:colOff>
      <xdr:row>34</xdr:row>
      <xdr:rowOff>47172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57349</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543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138793</xdr:rowOff>
    </xdr:from>
    <xdr:to>
      <xdr:col>74</xdr:col>
      <xdr:colOff>31750</xdr:colOff>
      <xdr:row>34</xdr:row>
      <xdr:rowOff>68943</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79120</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56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10886</xdr:rowOff>
    </xdr:from>
    <xdr:to>
      <xdr:col>69</xdr:col>
      <xdr:colOff>142875</xdr:colOff>
      <xdr:row>34</xdr:row>
      <xdr:rowOff>112486</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122663</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60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59872</xdr:rowOff>
    </xdr:from>
    <xdr:to>
      <xdr:col>65</xdr:col>
      <xdr:colOff>53975</xdr:colOff>
      <xdr:row>32</xdr:row>
      <xdr:rowOff>161472</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54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199</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31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新規発行債</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の抑制に努めた結果、前年度比で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ポイント改善したものの、合併前後の積極的な社会基盤整備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起債償還により引続き高い状態が続いており、類似団体中下位の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公債費及び公債費に準ずる費用の人口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人当たり決算額が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27,246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円と、類似団体中で最も高い数値であった。引続き、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市債の新規発行額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を抑制する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数値の改善に努める。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44704</xdr:rowOff>
    </xdr:from>
    <xdr:to>
      <xdr:col>24</xdr:col>
      <xdr:colOff>25400</xdr:colOff>
      <xdr:row>79</xdr:row>
      <xdr:rowOff>56135</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32004"/>
          <a:ext cx="0" cy="868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28212</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57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56135</xdr:rowOff>
    </xdr:from>
    <xdr:to>
      <xdr:col>24</xdr:col>
      <xdr:colOff>114300</xdr:colOff>
      <xdr:row>79</xdr:row>
      <xdr:rowOff>56135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600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131081</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44704</xdr:rowOff>
    </xdr:from>
    <xdr:to>
      <xdr:col>24</xdr:col>
      <xdr:colOff>114300</xdr:colOff>
      <xdr:row>74</xdr:row>
      <xdr:rowOff>44704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104139</xdr:rowOff>
    </xdr:from>
    <xdr:to>
      <xdr:col>24</xdr:col>
      <xdr:colOff>25400</xdr:colOff>
      <xdr:row>78</xdr:row>
      <xdr:rowOff>131572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477239"/>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3573</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131572</xdr:rowOff>
    </xdr:from>
    <xdr:to>
      <xdr:col>19</xdr:col>
      <xdr:colOff>187325</xdr:colOff>
      <xdr:row>79</xdr:row>
      <xdr:rowOff>19558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5046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149352</xdr:rowOff>
    </xdr:from>
    <xdr:to>
      <xdr:col>20</xdr:col>
      <xdr:colOff>38100</xdr:colOff>
      <xdr:row>77</xdr:row>
      <xdr:rowOff>79502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89679</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19558</xdr:rowOff>
    </xdr:from>
    <xdr:to>
      <xdr:col>15</xdr:col>
      <xdr:colOff>98425</xdr:colOff>
      <xdr:row>79</xdr:row>
      <xdr:rowOff>33274</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5641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163068</xdr:rowOff>
    </xdr:from>
    <xdr:to>
      <xdr:col>15</xdr:col>
      <xdr:colOff>149225</xdr:colOff>
      <xdr:row>77</xdr:row>
      <xdr:rowOff>93218</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103395</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33274</xdr:rowOff>
    </xdr:from>
    <xdr:to>
      <xdr:col>11</xdr:col>
      <xdr:colOff>9525</xdr:colOff>
      <xdr:row>79</xdr:row>
      <xdr:rowOff>115570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57782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51054</xdr:rowOff>
    </xdr:from>
    <xdr:to>
      <xdr:col>6</xdr:col>
      <xdr:colOff>171450</xdr:colOff>
      <xdr:row>77</xdr:row>
      <xdr:rowOff>152654</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162831</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53339</xdr:rowOff>
    </xdr:from>
    <xdr:to>
      <xdr:col>24</xdr:col>
      <xdr:colOff>76200</xdr:colOff>
      <xdr:row>78</xdr:row>
      <xdr:rowOff>154939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133366</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33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80772</xdr:rowOff>
    </xdr:from>
    <xdr:to>
      <xdr:col>20</xdr:col>
      <xdr:colOff>38100</xdr:colOff>
      <xdr:row>79</xdr:row>
      <xdr:rowOff>10922</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167149</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54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140208</xdr:rowOff>
    </xdr:from>
    <xdr:to>
      <xdr:col>15</xdr:col>
      <xdr:colOff>149225</xdr:colOff>
      <xdr:row>79</xdr:row>
      <xdr:rowOff>70358</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55135</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153924</xdr:rowOff>
    </xdr:from>
    <xdr:to>
      <xdr:col>11</xdr:col>
      <xdr:colOff>60325</xdr:colOff>
      <xdr:row>79</xdr:row>
      <xdr:rowOff>84074</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68851</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64770</xdr:rowOff>
    </xdr:from>
    <xdr:to>
      <xdr:col>6</xdr:col>
      <xdr:colOff>171450</xdr:colOff>
      <xdr:row>79</xdr:row>
      <xdr:rowOff>166370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151147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類似団体平均で大きく下回っているのは、経常収支比率に占める公債費の割合が高いためである。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引続き、投資的経費を抑え、繰上償還等により公債費の抑制を図るほか、その他の経費についても見直しを継続し、経常収支比率の改善に努める。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53848</xdr:rowOff>
    </xdr:from>
    <xdr:to>
      <xdr:col>82</xdr:col>
      <xdr:colOff>107950</xdr:colOff>
      <xdr:row>79</xdr:row>
      <xdr:rowOff>120142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4114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92219</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63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120142</xdr:rowOff>
    </xdr:from>
    <xdr:to>
      <xdr:col>82</xdr:col>
      <xdr:colOff>196850</xdr:colOff>
      <xdr:row>79</xdr:row>
      <xdr:rowOff>120142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66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140225</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53848</xdr:rowOff>
    </xdr:from>
    <xdr:to>
      <xdr:col>82</xdr:col>
      <xdr:colOff>196850</xdr:colOff>
      <xdr:row>74</xdr:row>
      <xdr:rowOff>53848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12700</xdr:rowOff>
    </xdr:from>
    <xdr:to>
      <xdr:col>82</xdr:col>
      <xdr:colOff>107950</xdr:colOff>
      <xdr:row>74</xdr:row>
      <xdr:rowOff>53848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270000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130573</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12700</xdr:rowOff>
    </xdr:from>
    <xdr:to>
      <xdr:col>78</xdr:col>
      <xdr:colOff>69850</xdr:colOff>
      <xdr:row>74</xdr:row>
      <xdr:rowOff>140716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270000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35052</xdr:rowOff>
    </xdr:from>
    <xdr:to>
      <xdr:col>78</xdr:col>
      <xdr:colOff>120650</xdr:colOff>
      <xdr:row>76</xdr:row>
      <xdr:rowOff>136652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121429</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151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85852</xdr:rowOff>
    </xdr:from>
    <xdr:to>
      <xdr:col>73</xdr:col>
      <xdr:colOff>180975</xdr:colOff>
      <xdr:row>74</xdr:row>
      <xdr:rowOff>140716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27731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91712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85852</xdr:rowOff>
    </xdr:from>
    <xdr:to>
      <xdr:col>69</xdr:col>
      <xdr:colOff>92075</xdr:colOff>
      <xdr:row>74</xdr:row>
      <xdr:rowOff>113284</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27731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140208</xdr:rowOff>
    </xdr:from>
    <xdr:to>
      <xdr:col>69</xdr:col>
      <xdr:colOff>142875</xdr:colOff>
      <xdr:row>77</xdr:row>
      <xdr:rowOff>70358</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55135</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108204</xdr:rowOff>
    </xdr:from>
    <xdr:to>
      <xdr:col>65</xdr:col>
      <xdr:colOff>53975</xdr:colOff>
      <xdr:row>77</xdr:row>
      <xdr:rowOff>38354</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23131</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3048</xdr:rowOff>
    </xdr:from>
    <xdr:to>
      <xdr:col>82</xdr:col>
      <xdr:colOff>158750</xdr:colOff>
      <xdr:row>74</xdr:row>
      <xdr:rowOff>104648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83075</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598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133350</xdr:rowOff>
    </xdr:from>
    <xdr:to>
      <xdr:col>78</xdr:col>
      <xdr:colOff>120650</xdr:colOff>
      <xdr:row>74</xdr:row>
      <xdr:rowOff>63500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73677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41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89916</xdr:rowOff>
    </xdr:from>
    <xdr:to>
      <xdr:col>74</xdr:col>
      <xdr:colOff>31750</xdr:colOff>
      <xdr:row>75</xdr:row>
      <xdr:rowOff>20066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30243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54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35052</xdr:rowOff>
    </xdr:from>
    <xdr:to>
      <xdr:col>69</xdr:col>
      <xdr:colOff>142875</xdr:colOff>
      <xdr:row>74</xdr:row>
      <xdr:rowOff>136652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27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146829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49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62484</xdr:rowOff>
    </xdr:from>
    <xdr:to>
      <xdr:col>65</xdr:col>
      <xdr:colOff>53975</xdr:colOff>
      <xdr:row>74</xdr:row>
      <xdr:rowOff>164084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74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2811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51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島根県出雲市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102045</xdr:rowOff>
    </xdr:from>
    <xdr:to>
      <xdr:col>29</xdr:col>
      <xdr:colOff>127000</xdr:colOff>
      <xdr:row>18</xdr:row>
      <xdr:rowOff>138925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35620"/>
          <a:ext cx="0" cy="12370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111002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138925</xdr:rowOff>
    </xdr:from>
    <xdr:to>
      <xdr:col>30</xdr:col>
      <xdr:colOff>25400</xdr:colOff>
      <xdr:row>18</xdr:row>
      <xdr:rowOff>138925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2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16972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7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102045</xdr:rowOff>
    </xdr:from>
    <xdr:to>
      <xdr:col>30</xdr:col>
      <xdr:colOff>25400</xdr:colOff>
      <xdr:row>11</xdr:row>
      <xdr:rowOff>102045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356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143802</xdr:rowOff>
    </xdr:from>
    <xdr:to>
      <xdr:col>29</xdr:col>
      <xdr:colOff>127000</xdr:colOff>
      <xdr:row>16</xdr:row>
      <xdr:rowOff>8128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63177"/>
          <a:ext cx="647700" cy="35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51655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4995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35128</xdr:rowOff>
    </xdr:from>
    <xdr:to>
      <xdr:col>29</xdr:col>
      <xdr:colOff>177800</xdr:colOff>
      <xdr:row>15</xdr:row>
      <xdr:rowOff>136728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54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8128</xdr:rowOff>
    </xdr:from>
    <xdr:to>
      <xdr:col>26</xdr:col>
      <xdr:colOff>50800</xdr:colOff>
      <xdr:row>16</xdr:row>
      <xdr:rowOff>32093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98953"/>
          <a:ext cx="698500" cy="23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69075</xdr:rowOff>
    </xdr:from>
    <xdr:to>
      <xdr:col>26</xdr:col>
      <xdr:colOff>101600</xdr:colOff>
      <xdr:row>15</xdr:row>
      <xdr:rowOff>170675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88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9402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457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32093</xdr:rowOff>
    </xdr:from>
    <xdr:to>
      <xdr:col>22</xdr:col>
      <xdr:colOff>114300</xdr:colOff>
      <xdr:row>16</xdr:row>
      <xdr:rowOff>120561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22918"/>
          <a:ext cx="698500" cy="88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151867</xdr:rowOff>
    </xdr:from>
    <xdr:to>
      <xdr:col>22</xdr:col>
      <xdr:colOff>165100</xdr:colOff>
      <xdr:row>16</xdr:row>
      <xdr:rowOff>82017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712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92194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40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120561</xdr:rowOff>
    </xdr:from>
    <xdr:to>
      <xdr:col>18</xdr:col>
      <xdr:colOff>177800</xdr:colOff>
      <xdr:row>16</xdr:row>
      <xdr:rowOff>147307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11386"/>
          <a:ext cx="698500" cy="26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113424</xdr:rowOff>
    </xdr:from>
    <xdr:to>
      <xdr:col>19</xdr:col>
      <xdr:colOff>38100</xdr:colOff>
      <xdr:row>17</xdr:row>
      <xdr:rowOff>43574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04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28351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148514</xdr:rowOff>
    </xdr:from>
    <xdr:to>
      <xdr:col>15</xdr:col>
      <xdr:colOff>101600</xdr:colOff>
      <xdr:row>17</xdr:row>
      <xdr:rowOff>78664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393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63441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2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93002</xdr:rowOff>
    </xdr:from>
    <xdr:to>
      <xdr:col>29</xdr:col>
      <xdr:colOff>177800</xdr:colOff>
      <xdr:row>16</xdr:row>
      <xdr:rowOff>23152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12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65079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84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128778</xdr:rowOff>
    </xdr:from>
    <xdr:to>
      <xdr:col>26</xdr:col>
      <xdr:colOff>101600</xdr:colOff>
      <xdr:row>16</xdr:row>
      <xdr:rowOff>58928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48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43705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834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152743</xdr:rowOff>
    </xdr:from>
    <xdr:to>
      <xdr:col>22</xdr:col>
      <xdr:colOff>165100</xdr:colOff>
      <xdr:row>16</xdr:row>
      <xdr:rowOff>82893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72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67670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858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69761</xdr:rowOff>
    </xdr:from>
    <xdr:to>
      <xdr:col>19</xdr:col>
      <xdr:colOff>38100</xdr:colOff>
      <xdr:row>16</xdr:row>
      <xdr:rowOff>171361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60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10088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2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96507</xdr:rowOff>
    </xdr:from>
    <xdr:to>
      <xdr:col>15</xdr:col>
      <xdr:colOff>101600</xdr:colOff>
      <xdr:row>17</xdr:row>
      <xdr:rowOff>26657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87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36834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5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212877</xdr:rowOff>
    </xdr:from>
    <xdr:to>
      <xdr:col>29</xdr:col>
      <xdr:colOff>127000</xdr:colOff>
      <xdr:row>37</xdr:row>
      <xdr:rowOff>192075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37427"/>
          <a:ext cx="0" cy="11793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164152</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88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192075</xdr:rowOff>
    </xdr:from>
    <xdr:to>
      <xdr:col>30</xdr:col>
      <xdr:colOff>25400</xdr:colOff>
      <xdr:row>37</xdr:row>
      <xdr:rowOff>192075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167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127804</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212877</xdr:rowOff>
    </xdr:from>
    <xdr:to>
      <xdr:col>30</xdr:col>
      <xdr:colOff>25400</xdr:colOff>
      <xdr:row>33</xdr:row>
      <xdr:rowOff>212877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374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212115</xdr:rowOff>
    </xdr:from>
    <xdr:to>
      <xdr:col>29</xdr:col>
      <xdr:colOff>127000</xdr:colOff>
      <xdr:row>33</xdr:row>
      <xdr:rowOff>212877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136665"/>
          <a:ext cx="647700" cy="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187571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97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215494</xdr:rowOff>
    </xdr:from>
    <xdr:to>
      <xdr:col>29</xdr:col>
      <xdr:colOff>177800</xdr:colOff>
      <xdr:row>35</xdr:row>
      <xdr:rowOff>317094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25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212115</xdr:rowOff>
    </xdr:from>
    <xdr:to>
      <xdr:col>26</xdr:col>
      <xdr:colOff>50800</xdr:colOff>
      <xdr:row>33</xdr:row>
      <xdr:rowOff>257988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136665"/>
          <a:ext cx="698500" cy="458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218999</xdr:rowOff>
    </xdr:from>
    <xdr:to>
      <xdr:col>26</xdr:col>
      <xdr:colOff>101600</xdr:colOff>
      <xdr:row>35</xdr:row>
      <xdr:rowOff>320599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293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305376</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15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248577</xdr:rowOff>
    </xdr:from>
    <xdr:to>
      <xdr:col>22</xdr:col>
      <xdr:colOff>114300</xdr:colOff>
      <xdr:row>33</xdr:row>
      <xdr:rowOff>257988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173127"/>
          <a:ext cx="698500" cy="9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188405</xdr:rowOff>
    </xdr:from>
    <xdr:to>
      <xdr:col>22</xdr:col>
      <xdr:colOff>165100</xdr:colOff>
      <xdr:row>35</xdr:row>
      <xdr:rowOff>290005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987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274782</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85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214630</xdr:rowOff>
    </xdr:from>
    <xdr:to>
      <xdr:col>18</xdr:col>
      <xdr:colOff>177800</xdr:colOff>
      <xdr:row>33</xdr:row>
      <xdr:rowOff>248577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139180"/>
          <a:ext cx="698500" cy="33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159601</xdr:rowOff>
    </xdr:from>
    <xdr:to>
      <xdr:col>19</xdr:col>
      <xdr:colOff>38100</xdr:colOff>
      <xdr:row>35</xdr:row>
      <xdr:rowOff>261201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69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245978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56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171412</xdr:rowOff>
    </xdr:from>
    <xdr:to>
      <xdr:col>15</xdr:col>
      <xdr:colOff>101600</xdr:colOff>
      <xdr:row>35</xdr:row>
      <xdr:rowOff>273012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81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257789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68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162077</xdr:rowOff>
    </xdr:from>
    <xdr:to>
      <xdr:col>29</xdr:col>
      <xdr:colOff>177800</xdr:colOff>
      <xdr:row>33</xdr:row>
      <xdr:rowOff>263677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086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108754</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033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161315</xdr:rowOff>
    </xdr:from>
    <xdr:to>
      <xdr:col>26</xdr:col>
      <xdr:colOff>101600</xdr:colOff>
      <xdr:row>33</xdr:row>
      <xdr:rowOff>262915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085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101642</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5854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207188</xdr:rowOff>
    </xdr:from>
    <xdr:to>
      <xdr:col>22</xdr:col>
      <xdr:colOff>165100</xdr:colOff>
      <xdr:row>33</xdr:row>
      <xdr:rowOff>308788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131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147515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5900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197777</xdr:rowOff>
    </xdr:from>
    <xdr:to>
      <xdr:col>19</xdr:col>
      <xdr:colOff>38100</xdr:colOff>
      <xdr:row>33</xdr:row>
      <xdr:rowOff>299377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122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138104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5891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163830</xdr:rowOff>
    </xdr:from>
    <xdr:to>
      <xdr:col>15</xdr:col>
      <xdr:colOff>101600</xdr:colOff>
      <xdr:row>33</xdr:row>
      <xdr:rowOff>265430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088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104157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島根県出雲市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173,835
169,165
624.32
88,646,252
85,922,704
1,522,026
45,858,849
94,808,401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157.4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5374</xdr:rowOff>
    </xdr:from>
    <xdr:to>
      <xdr:col>24</xdr:col>
      <xdr:colOff>62865</xdr:colOff>
      <xdr:row>37</xdr:row>
      <xdr:rowOff>63439</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48874"/>
          <a:ext cx="1270" cy="1258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67266</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41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63439</xdr:rowOff>
    </xdr:from>
    <xdr:to>
      <xdr:col>24</xdr:col>
      <xdr:colOff>152400</xdr:colOff>
      <xdr:row>37</xdr:row>
      <xdr:rowOff>63439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40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123501</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2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5374</xdr:rowOff>
    </xdr:from>
    <xdr:to>
      <xdr:col>24</xdr:col>
      <xdr:colOff>152400</xdr:colOff>
      <xdr:row>30</xdr:row>
      <xdr:rowOff>5374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4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65862</xdr:rowOff>
    </xdr:from>
    <xdr:to>
      <xdr:col>24</xdr:col>
      <xdr:colOff>63500</xdr:colOff>
      <xdr:row>33</xdr:row>
      <xdr:rowOff>121138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723712"/>
          <a:ext cx="838200" cy="5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31071</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688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52644</xdr:rowOff>
    </xdr:from>
    <xdr:to>
      <xdr:col>24</xdr:col>
      <xdr:colOff>114300</xdr:colOff>
      <xdr:row>33</xdr:row>
      <xdr:rowOff>154244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71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121138</xdr:rowOff>
    </xdr:from>
    <xdr:to>
      <xdr:col>19</xdr:col>
      <xdr:colOff>177800</xdr:colOff>
      <xdr:row>34</xdr:row>
      <xdr:rowOff>986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778988"/>
          <a:ext cx="889000" cy="5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84282</xdr:rowOff>
    </xdr:from>
    <xdr:to>
      <xdr:col>20</xdr:col>
      <xdr:colOff>38100</xdr:colOff>
      <xdr:row>34</xdr:row>
      <xdr:rowOff>14432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74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5559</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3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986</xdr:rowOff>
    </xdr:from>
    <xdr:to>
      <xdr:col>15</xdr:col>
      <xdr:colOff>50800</xdr:colOff>
      <xdr:row>34</xdr:row>
      <xdr:rowOff>168961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830286"/>
          <a:ext cx="889000" cy="16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29967</xdr:rowOff>
    </xdr:from>
    <xdr:to>
      <xdr:col>15</xdr:col>
      <xdr:colOff>101600</xdr:colOff>
      <xdr:row>34</xdr:row>
      <xdr:rowOff>131567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85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122694</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95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168961</xdr:rowOff>
    </xdr:from>
    <xdr:to>
      <xdr:col>10</xdr:col>
      <xdr:colOff>114300</xdr:colOff>
      <xdr:row>35</xdr:row>
      <xdr:rowOff>23068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998261"/>
          <a:ext cx="889000" cy="2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162326</xdr:rowOff>
    </xdr:from>
    <xdr:to>
      <xdr:col>10</xdr:col>
      <xdr:colOff>165100</xdr:colOff>
      <xdr:row>36</xdr:row>
      <xdr:rowOff>92476</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6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83603</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25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159309</xdr:rowOff>
    </xdr:from>
    <xdr:to>
      <xdr:col>6</xdr:col>
      <xdr:colOff>38100</xdr:colOff>
      <xdr:row>36</xdr:row>
      <xdr:rowOff>89459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16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80586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25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15062</xdr:rowOff>
    </xdr:from>
    <xdr:to>
      <xdr:col>24</xdr:col>
      <xdr:colOff>114300</xdr:colOff>
      <xdr:row>33</xdr:row>
      <xdr:rowOff>116662</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67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37939</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52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70338</xdr:rowOff>
    </xdr:from>
    <xdr:to>
      <xdr:col>20</xdr:col>
      <xdr:colOff>38100</xdr:colOff>
      <xdr:row>34</xdr:row>
      <xdr:rowOff>488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72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17015</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50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121636</xdr:rowOff>
    </xdr:from>
    <xdr:to>
      <xdr:col>15</xdr:col>
      <xdr:colOff>101600</xdr:colOff>
      <xdr:row>34</xdr:row>
      <xdr:rowOff>51786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77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68313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55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118161</xdr:rowOff>
    </xdr:from>
    <xdr:to>
      <xdr:col>10</xdr:col>
      <xdr:colOff>165100</xdr:colOff>
      <xdr:row>35</xdr:row>
      <xdr:rowOff>48311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94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64838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72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143718</xdr:rowOff>
    </xdr:from>
    <xdr:to>
      <xdr:col>6</xdr:col>
      <xdr:colOff>38100</xdr:colOff>
      <xdr:row>35</xdr:row>
      <xdr:rowOff>73868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97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90395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74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143548</xdr:rowOff>
    </xdr:from>
    <xdr:to>
      <xdr:col>24</xdr:col>
      <xdr:colOff>62865</xdr:colOff>
      <xdr:row>58</xdr:row>
      <xdr:rowOff>13818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44598"/>
          <a:ext cx="1270" cy="1413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17645</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13818</xdr:rowOff>
    </xdr:from>
    <xdr:to>
      <xdr:col>24</xdr:col>
      <xdr:colOff>152400</xdr:colOff>
      <xdr:row>58</xdr:row>
      <xdr:rowOff>13818</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5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90225</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1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143548</xdr:rowOff>
    </xdr:from>
    <xdr:to>
      <xdr:col>24</xdr:col>
      <xdr:colOff>152400</xdr:colOff>
      <xdr:row>49</xdr:row>
      <xdr:rowOff>143548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44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41402</xdr:rowOff>
    </xdr:from>
    <xdr:to>
      <xdr:col>24</xdr:col>
      <xdr:colOff>63500</xdr:colOff>
      <xdr:row>54</xdr:row>
      <xdr:rowOff>128575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299702"/>
          <a:ext cx="838200" cy="8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145699</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403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167272</xdr:rowOff>
    </xdr:from>
    <xdr:to>
      <xdr:col>24</xdr:col>
      <xdr:colOff>114300</xdr:colOff>
      <xdr:row>55</xdr:row>
      <xdr:rowOff>97422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42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128575</xdr:rowOff>
    </xdr:from>
    <xdr:to>
      <xdr:col>19</xdr:col>
      <xdr:colOff>177800</xdr:colOff>
      <xdr:row>56</xdr:row>
      <xdr:rowOff>43879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386875"/>
          <a:ext cx="889000" cy="25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92634</xdr:rowOff>
    </xdr:from>
    <xdr:to>
      <xdr:col>20</xdr:col>
      <xdr:colOff>38100</xdr:colOff>
      <xdr:row>56</xdr:row>
      <xdr:rowOff>22784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5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13911</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61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43879</xdr:rowOff>
    </xdr:from>
    <xdr:to>
      <xdr:col>15</xdr:col>
      <xdr:colOff>50800</xdr:colOff>
      <xdr:row>56</xdr:row>
      <xdr:rowOff>77901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645079"/>
          <a:ext cx="889000" cy="3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49429</xdr:rowOff>
    </xdr:from>
    <xdr:to>
      <xdr:col>15</xdr:col>
      <xdr:colOff>101600</xdr:colOff>
      <xdr:row>57</xdr:row>
      <xdr:rowOff>151029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2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142156</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91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77901</xdr:rowOff>
    </xdr:from>
    <xdr:to>
      <xdr:col>10</xdr:col>
      <xdr:colOff>114300</xdr:colOff>
      <xdr:row>57</xdr:row>
      <xdr:rowOff>19494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679101"/>
          <a:ext cx="889000" cy="11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111303</xdr:rowOff>
    </xdr:from>
    <xdr:to>
      <xdr:col>10</xdr:col>
      <xdr:colOff>165100</xdr:colOff>
      <xdr:row>58</xdr:row>
      <xdr:rowOff>41453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8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32580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97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104292</xdr:rowOff>
    </xdr:from>
    <xdr:to>
      <xdr:col>6</xdr:col>
      <xdr:colOff>38100</xdr:colOff>
      <xdr:row>59</xdr:row>
      <xdr:rowOff>34442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4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25569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1014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162052</xdr:rowOff>
    </xdr:from>
    <xdr:to>
      <xdr:col>24</xdr:col>
      <xdr:colOff>114300</xdr:colOff>
      <xdr:row>54</xdr:row>
      <xdr:rowOff>92202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24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13479</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10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77775</xdr:rowOff>
    </xdr:from>
    <xdr:to>
      <xdr:col>20</xdr:col>
      <xdr:colOff>38100</xdr:colOff>
      <xdr:row>55</xdr:row>
      <xdr:rowOff>7925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33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24452</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11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164529</xdr:rowOff>
    </xdr:from>
    <xdr:to>
      <xdr:col>15</xdr:col>
      <xdr:colOff>101600</xdr:colOff>
      <xdr:row>56</xdr:row>
      <xdr:rowOff>94679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59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111206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36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27101</xdr:rowOff>
    </xdr:from>
    <xdr:to>
      <xdr:col>10</xdr:col>
      <xdr:colOff>165100</xdr:colOff>
      <xdr:row>56</xdr:row>
      <xdr:rowOff>128701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62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145228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40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140144</xdr:rowOff>
    </xdr:from>
    <xdr:to>
      <xdr:col>6</xdr:col>
      <xdr:colOff>38100</xdr:colOff>
      <xdr:row>57</xdr:row>
      <xdr:rowOff>70294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4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86821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5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54627</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111777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72</xdr:row>
      <xdr:rowOff>54627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39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68</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129413</xdr:rowOff>
    </xdr:from>
    <xdr:to>
      <xdr:col>24</xdr:col>
      <xdr:colOff>62865</xdr:colOff>
      <xdr:row>78</xdr:row>
      <xdr:rowOff>154560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30913"/>
          <a:ext cx="1270" cy="1396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158387</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3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154560</xdr:rowOff>
    </xdr:from>
    <xdr:to>
      <xdr:col>24</xdr:col>
      <xdr:colOff>152400</xdr:colOff>
      <xdr:row>78</xdr:row>
      <xdr:rowOff>154560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2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76090</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0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129413</xdr:rowOff>
    </xdr:from>
    <xdr:to>
      <xdr:col>24</xdr:col>
      <xdr:colOff>152400</xdr:colOff>
      <xdr:row>70</xdr:row>
      <xdr:rowOff>129413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30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1682</xdr:rowOff>
    </xdr:from>
    <xdr:to>
      <xdr:col>24</xdr:col>
      <xdr:colOff>63500</xdr:colOff>
      <xdr:row>77</xdr:row>
      <xdr:rowOff>15542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203332"/>
          <a:ext cx="838200" cy="1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87203</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774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64326</xdr:rowOff>
    </xdr:from>
    <xdr:to>
      <xdr:col>24</xdr:col>
      <xdr:colOff>114300</xdr:colOff>
      <xdr:row>75</xdr:row>
      <xdr:rowOff>165925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292307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540</xdr:rowOff>
    </xdr:from>
    <xdr:to>
      <xdr:col>19</xdr:col>
      <xdr:colOff>177800</xdr:colOff>
      <xdr:row>77</xdr:row>
      <xdr:rowOff>15542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202190"/>
          <a:ext cx="889000" cy="1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76612</xdr:rowOff>
    </xdr:from>
    <xdr:to>
      <xdr:col>20</xdr:col>
      <xdr:colOff>38100</xdr:colOff>
      <xdr:row>76</xdr:row>
      <xdr:rowOff>6762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93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23289</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71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540</xdr:rowOff>
    </xdr:from>
    <xdr:to>
      <xdr:col>15</xdr:col>
      <xdr:colOff>50800</xdr:colOff>
      <xdr:row>77</xdr:row>
      <xdr:rowOff>22543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202190"/>
          <a:ext cx="889000" cy="2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104045</xdr:rowOff>
    </xdr:from>
    <xdr:to>
      <xdr:col>15</xdr:col>
      <xdr:colOff>101600</xdr:colOff>
      <xdr:row>76</xdr:row>
      <xdr:rowOff>34195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296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50722</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73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22543</xdr:rowOff>
    </xdr:from>
    <xdr:to>
      <xdr:col>10</xdr:col>
      <xdr:colOff>114300</xdr:colOff>
      <xdr:row>77</xdr:row>
      <xdr:rowOff>55404</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224193"/>
          <a:ext cx="889000" cy="3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13463</xdr:rowOff>
    </xdr:from>
    <xdr:to>
      <xdr:col>10</xdr:col>
      <xdr:colOff>165100</xdr:colOff>
      <xdr:row>76</xdr:row>
      <xdr:rowOff>115063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04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131589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81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151764</xdr:rowOff>
    </xdr:from>
    <xdr:to>
      <xdr:col>6</xdr:col>
      <xdr:colOff>38100</xdr:colOff>
      <xdr:row>76</xdr:row>
      <xdr:rowOff>81914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01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98442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78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122332</xdr:rowOff>
    </xdr:from>
    <xdr:to>
      <xdr:col>24</xdr:col>
      <xdr:colOff>114300</xdr:colOff>
      <xdr:row>77</xdr:row>
      <xdr:rowOff>52482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15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100759</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130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136192</xdr:rowOff>
    </xdr:from>
    <xdr:to>
      <xdr:col>20</xdr:col>
      <xdr:colOff>38100</xdr:colOff>
      <xdr:row>77</xdr:row>
      <xdr:rowOff>66342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16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57469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259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121190</xdr:rowOff>
    </xdr:from>
    <xdr:to>
      <xdr:col>15</xdr:col>
      <xdr:colOff>101600</xdr:colOff>
      <xdr:row>77</xdr:row>
      <xdr:rowOff>51340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1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42467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244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143193</xdr:rowOff>
    </xdr:from>
    <xdr:to>
      <xdr:col>10</xdr:col>
      <xdr:colOff>165100</xdr:colOff>
      <xdr:row>77</xdr:row>
      <xdr:rowOff>73343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17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64470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266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4604</xdr:rowOff>
    </xdr:from>
    <xdr:to>
      <xdr:col>6</xdr:col>
      <xdr:colOff>38100</xdr:colOff>
      <xdr:row>77</xdr:row>
      <xdr:rowOff>106204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20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97331</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29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11847</xdr:rowOff>
    </xdr:from>
    <xdr:to>
      <xdr:col>24</xdr:col>
      <xdr:colOff>62865</xdr:colOff>
      <xdr:row>99</xdr:row>
      <xdr:rowOff>94111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785247"/>
          <a:ext cx="1270" cy="1282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97938</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7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94111</xdr:rowOff>
    </xdr:from>
    <xdr:to>
      <xdr:col>24</xdr:col>
      <xdr:colOff>152400</xdr:colOff>
      <xdr:row>99</xdr:row>
      <xdr:rowOff>94111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67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129974</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560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92</xdr:row>
      <xdr:rowOff>11847</xdr:rowOff>
    </xdr:from>
    <xdr:to>
      <xdr:col>24</xdr:col>
      <xdr:colOff>152400</xdr:colOff>
      <xdr:row>92</xdr:row>
      <xdr:rowOff>11847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78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18379</xdr:rowOff>
    </xdr:from>
    <xdr:to>
      <xdr:col>24</xdr:col>
      <xdr:colOff>63500</xdr:colOff>
      <xdr:row>94</xdr:row>
      <xdr:rowOff>7308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5448879"/>
          <a:ext cx="838200" cy="67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144594</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432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166167</xdr:rowOff>
    </xdr:from>
    <xdr:to>
      <xdr:col>24</xdr:col>
      <xdr:colOff>114300</xdr:colOff>
      <xdr:row>96</xdr:row>
      <xdr:rowOff>96317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18379</xdr:rowOff>
    </xdr:from>
    <xdr:to>
      <xdr:col>19</xdr:col>
      <xdr:colOff>177800</xdr:colOff>
      <xdr:row>94</xdr:row>
      <xdr:rowOff>88232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5448879"/>
          <a:ext cx="889000" cy="755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108266</xdr:rowOff>
    </xdr:from>
    <xdr:to>
      <xdr:col>20</xdr:col>
      <xdr:colOff>38100</xdr:colOff>
      <xdr:row>94</xdr:row>
      <xdr:rowOff>38416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0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29543</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145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88232</xdr:rowOff>
    </xdr:from>
    <xdr:to>
      <xdr:col>15</xdr:col>
      <xdr:colOff>50800</xdr:colOff>
      <xdr:row>95</xdr:row>
      <xdr:rowOff>77978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204532"/>
          <a:ext cx="889000" cy="16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167244</xdr:rowOff>
    </xdr:from>
    <xdr:to>
      <xdr:col>15</xdr:col>
      <xdr:colOff>101600</xdr:colOff>
      <xdr:row>98</xdr:row>
      <xdr:rowOff>97394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79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88521</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89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77978</xdr:rowOff>
    </xdr:from>
    <xdr:to>
      <xdr:col>10</xdr:col>
      <xdr:colOff>114300</xdr:colOff>
      <xdr:row>96</xdr:row>
      <xdr:rowOff>62891</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365728"/>
          <a:ext cx="889000" cy="15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58365</xdr:rowOff>
    </xdr:from>
    <xdr:to>
      <xdr:col>10</xdr:col>
      <xdr:colOff>165100</xdr:colOff>
      <xdr:row>98</xdr:row>
      <xdr:rowOff>159965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8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151092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95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21430</xdr:rowOff>
    </xdr:from>
    <xdr:to>
      <xdr:col>6</xdr:col>
      <xdr:colOff>38100</xdr:colOff>
      <xdr:row>99</xdr:row>
      <xdr:rowOff>123030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99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114157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708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127958</xdr:rowOff>
    </xdr:from>
    <xdr:to>
      <xdr:col>24</xdr:col>
      <xdr:colOff>114300</xdr:colOff>
      <xdr:row>94</xdr:row>
      <xdr:rowOff>58108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0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150835</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92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89</xdr:row>
      <xdr:rowOff>139029</xdr:rowOff>
    </xdr:from>
    <xdr:to>
      <xdr:col>20</xdr:col>
      <xdr:colOff>38100</xdr:colOff>
      <xdr:row>90</xdr:row>
      <xdr:rowOff>69179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539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85706</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173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37432</xdr:rowOff>
    </xdr:from>
    <xdr:to>
      <xdr:col>15</xdr:col>
      <xdr:colOff>101600</xdr:colOff>
      <xdr:row>94</xdr:row>
      <xdr:rowOff>139032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15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155559</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5928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27178</xdr:rowOff>
    </xdr:from>
    <xdr:to>
      <xdr:col>10</xdr:col>
      <xdr:colOff>165100</xdr:colOff>
      <xdr:row>95</xdr:row>
      <xdr:rowOff>128778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31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145305</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6090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12091</xdr:rowOff>
    </xdr:from>
    <xdr:to>
      <xdr:col>6</xdr:col>
      <xdr:colOff>38100</xdr:colOff>
      <xdr:row>96</xdr:row>
      <xdr:rowOff>113691</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47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130218</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24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36</xdr:row>
      <xdr:rowOff>41130</xdr:rowOff>
    </xdr:from>
    <xdr:to>
      <xdr:col>54</xdr:col>
      <xdr:colOff>189865</xdr:colOff>
      <xdr:row>39</xdr:row>
      <xdr:rowOff>60027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6213330"/>
          <a:ext cx="1270" cy="533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63854</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75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60027</xdr:rowOff>
    </xdr:from>
    <xdr:to>
      <xdr:col>55</xdr:col>
      <xdr:colOff>88900</xdr:colOff>
      <xdr:row>39</xdr:row>
      <xdr:rowOff>60027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746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159257</xdr:rowOff>
    </xdr:from>
    <xdr:ext cx="534377"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98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41130</xdr:rowOff>
    </xdr:from>
    <xdr:to>
      <xdr:col>55</xdr:col>
      <xdr:colOff>88900</xdr:colOff>
      <xdr:row>36</xdr:row>
      <xdr:rowOff>41130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621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85021</xdr:rowOff>
    </xdr:from>
    <xdr:to>
      <xdr:col>55</xdr:col>
      <xdr:colOff>0</xdr:colOff>
      <xdr:row>37</xdr:row>
      <xdr:rowOff>140876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9639300" y="6428671"/>
          <a:ext cx="838200" cy="5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168031</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511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18154</xdr:rowOff>
    </xdr:from>
    <xdr:to>
      <xdr:col>55</xdr:col>
      <xdr:colOff>50800</xdr:colOff>
      <xdr:row>38</xdr:row>
      <xdr:rowOff>119754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53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60506</xdr:rowOff>
    </xdr:from>
    <xdr:to>
      <xdr:col>50</xdr:col>
      <xdr:colOff>114300</xdr:colOff>
      <xdr:row>37</xdr:row>
      <xdr:rowOff>140876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8750300" y="5375456"/>
          <a:ext cx="889000" cy="110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65387</xdr:rowOff>
    </xdr:from>
    <xdr:to>
      <xdr:col>50</xdr:col>
      <xdr:colOff>165100</xdr:colOff>
      <xdr:row>38</xdr:row>
      <xdr:rowOff>166987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58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158114</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67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60506</xdr:rowOff>
    </xdr:from>
    <xdr:to>
      <xdr:col>45</xdr:col>
      <xdr:colOff>177800</xdr:colOff>
      <xdr:row>38</xdr:row>
      <xdr:rowOff>57611</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5375456"/>
          <a:ext cx="889000" cy="119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3338</xdr:rowOff>
    </xdr:from>
    <xdr:to>
      <xdr:col>46</xdr:col>
      <xdr:colOff>38100</xdr:colOff>
      <xdr:row>32</xdr:row>
      <xdr:rowOff>104938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548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96065</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5582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57611</xdr:rowOff>
    </xdr:from>
    <xdr:to>
      <xdr:col>41</xdr:col>
      <xdr:colOff>50800</xdr:colOff>
      <xdr:row>39</xdr:row>
      <xdr:rowOff>120324</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6572711"/>
          <a:ext cx="889000" cy="23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152135</xdr:rowOff>
    </xdr:from>
    <xdr:to>
      <xdr:col>41</xdr:col>
      <xdr:colOff>101600</xdr:colOff>
      <xdr:row>39</xdr:row>
      <xdr:rowOff>82285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66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73412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75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24925</xdr:rowOff>
    </xdr:from>
    <xdr:to>
      <xdr:col>36</xdr:col>
      <xdr:colOff>165100</xdr:colOff>
      <xdr:row>39</xdr:row>
      <xdr:rowOff>126525</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71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143052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48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34221</xdr:rowOff>
    </xdr:from>
    <xdr:to>
      <xdr:col>55</xdr:col>
      <xdr:colOff>50800</xdr:colOff>
      <xdr:row>37</xdr:row>
      <xdr:rowOff>135821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37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57098</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22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90076</xdr:rowOff>
    </xdr:from>
    <xdr:to>
      <xdr:col>50</xdr:col>
      <xdr:colOff>165100</xdr:colOff>
      <xdr:row>38</xdr:row>
      <xdr:rowOff>20225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4337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36753</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20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9706</xdr:rowOff>
    </xdr:from>
    <xdr:to>
      <xdr:col>46</xdr:col>
      <xdr:colOff>38100</xdr:colOff>
      <xdr:row>31</xdr:row>
      <xdr:rowOff>111306</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532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127833</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50795" y="5099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6811</xdr:rowOff>
    </xdr:from>
    <xdr:to>
      <xdr:col>41</xdr:col>
      <xdr:colOff>101600</xdr:colOff>
      <xdr:row>38</xdr:row>
      <xdr:rowOff>108411</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5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124938</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29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69524</xdr:rowOff>
    </xdr:from>
    <xdr:to>
      <xdr:col>36</xdr:col>
      <xdr:colOff>165100</xdr:colOff>
      <xdr:row>39</xdr:row>
      <xdr:rowOff>171124</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75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162251</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84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普通建設事業費グラフ枠">
          <a:extLst>
            <a:ext uri="{FF2B5EF4-FFF2-40B4-BE49-F238E27FC236}">
              <a16:creationId xmlns:a16="http://schemas.microsoft.com/office/drawing/2014/main" id="{00000000-0008-0000-0600-00006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7031</xdr:rowOff>
    </xdr:from>
    <xdr:to>
      <xdr:col>54</xdr:col>
      <xdr:colOff>189865</xdr:colOff>
      <xdr:row>58</xdr:row>
      <xdr:rowOff>44031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10475595" y="9436781"/>
          <a:ext cx="1270" cy="551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47858</xdr:rowOff>
    </xdr:from>
    <xdr:ext cx="534377" cy="259045"/>
    <xdr:sp macro="" textlink="">
      <xdr:nvSpPr>
        <xdr:cNvPr id="354" name="普通建設事業費最小値テキスト">
          <a:extLst>
            <a:ext uri="{FF2B5EF4-FFF2-40B4-BE49-F238E27FC236}">
              <a16:creationId xmlns:a16="http://schemas.microsoft.com/office/drawing/2014/main" id="{00000000-0008-0000-0600-000062010000}"/>
            </a:ext>
          </a:extLst>
        </xdr:cNvPr>
        <xdr:cNvSpPr txBox="1"/>
      </xdr:nvSpPr>
      <xdr:spPr>
        <a:xfrm>
          <a:off x="10528300" y="999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44031</xdr:rowOff>
    </xdr:from>
    <xdr:to>
      <xdr:col>55</xdr:col>
      <xdr:colOff>88900</xdr:colOff>
      <xdr:row>58</xdr:row>
      <xdr:rowOff>44031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998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125158</xdr:rowOff>
    </xdr:from>
    <xdr:ext cx="534377" cy="259045"/>
    <xdr:sp macro="" textlink="">
      <xdr:nvSpPr>
        <xdr:cNvPr id="356" name="普通建設事業費最大値テキスト">
          <a:extLst>
            <a:ext uri="{FF2B5EF4-FFF2-40B4-BE49-F238E27FC236}">
              <a16:creationId xmlns:a16="http://schemas.microsoft.com/office/drawing/2014/main" id="{00000000-0008-0000-0600-000064010000}"/>
            </a:ext>
          </a:extLst>
        </xdr:cNvPr>
        <xdr:cNvSpPr txBox="1"/>
      </xdr:nvSpPr>
      <xdr:spPr>
        <a:xfrm>
          <a:off x="10528300" y="921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7031</xdr:rowOff>
    </xdr:from>
    <xdr:to>
      <xdr:col>55</xdr:col>
      <xdr:colOff>88900</xdr:colOff>
      <xdr:row>55</xdr:row>
      <xdr:rowOff>7031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10388600" y="943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103826</xdr:rowOff>
    </xdr:from>
    <xdr:to>
      <xdr:col>55</xdr:col>
      <xdr:colOff>0</xdr:colOff>
      <xdr:row>56</xdr:row>
      <xdr:rowOff>73716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9639300" y="8676326"/>
          <a:ext cx="838200" cy="99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116296</xdr:rowOff>
    </xdr:from>
    <xdr:ext cx="534377" cy="259045"/>
    <xdr:sp macro="" textlink="">
      <xdr:nvSpPr>
        <xdr:cNvPr id="359" name="普通建設事業費平均値テキスト">
          <a:extLst>
            <a:ext uri="{FF2B5EF4-FFF2-40B4-BE49-F238E27FC236}">
              <a16:creationId xmlns:a16="http://schemas.microsoft.com/office/drawing/2014/main" id="{00000000-0008-0000-0600-000067010000}"/>
            </a:ext>
          </a:extLst>
        </xdr:cNvPr>
        <xdr:cNvSpPr txBox="1"/>
      </xdr:nvSpPr>
      <xdr:spPr>
        <a:xfrm>
          <a:off x="10528300" y="9717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137869</xdr:rowOff>
    </xdr:from>
    <xdr:to>
      <xdr:col>55</xdr:col>
      <xdr:colOff>50800</xdr:colOff>
      <xdr:row>57</xdr:row>
      <xdr:rowOff>68019</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10426700" y="973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103826</xdr:rowOff>
    </xdr:from>
    <xdr:to>
      <xdr:col>50</xdr:col>
      <xdr:colOff>114300</xdr:colOff>
      <xdr:row>51</xdr:row>
      <xdr:rowOff>165515</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8750300" y="8676326"/>
          <a:ext cx="889000" cy="23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28256</xdr:rowOff>
    </xdr:from>
    <xdr:to>
      <xdr:col>50</xdr:col>
      <xdr:colOff>165100</xdr:colOff>
      <xdr:row>56</xdr:row>
      <xdr:rowOff>129856</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9588500" y="962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120983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72111" y="972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165515</xdr:rowOff>
    </xdr:from>
    <xdr:to>
      <xdr:col>45</xdr:col>
      <xdr:colOff>177800</xdr:colOff>
      <xdr:row>55</xdr:row>
      <xdr:rowOff>147717</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7861300" y="8909465"/>
          <a:ext cx="889000" cy="66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76082</xdr:rowOff>
    </xdr:from>
    <xdr:to>
      <xdr:col>46</xdr:col>
      <xdr:colOff>38100</xdr:colOff>
      <xdr:row>56</xdr:row>
      <xdr:rowOff>6232</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8699500" y="950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168809</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59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147717</xdr:rowOff>
    </xdr:from>
    <xdr:to>
      <xdr:col>41</xdr:col>
      <xdr:colOff>50800</xdr:colOff>
      <xdr:row>56</xdr:row>
      <xdr:rowOff>109541</xdr:rowOff>
    </xdr:to>
    <xdr:cxnSp macro="">
      <xdr:nvCxnSpPr>
        <xdr:cNvPr id="367" name="直線コネクタ 366">
          <a:extLst>
            <a:ext uri="{FF2B5EF4-FFF2-40B4-BE49-F238E27FC236}">
              <a16:creationId xmlns:a16="http://schemas.microsoft.com/office/drawing/2014/main" id="{00000000-0008-0000-0600-00006F010000}"/>
            </a:ext>
          </a:extLst>
        </xdr:cNvPr>
        <xdr:cNvCxnSpPr/>
      </xdr:nvCxnSpPr>
      <xdr:spPr>
        <a:xfrm flipV="1">
          <a:off x="6972300" y="9577467"/>
          <a:ext cx="889000" cy="13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135241</xdr:rowOff>
    </xdr:from>
    <xdr:to>
      <xdr:col>41</xdr:col>
      <xdr:colOff>101600</xdr:colOff>
      <xdr:row>56</xdr:row>
      <xdr:rowOff>65391</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7810500" y="956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56518</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965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104184</xdr:rowOff>
    </xdr:from>
    <xdr:to>
      <xdr:col>36</xdr:col>
      <xdr:colOff>165100</xdr:colOff>
      <xdr:row>57</xdr:row>
      <xdr:rowOff>34334</xdr:rowOff>
    </xdr:to>
    <xdr:sp macro="" textlink="">
      <xdr:nvSpPr>
        <xdr:cNvPr id="370" name="フローチャート: 判断 369">
          <a:extLst>
            <a:ext uri="{FF2B5EF4-FFF2-40B4-BE49-F238E27FC236}">
              <a16:creationId xmlns:a16="http://schemas.microsoft.com/office/drawing/2014/main" id="{00000000-0008-0000-0600-000072010000}"/>
            </a:ext>
          </a:extLst>
        </xdr:cNvPr>
        <xdr:cNvSpPr/>
      </xdr:nvSpPr>
      <xdr:spPr>
        <a:xfrm>
          <a:off x="6921500" y="970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25461</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979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22916</xdr:rowOff>
    </xdr:from>
    <xdr:to>
      <xdr:col>55</xdr:col>
      <xdr:colOff>50800</xdr:colOff>
      <xdr:row>56</xdr:row>
      <xdr:rowOff>124516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10426700" y="962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45793</xdr:rowOff>
    </xdr:from>
    <xdr:ext cx="534377" cy="259045"/>
    <xdr:sp macro="" textlink="">
      <xdr:nvSpPr>
        <xdr:cNvPr id="378" name="普通建設事業費該当値テキスト">
          <a:extLst>
            <a:ext uri="{FF2B5EF4-FFF2-40B4-BE49-F238E27FC236}">
              <a16:creationId xmlns:a16="http://schemas.microsoft.com/office/drawing/2014/main" id="{00000000-0008-0000-0600-00007A010000}"/>
            </a:ext>
          </a:extLst>
        </xdr:cNvPr>
        <xdr:cNvSpPr txBox="1"/>
      </xdr:nvSpPr>
      <xdr:spPr>
        <a:xfrm>
          <a:off x="10528300" y="947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53026</xdr:rowOff>
    </xdr:from>
    <xdr:to>
      <xdr:col>50</xdr:col>
      <xdr:colOff>165100</xdr:colOff>
      <xdr:row>50</xdr:row>
      <xdr:rowOff>154626</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9588500" y="862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48</xdr:row>
      <xdr:rowOff>171153</xdr:rowOff>
    </xdr:from>
    <xdr:ext cx="599010"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9339795" y="8400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114715</xdr:rowOff>
    </xdr:from>
    <xdr:to>
      <xdr:col>46</xdr:col>
      <xdr:colOff>38100</xdr:colOff>
      <xdr:row>52</xdr:row>
      <xdr:rowOff>44865</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8699500" y="885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61392</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8483111" y="863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96917</xdr:rowOff>
    </xdr:from>
    <xdr:to>
      <xdr:col>41</xdr:col>
      <xdr:colOff>101600</xdr:colOff>
      <xdr:row>56</xdr:row>
      <xdr:rowOff>27067</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7810500" y="952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43594</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7594111" y="930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58741</xdr:rowOff>
    </xdr:from>
    <xdr:to>
      <xdr:col>36</xdr:col>
      <xdr:colOff>165100</xdr:colOff>
      <xdr:row>56</xdr:row>
      <xdr:rowOff>160341</xdr:rowOff>
    </xdr:to>
    <xdr:sp macro="" textlink="">
      <xdr:nvSpPr>
        <xdr:cNvPr id="385" name="楕円 384">
          <a:extLst>
            <a:ext uri="{FF2B5EF4-FFF2-40B4-BE49-F238E27FC236}">
              <a16:creationId xmlns:a16="http://schemas.microsoft.com/office/drawing/2014/main" id="{00000000-0008-0000-0600-000081010000}"/>
            </a:ext>
          </a:extLst>
        </xdr:cNvPr>
        <xdr:cNvSpPr/>
      </xdr:nvSpPr>
      <xdr:spPr>
        <a:xfrm>
          <a:off x="6921500" y="965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5418</xdr:rowOff>
    </xdr:from>
    <xdr:ext cx="534377"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705111" y="943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a:extLst>
            <a:ext uri="{FF2B5EF4-FFF2-40B4-BE49-F238E27FC236}">
              <a16:creationId xmlns:a16="http://schemas.microsoft.com/office/drawing/2014/main" id="{00000000-0008-0000-0600-00009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76</xdr:row>
      <xdr:rowOff>110916</xdr:rowOff>
    </xdr:from>
    <xdr:to>
      <xdr:col>54</xdr:col>
      <xdr:colOff>189865</xdr:colOff>
      <xdr:row>79</xdr:row>
      <xdr:rowOff>25761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10475595" y="13141116"/>
          <a:ext cx="1270" cy="429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29588</xdr:rowOff>
    </xdr:from>
    <xdr:ext cx="378565" cy="259045"/>
    <xdr:sp macro="" textlink="">
      <xdr:nvSpPr>
        <xdr:cNvPr id="411" name="普通建設事業費 （ うち新規整備　）最小値テキスト">
          <a:extLst>
            <a:ext uri="{FF2B5EF4-FFF2-40B4-BE49-F238E27FC236}">
              <a16:creationId xmlns:a16="http://schemas.microsoft.com/office/drawing/2014/main" id="{00000000-0008-0000-0600-00009B010000}"/>
            </a:ext>
          </a:extLst>
        </xdr:cNvPr>
        <xdr:cNvSpPr txBox="1"/>
      </xdr:nvSpPr>
      <xdr:spPr>
        <a:xfrm>
          <a:off x="10528300" y="13574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25761</xdr:rowOff>
    </xdr:from>
    <xdr:to>
      <xdr:col>55</xdr:col>
      <xdr:colOff>88900</xdr:colOff>
      <xdr:row>79</xdr:row>
      <xdr:rowOff>25761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3570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57593</xdr:rowOff>
    </xdr:from>
    <xdr:ext cx="534377" cy="259045"/>
    <xdr:sp macro="" textlink="">
      <xdr:nvSpPr>
        <xdr:cNvPr id="413" name="普通建設事業費 （ うち新規整備　）最大値テキスト">
          <a:extLst>
            <a:ext uri="{FF2B5EF4-FFF2-40B4-BE49-F238E27FC236}">
              <a16:creationId xmlns:a16="http://schemas.microsoft.com/office/drawing/2014/main" id="{00000000-0008-0000-0600-00009D010000}"/>
            </a:ext>
          </a:extLst>
        </xdr:cNvPr>
        <xdr:cNvSpPr txBox="1"/>
      </xdr:nvSpPr>
      <xdr:spPr>
        <a:xfrm>
          <a:off x="10528300" y="1291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76</xdr:row>
      <xdr:rowOff>110916</xdr:rowOff>
    </xdr:from>
    <xdr:to>
      <xdr:col>55</xdr:col>
      <xdr:colOff>88900</xdr:colOff>
      <xdr:row>76</xdr:row>
      <xdr:rowOff>110916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10388600" y="1314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4178</xdr:rowOff>
    </xdr:from>
    <xdr:to>
      <xdr:col>55</xdr:col>
      <xdr:colOff>0</xdr:colOff>
      <xdr:row>78</xdr:row>
      <xdr:rowOff>12064</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9639300" y="12177128"/>
          <a:ext cx="838200" cy="120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146518</xdr:rowOff>
    </xdr:from>
    <xdr:ext cx="469744" cy="259045"/>
    <xdr:sp macro="" textlink="">
      <xdr:nvSpPr>
        <xdr:cNvPr id="416" name="普通建設事業費 （ うち新規整備　）平均値テキスト">
          <a:extLst>
            <a:ext uri="{FF2B5EF4-FFF2-40B4-BE49-F238E27FC236}">
              <a16:creationId xmlns:a16="http://schemas.microsoft.com/office/drawing/2014/main" id="{00000000-0008-0000-0600-0000A0010000}"/>
            </a:ext>
          </a:extLst>
        </xdr:cNvPr>
        <xdr:cNvSpPr txBox="1"/>
      </xdr:nvSpPr>
      <xdr:spPr>
        <a:xfrm>
          <a:off x="10528300" y="13348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168091</xdr:rowOff>
    </xdr:from>
    <xdr:to>
      <xdr:col>55</xdr:col>
      <xdr:colOff>50800</xdr:colOff>
      <xdr:row>78</xdr:row>
      <xdr:rowOff>98241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10426700" y="1336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4178</xdr:rowOff>
    </xdr:from>
    <xdr:to>
      <xdr:col>50</xdr:col>
      <xdr:colOff>114300</xdr:colOff>
      <xdr:row>73</xdr:row>
      <xdr:rowOff>21933</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8750300" y="12177128"/>
          <a:ext cx="889000" cy="36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13329</xdr:rowOff>
    </xdr:from>
    <xdr:to>
      <xdr:col>50</xdr:col>
      <xdr:colOff>165100</xdr:colOff>
      <xdr:row>77</xdr:row>
      <xdr:rowOff>114929</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9588500" y="1321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106056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30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21933</xdr:rowOff>
    </xdr:from>
    <xdr:to>
      <xdr:col>45</xdr:col>
      <xdr:colOff>177800</xdr:colOff>
      <xdr:row>76</xdr:row>
      <xdr:rowOff>134328</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7861300" y="12537783"/>
          <a:ext cx="889000" cy="62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142335</xdr:rowOff>
    </xdr:from>
    <xdr:to>
      <xdr:col>46</xdr:col>
      <xdr:colOff>38100</xdr:colOff>
      <xdr:row>77</xdr:row>
      <xdr:rowOff>72485</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8699500" y="1317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63612</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26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134328</xdr:rowOff>
    </xdr:from>
    <xdr:to>
      <xdr:col>41</xdr:col>
      <xdr:colOff>50800</xdr:colOff>
      <xdr:row>78</xdr:row>
      <xdr:rowOff>41574</xdr:rowOff>
    </xdr:to>
    <xdr:cxnSp macro="">
      <xdr:nvCxnSpPr>
        <xdr:cNvPr id="424" name="直線コネクタ 423">
          <a:extLst>
            <a:ext uri="{FF2B5EF4-FFF2-40B4-BE49-F238E27FC236}">
              <a16:creationId xmlns:a16="http://schemas.microsoft.com/office/drawing/2014/main" id="{00000000-0008-0000-0600-0000A8010000}"/>
            </a:ext>
          </a:extLst>
        </xdr:cNvPr>
        <xdr:cNvCxnSpPr/>
      </xdr:nvCxnSpPr>
      <xdr:spPr>
        <a:xfrm flipV="1">
          <a:off x="6972300" y="13164528"/>
          <a:ext cx="889000" cy="250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25825</xdr:rowOff>
    </xdr:from>
    <xdr:to>
      <xdr:col>41</xdr:col>
      <xdr:colOff>101600</xdr:colOff>
      <xdr:row>77</xdr:row>
      <xdr:rowOff>127425</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7810500" y="1322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118552</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32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56820</xdr:rowOff>
    </xdr:from>
    <xdr:to>
      <xdr:col>36</xdr:col>
      <xdr:colOff>165100</xdr:colOff>
      <xdr:row>77</xdr:row>
      <xdr:rowOff>158420</xdr:rowOff>
    </xdr:to>
    <xdr:sp macro="" textlink="">
      <xdr:nvSpPr>
        <xdr:cNvPr id="427" name="フローチャート: 判断 426">
          <a:extLst>
            <a:ext uri="{FF2B5EF4-FFF2-40B4-BE49-F238E27FC236}">
              <a16:creationId xmlns:a16="http://schemas.microsoft.com/office/drawing/2014/main" id="{00000000-0008-0000-0600-0000AB010000}"/>
            </a:ext>
          </a:extLst>
        </xdr:cNvPr>
        <xdr:cNvSpPr/>
      </xdr:nvSpPr>
      <xdr:spPr>
        <a:xfrm>
          <a:off x="6921500" y="1325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3497</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03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132714</xdr:rowOff>
    </xdr:from>
    <xdr:to>
      <xdr:col>55</xdr:col>
      <xdr:colOff>50800</xdr:colOff>
      <xdr:row>78</xdr:row>
      <xdr:rowOff>62864</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10426700" y="133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155591</xdr:rowOff>
    </xdr:from>
    <xdr:ext cx="534377" cy="259045"/>
    <xdr:sp macro="" textlink="">
      <xdr:nvSpPr>
        <xdr:cNvPr id="435" name="普通建設事業費 （ うち新規整備　）該当値テキスト">
          <a:extLst>
            <a:ext uri="{FF2B5EF4-FFF2-40B4-BE49-F238E27FC236}">
              <a16:creationId xmlns:a16="http://schemas.microsoft.com/office/drawing/2014/main" id="{00000000-0008-0000-0600-0000B3010000}"/>
            </a:ext>
          </a:extLst>
        </xdr:cNvPr>
        <xdr:cNvSpPr txBox="1"/>
      </xdr:nvSpPr>
      <xdr:spPr>
        <a:xfrm>
          <a:off x="10528300" y="1318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124828</xdr:rowOff>
    </xdr:from>
    <xdr:to>
      <xdr:col>50</xdr:col>
      <xdr:colOff>165100</xdr:colOff>
      <xdr:row>71</xdr:row>
      <xdr:rowOff>54978</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9588500" y="1212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69</xdr:row>
      <xdr:rowOff>71505</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9372111" y="1190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142583</xdr:rowOff>
    </xdr:from>
    <xdr:to>
      <xdr:col>46</xdr:col>
      <xdr:colOff>38100</xdr:colOff>
      <xdr:row>73</xdr:row>
      <xdr:rowOff>72733</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8699500" y="1248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89260</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8483111" y="122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83528</xdr:rowOff>
    </xdr:from>
    <xdr:to>
      <xdr:col>41</xdr:col>
      <xdr:colOff>101600</xdr:colOff>
      <xdr:row>77</xdr:row>
      <xdr:rowOff>13678</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7810500" y="1311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30205</xdr:rowOff>
    </xdr:from>
    <xdr:ext cx="534377"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7594111" y="1288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162224</xdr:rowOff>
    </xdr:from>
    <xdr:to>
      <xdr:col>36</xdr:col>
      <xdr:colOff>165100</xdr:colOff>
      <xdr:row>78</xdr:row>
      <xdr:rowOff>92374</xdr:rowOff>
    </xdr:to>
    <xdr:sp macro="" textlink="">
      <xdr:nvSpPr>
        <xdr:cNvPr id="442" name="楕円 441">
          <a:extLst>
            <a:ext uri="{FF2B5EF4-FFF2-40B4-BE49-F238E27FC236}">
              <a16:creationId xmlns:a16="http://schemas.microsoft.com/office/drawing/2014/main" id="{00000000-0008-0000-0600-0000BA010000}"/>
            </a:ext>
          </a:extLst>
        </xdr:cNvPr>
        <xdr:cNvSpPr/>
      </xdr:nvSpPr>
      <xdr:spPr>
        <a:xfrm>
          <a:off x="6921500" y="1336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83501</xdr:rowOff>
    </xdr:from>
    <xdr:ext cx="469744"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737428" y="13456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1" name="正方形/長方形 450">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普通建設事業費 （ うち更新整備　）グラフ枠">
          <a:extLst>
            <a:ext uri="{FF2B5EF4-FFF2-40B4-BE49-F238E27FC236}">
              <a16:creationId xmlns:a16="http://schemas.microsoft.com/office/drawing/2014/main" id="{00000000-0008-0000-06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118593</xdr:rowOff>
    </xdr:from>
    <xdr:to>
      <xdr:col>54</xdr:col>
      <xdr:colOff>189865</xdr:colOff>
      <xdr:row>98</xdr:row>
      <xdr:rowOff>40411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10475595" y="15720543"/>
          <a:ext cx="1270" cy="112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44238</xdr:rowOff>
    </xdr:from>
    <xdr:ext cx="534377" cy="259045"/>
    <xdr:sp macro="" textlink="">
      <xdr:nvSpPr>
        <xdr:cNvPr id="469" name="普通建設事業費 （ うち更新整備　）最小値テキスト">
          <a:extLst>
            <a:ext uri="{FF2B5EF4-FFF2-40B4-BE49-F238E27FC236}">
              <a16:creationId xmlns:a16="http://schemas.microsoft.com/office/drawing/2014/main" id="{00000000-0008-0000-0600-0000D5010000}"/>
            </a:ext>
          </a:extLst>
        </xdr:cNvPr>
        <xdr:cNvSpPr txBox="1"/>
      </xdr:nvSpPr>
      <xdr:spPr>
        <a:xfrm>
          <a:off x="10528300" y="1684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40411</xdr:rowOff>
    </xdr:from>
    <xdr:to>
      <xdr:col>55</xdr:col>
      <xdr:colOff>88900</xdr:colOff>
      <xdr:row>98</xdr:row>
      <xdr:rowOff>40411</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6842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65270</xdr:rowOff>
    </xdr:from>
    <xdr:ext cx="534377" cy="259045"/>
    <xdr:sp macro="" textlink="">
      <xdr:nvSpPr>
        <xdr:cNvPr id="471" name="普通建設事業費 （ うち更新整備　）最大値テキスト">
          <a:extLst>
            <a:ext uri="{FF2B5EF4-FFF2-40B4-BE49-F238E27FC236}">
              <a16:creationId xmlns:a16="http://schemas.microsoft.com/office/drawing/2014/main" id="{00000000-0008-0000-0600-0000D7010000}"/>
            </a:ext>
          </a:extLst>
        </xdr:cNvPr>
        <xdr:cNvSpPr txBox="1"/>
      </xdr:nvSpPr>
      <xdr:spPr>
        <a:xfrm>
          <a:off x="10528300" y="1549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118593</xdr:rowOff>
    </xdr:from>
    <xdr:to>
      <xdr:col>55</xdr:col>
      <xdr:colOff>88900</xdr:colOff>
      <xdr:row>91</xdr:row>
      <xdr:rowOff>118593</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10388600" y="1572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162065</xdr:rowOff>
    </xdr:from>
    <xdr:to>
      <xdr:col>55</xdr:col>
      <xdr:colOff>0</xdr:colOff>
      <xdr:row>95</xdr:row>
      <xdr:rowOff>53899</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9639300" y="16278365"/>
          <a:ext cx="838200" cy="6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137202</xdr:rowOff>
    </xdr:from>
    <xdr:ext cx="534377" cy="259045"/>
    <xdr:sp macro="" textlink="">
      <xdr:nvSpPr>
        <xdr:cNvPr id="474" name="普通建設事業費 （ うち更新整備　）平均値テキスト">
          <a:extLst>
            <a:ext uri="{FF2B5EF4-FFF2-40B4-BE49-F238E27FC236}">
              <a16:creationId xmlns:a16="http://schemas.microsoft.com/office/drawing/2014/main" id="{00000000-0008-0000-0600-0000DA010000}"/>
            </a:ext>
          </a:extLst>
        </xdr:cNvPr>
        <xdr:cNvSpPr txBox="1"/>
      </xdr:nvSpPr>
      <xdr:spPr>
        <a:xfrm>
          <a:off x="10528300" y="162535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158775</xdr:rowOff>
    </xdr:from>
    <xdr:to>
      <xdr:col>55</xdr:col>
      <xdr:colOff>50800</xdr:colOff>
      <xdr:row>95</xdr:row>
      <xdr:rowOff>88925</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10426700" y="1627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2960</xdr:rowOff>
    </xdr:from>
    <xdr:to>
      <xdr:col>50</xdr:col>
      <xdr:colOff>114300</xdr:colOff>
      <xdr:row>95</xdr:row>
      <xdr:rowOff>53899</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8750300" y="16290710"/>
          <a:ext cx="889000" cy="5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37007</xdr:rowOff>
    </xdr:from>
    <xdr:to>
      <xdr:col>50</xdr:col>
      <xdr:colOff>165100</xdr:colOff>
      <xdr:row>95</xdr:row>
      <xdr:rowOff>138607</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9588500" y="1632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129734</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41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2960</xdr:rowOff>
    </xdr:from>
    <xdr:to>
      <xdr:col>45</xdr:col>
      <xdr:colOff>177800</xdr:colOff>
      <xdr:row>95</xdr:row>
      <xdr:rowOff>113334</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7861300" y="16290710"/>
          <a:ext cx="889000" cy="11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4775</xdr:rowOff>
    </xdr:from>
    <xdr:to>
      <xdr:col>46</xdr:col>
      <xdr:colOff>38100</xdr:colOff>
      <xdr:row>94</xdr:row>
      <xdr:rowOff>106375</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8699500" y="1612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122902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589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146483</xdr:rowOff>
    </xdr:from>
    <xdr:to>
      <xdr:col>41</xdr:col>
      <xdr:colOff>50800</xdr:colOff>
      <xdr:row>95</xdr:row>
      <xdr:rowOff>113334</xdr:rowOff>
    </xdr:to>
    <xdr:cxnSp macro="">
      <xdr:nvCxnSpPr>
        <xdr:cNvPr id="482" name="直線コネクタ 481">
          <a:extLst>
            <a:ext uri="{FF2B5EF4-FFF2-40B4-BE49-F238E27FC236}">
              <a16:creationId xmlns:a16="http://schemas.microsoft.com/office/drawing/2014/main" id="{00000000-0008-0000-0600-0000E2010000}"/>
            </a:ext>
          </a:extLst>
        </xdr:cNvPr>
        <xdr:cNvCxnSpPr/>
      </xdr:nvCxnSpPr>
      <xdr:spPr>
        <a:xfrm>
          <a:off x="6972300" y="16262783"/>
          <a:ext cx="889000" cy="13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47067</xdr:rowOff>
    </xdr:from>
    <xdr:to>
      <xdr:col>41</xdr:col>
      <xdr:colOff>101600</xdr:colOff>
      <xdr:row>94</xdr:row>
      <xdr:rowOff>148667</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7810500" y="1616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165194</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593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129248</xdr:rowOff>
    </xdr:from>
    <xdr:to>
      <xdr:col>36</xdr:col>
      <xdr:colOff>165100</xdr:colOff>
      <xdr:row>96</xdr:row>
      <xdr:rowOff>59398</xdr:rowOff>
    </xdr:to>
    <xdr:sp macro="" textlink="">
      <xdr:nvSpPr>
        <xdr:cNvPr id="485" name="フローチャート: 判断 484">
          <a:extLst>
            <a:ext uri="{FF2B5EF4-FFF2-40B4-BE49-F238E27FC236}">
              <a16:creationId xmlns:a16="http://schemas.microsoft.com/office/drawing/2014/main" id="{00000000-0008-0000-0600-0000E5010000}"/>
            </a:ext>
          </a:extLst>
        </xdr:cNvPr>
        <xdr:cNvSpPr/>
      </xdr:nvSpPr>
      <xdr:spPr>
        <a:xfrm>
          <a:off x="6921500" y="164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50525</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50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111265</xdr:rowOff>
    </xdr:from>
    <xdr:to>
      <xdr:col>55</xdr:col>
      <xdr:colOff>50800</xdr:colOff>
      <xdr:row>95</xdr:row>
      <xdr:rowOff>41415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10426700" y="1622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134142</xdr:rowOff>
    </xdr:from>
    <xdr:ext cx="534377" cy="259045"/>
    <xdr:sp macro="" textlink="">
      <xdr:nvSpPr>
        <xdr:cNvPr id="493" name="普通建設事業費 （ うち更新整備　）該当値テキスト">
          <a:extLst>
            <a:ext uri="{FF2B5EF4-FFF2-40B4-BE49-F238E27FC236}">
              <a16:creationId xmlns:a16="http://schemas.microsoft.com/office/drawing/2014/main" id="{00000000-0008-0000-0600-0000ED010000}"/>
            </a:ext>
          </a:extLst>
        </xdr:cNvPr>
        <xdr:cNvSpPr txBox="1"/>
      </xdr:nvSpPr>
      <xdr:spPr>
        <a:xfrm>
          <a:off x="10528300" y="1607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3099</xdr:rowOff>
    </xdr:from>
    <xdr:to>
      <xdr:col>50</xdr:col>
      <xdr:colOff>165100</xdr:colOff>
      <xdr:row>95</xdr:row>
      <xdr:rowOff>104699</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9588500" y="1629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121226</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9372111" y="1606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123610</xdr:rowOff>
    </xdr:from>
    <xdr:to>
      <xdr:col>46</xdr:col>
      <xdr:colOff>38100</xdr:colOff>
      <xdr:row>95</xdr:row>
      <xdr:rowOff>53760</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8699500" y="1623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44887</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8483111" y="1633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62534</xdr:rowOff>
    </xdr:from>
    <xdr:to>
      <xdr:col>41</xdr:col>
      <xdr:colOff>101600</xdr:colOff>
      <xdr:row>95</xdr:row>
      <xdr:rowOff>164134</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7810500" y="1635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155261</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7594111" y="1644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95683</xdr:rowOff>
    </xdr:from>
    <xdr:to>
      <xdr:col>36</xdr:col>
      <xdr:colOff>165100</xdr:colOff>
      <xdr:row>95</xdr:row>
      <xdr:rowOff>25833</xdr:rowOff>
    </xdr:to>
    <xdr:sp macro="" textlink="">
      <xdr:nvSpPr>
        <xdr:cNvPr id="500" name="楕円 499">
          <a:extLst>
            <a:ext uri="{FF2B5EF4-FFF2-40B4-BE49-F238E27FC236}">
              <a16:creationId xmlns:a16="http://schemas.microsoft.com/office/drawing/2014/main" id="{00000000-0008-0000-0600-0000F4010000}"/>
            </a:ext>
          </a:extLst>
        </xdr:cNvPr>
        <xdr:cNvSpPr/>
      </xdr:nvSpPr>
      <xdr:spPr>
        <a:xfrm>
          <a:off x="6921500" y="1621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42360</xdr:rowOff>
    </xdr:from>
    <xdr:ext cx="534377"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6705111" y="15987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災害復旧事業費グラフ枠">
          <a:extLst>
            <a:ext uri="{FF2B5EF4-FFF2-40B4-BE49-F238E27FC236}">
              <a16:creationId xmlns:a16="http://schemas.microsoft.com/office/drawing/2014/main" id="{00000000-0008-0000-06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51506</xdr:rowOff>
    </xdr:from>
    <xdr:to>
      <xdr:col>85</xdr:col>
      <xdr:colOff>126364</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6317595" y="5195006"/>
          <a:ext cx="1269" cy="145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4" name="災害復旧事業費最小値テキスト">
          <a:extLst>
            <a:ext uri="{FF2B5EF4-FFF2-40B4-BE49-F238E27FC236}">
              <a16:creationId xmlns:a16="http://schemas.microsoft.com/office/drawing/2014/main" id="{00000000-0008-0000-0600-00000C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169633</xdr:rowOff>
    </xdr:from>
    <xdr:ext cx="534377" cy="259045"/>
    <xdr:sp macro="" textlink="">
      <xdr:nvSpPr>
        <xdr:cNvPr id="526" name="災害復旧事業費最大値テキスト">
          <a:extLst>
            <a:ext uri="{FF2B5EF4-FFF2-40B4-BE49-F238E27FC236}">
              <a16:creationId xmlns:a16="http://schemas.microsoft.com/office/drawing/2014/main" id="{00000000-0008-0000-0600-00000E020000}"/>
            </a:ext>
          </a:extLst>
        </xdr:cNvPr>
        <xdr:cNvSpPr txBox="1"/>
      </xdr:nvSpPr>
      <xdr:spPr>
        <a:xfrm>
          <a:off x="16370300" y="497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51506</xdr:rowOff>
    </xdr:from>
    <xdr:to>
      <xdr:col>86</xdr:col>
      <xdr:colOff>25400</xdr:colOff>
      <xdr:row>30</xdr:row>
      <xdr:rowOff>51506</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519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54706</xdr:rowOff>
    </xdr:from>
    <xdr:to>
      <xdr:col>85</xdr:col>
      <xdr:colOff>127000</xdr:colOff>
      <xdr:row>36</xdr:row>
      <xdr:rowOff>129596</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5481300" y="6226906"/>
          <a:ext cx="838200" cy="7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82323</xdr:rowOff>
    </xdr:from>
    <xdr:ext cx="469744" cy="259045"/>
    <xdr:sp macro="" textlink="">
      <xdr:nvSpPr>
        <xdr:cNvPr id="529" name="災害復旧事業費平均値テキスト">
          <a:extLst>
            <a:ext uri="{FF2B5EF4-FFF2-40B4-BE49-F238E27FC236}">
              <a16:creationId xmlns:a16="http://schemas.microsoft.com/office/drawing/2014/main" id="{00000000-0008-0000-0600-000011020000}"/>
            </a:ext>
          </a:extLst>
        </xdr:cNvPr>
        <xdr:cNvSpPr txBox="1"/>
      </xdr:nvSpPr>
      <xdr:spPr>
        <a:xfrm>
          <a:off x="16370300" y="64259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103896</xdr:rowOff>
    </xdr:from>
    <xdr:to>
      <xdr:col>85</xdr:col>
      <xdr:colOff>177800</xdr:colOff>
      <xdr:row>38</xdr:row>
      <xdr:rowOff>34046</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6268700" y="644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129596</xdr:rowOff>
    </xdr:from>
    <xdr:to>
      <xdr:col>81</xdr:col>
      <xdr:colOff>50800</xdr:colOff>
      <xdr:row>38</xdr:row>
      <xdr:rowOff>73680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4592300" y="6301796"/>
          <a:ext cx="889000" cy="28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83734</xdr:rowOff>
    </xdr:from>
    <xdr:to>
      <xdr:col>81</xdr:col>
      <xdr:colOff>101600</xdr:colOff>
      <xdr:row>38</xdr:row>
      <xdr:rowOff>13884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5430500" y="642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5011</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46428" y="652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73680</xdr:rowOff>
    </xdr:from>
    <xdr:to>
      <xdr:col>76</xdr:col>
      <xdr:colOff>114300</xdr:colOff>
      <xdr:row>38</xdr:row>
      <xdr:rowOff>99649</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3703300" y="6588780"/>
          <a:ext cx="889000" cy="2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47981</xdr:rowOff>
    </xdr:from>
    <xdr:to>
      <xdr:col>76</xdr:col>
      <xdr:colOff>165100</xdr:colOff>
      <xdr:row>37</xdr:row>
      <xdr:rowOff>149581</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4541500" y="639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166108</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57428" y="6166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93523</xdr:rowOff>
    </xdr:from>
    <xdr:to>
      <xdr:col>71</xdr:col>
      <xdr:colOff>177800</xdr:colOff>
      <xdr:row>38</xdr:row>
      <xdr:rowOff>99649</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2814300" y="6608623"/>
          <a:ext cx="889000" cy="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108148</xdr:rowOff>
    </xdr:from>
    <xdr:to>
      <xdr:col>72</xdr:col>
      <xdr:colOff>38100</xdr:colOff>
      <xdr:row>38</xdr:row>
      <xdr:rowOff>38298</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36525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54825</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468428" y="622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132014</xdr:rowOff>
    </xdr:from>
    <xdr:to>
      <xdr:col>67</xdr:col>
      <xdr:colOff>101600</xdr:colOff>
      <xdr:row>38</xdr:row>
      <xdr:rowOff>62164</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2763500" y="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78691</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579428" y="625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3906</xdr:rowOff>
    </xdr:from>
    <xdr:to>
      <xdr:col>85</xdr:col>
      <xdr:colOff>177800</xdr:colOff>
      <xdr:row>36</xdr:row>
      <xdr:rowOff>105506</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6268700" y="617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26783</xdr:rowOff>
    </xdr:from>
    <xdr:ext cx="469744" cy="259045"/>
    <xdr:sp macro="" textlink="">
      <xdr:nvSpPr>
        <xdr:cNvPr id="548" name="災害復旧事業費該当値テキスト">
          <a:extLst>
            <a:ext uri="{FF2B5EF4-FFF2-40B4-BE49-F238E27FC236}">
              <a16:creationId xmlns:a16="http://schemas.microsoft.com/office/drawing/2014/main" id="{00000000-0008-0000-0600-000024020000}"/>
            </a:ext>
          </a:extLst>
        </xdr:cNvPr>
        <xdr:cNvSpPr txBox="1"/>
      </xdr:nvSpPr>
      <xdr:spPr>
        <a:xfrm>
          <a:off x="16370300" y="602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78796</xdr:rowOff>
    </xdr:from>
    <xdr:to>
      <xdr:col>81</xdr:col>
      <xdr:colOff>101600</xdr:colOff>
      <xdr:row>37</xdr:row>
      <xdr:rowOff>8946</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5430500" y="625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25473</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5246428" y="602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22880</xdr:rowOff>
    </xdr:from>
    <xdr:to>
      <xdr:col>76</xdr:col>
      <xdr:colOff>165100</xdr:colOff>
      <xdr:row>38</xdr:row>
      <xdr:rowOff>124480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4541500" y="653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115607</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4357428" y="663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48849</xdr:rowOff>
    </xdr:from>
    <xdr:to>
      <xdr:col>72</xdr:col>
      <xdr:colOff>38100</xdr:colOff>
      <xdr:row>38</xdr:row>
      <xdr:rowOff>150449</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3652500" y="656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141576</xdr:rowOff>
    </xdr:from>
    <xdr:ext cx="378565"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3514017" y="6656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42723</xdr:rowOff>
    </xdr:from>
    <xdr:to>
      <xdr:col>67</xdr:col>
      <xdr:colOff>101600</xdr:colOff>
      <xdr:row>38</xdr:row>
      <xdr:rowOff>144323</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2763500" y="65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135450</xdr:rowOff>
    </xdr:from>
    <xdr:ext cx="469744"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579428" y="6650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a:extLst>
            <a:ext uri="{FF2B5EF4-FFF2-40B4-BE49-F238E27FC236}">
              <a16:creationId xmlns:a16="http://schemas.microsoft.com/office/drawing/2014/main" id="{00000000-0008-0000-06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3" name="失業対策事業費最小値テキスト">
          <a:extLst>
            <a:ext uri="{FF2B5EF4-FFF2-40B4-BE49-F238E27FC236}">
              <a16:creationId xmlns:a16="http://schemas.microsoft.com/office/drawing/2014/main" id="{00000000-0008-0000-0600-00003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5" name="失業対策事業費最大値テキスト">
          <a:extLst>
            <a:ext uri="{FF2B5EF4-FFF2-40B4-BE49-F238E27FC236}">
              <a16:creationId xmlns:a16="http://schemas.microsoft.com/office/drawing/2014/main" id="{00000000-0008-0000-0600-00003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8" name="失業対策事業費平均値テキスト">
          <a:extLst>
            <a:ext uri="{FF2B5EF4-FFF2-40B4-BE49-F238E27FC236}">
              <a16:creationId xmlns:a16="http://schemas.microsoft.com/office/drawing/2014/main" id="{00000000-0008-0000-0600-00004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7" name="失業対策事業費該当値テキスト">
          <a:extLst>
            <a:ext uri="{FF2B5EF4-FFF2-40B4-BE49-F238E27FC236}">
              <a16:creationId xmlns:a16="http://schemas.microsoft.com/office/drawing/2014/main" id="{00000000-0008-0000-0600-00005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76416</xdr:rowOff>
    </xdr:from>
    <xdr:to>
      <xdr:col>85</xdr:col>
      <xdr:colOff>126364</xdr:colOff>
      <xdr:row>78</xdr:row>
      <xdr:rowOff>50394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2249366"/>
          <a:ext cx="1269" cy="117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54221</xdr:rowOff>
    </xdr:from>
    <xdr:ext cx="469744"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427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50394</xdr:rowOff>
    </xdr:from>
    <xdr:to>
      <xdr:col>86</xdr:col>
      <xdr:colOff>25400</xdr:colOff>
      <xdr:row>78</xdr:row>
      <xdr:rowOff>50394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423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23093</xdr:rowOff>
    </xdr:from>
    <xdr:ext cx="534377"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202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76416</xdr:rowOff>
    </xdr:from>
    <xdr:to>
      <xdr:col>86</xdr:col>
      <xdr:colOff>25400</xdr:colOff>
      <xdr:row>71</xdr:row>
      <xdr:rowOff>76416</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2249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94628</xdr:rowOff>
    </xdr:from>
    <xdr:to>
      <xdr:col>85</xdr:col>
      <xdr:colOff>127000</xdr:colOff>
      <xdr:row>73</xdr:row>
      <xdr:rowOff>14865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5481300" y="12439028"/>
          <a:ext cx="838200" cy="9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139126</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8264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160699</xdr:rowOff>
    </xdr:from>
    <xdr:to>
      <xdr:col>85</xdr:col>
      <xdr:colOff>177800</xdr:colOff>
      <xdr:row>75</xdr:row>
      <xdr:rowOff>90849</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84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51194</xdr:rowOff>
    </xdr:from>
    <xdr:to>
      <xdr:col>81</xdr:col>
      <xdr:colOff>50800</xdr:colOff>
      <xdr:row>72</xdr:row>
      <xdr:rowOff>94628</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4592300" y="1239559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143935</xdr:rowOff>
    </xdr:from>
    <xdr:to>
      <xdr:col>81</xdr:col>
      <xdr:colOff>101600</xdr:colOff>
      <xdr:row>75</xdr:row>
      <xdr:rowOff>74085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83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65212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92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40316</xdr:rowOff>
    </xdr:from>
    <xdr:to>
      <xdr:col>76</xdr:col>
      <xdr:colOff>114300</xdr:colOff>
      <xdr:row>72</xdr:row>
      <xdr:rowOff>51194</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3703300" y="12384716"/>
          <a:ext cx="889000" cy="1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169063</xdr:rowOff>
    </xdr:from>
    <xdr:to>
      <xdr:col>76</xdr:col>
      <xdr:colOff>165100</xdr:colOff>
      <xdr:row>75</xdr:row>
      <xdr:rowOff>99213</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8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90340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94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121545</xdr:rowOff>
    </xdr:from>
    <xdr:to>
      <xdr:col>71</xdr:col>
      <xdr:colOff>177800</xdr:colOff>
      <xdr:row>72</xdr:row>
      <xdr:rowOff>40316</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814300" y="12294495"/>
          <a:ext cx="889000" cy="9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148622</xdr:rowOff>
    </xdr:from>
    <xdr:to>
      <xdr:col>72</xdr:col>
      <xdr:colOff>38100</xdr:colOff>
      <xdr:row>75</xdr:row>
      <xdr:rowOff>78772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283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69899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92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159900</xdr:rowOff>
    </xdr:from>
    <xdr:to>
      <xdr:col>67</xdr:col>
      <xdr:colOff>101600</xdr:colOff>
      <xdr:row>75</xdr:row>
      <xdr:rowOff>90050</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28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81177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93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135515</xdr:rowOff>
    </xdr:from>
    <xdr:to>
      <xdr:col>85</xdr:col>
      <xdr:colOff>177800</xdr:colOff>
      <xdr:row>73</xdr:row>
      <xdr:rowOff>65665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247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158392</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233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43828</xdr:rowOff>
    </xdr:from>
    <xdr:to>
      <xdr:col>81</xdr:col>
      <xdr:colOff>101600</xdr:colOff>
      <xdr:row>72</xdr:row>
      <xdr:rowOff>145428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238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161955</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216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394</xdr:rowOff>
    </xdr:from>
    <xdr:to>
      <xdr:col>76</xdr:col>
      <xdr:colOff>165100</xdr:colOff>
      <xdr:row>72</xdr:row>
      <xdr:rowOff>101994</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234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118521</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212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160966</xdr:rowOff>
    </xdr:from>
    <xdr:to>
      <xdr:col>72</xdr:col>
      <xdr:colOff>38100</xdr:colOff>
      <xdr:row>72</xdr:row>
      <xdr:rowOff>91116</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233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107643</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210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70745</xdr:rowOff>
    </xdr:from>
    <xdr:to>
      <xdr:col>67</xdr:col>
      <xdr:colOff>101600</xdr:colOff>
      <xdr:row>72</xdr:row>
      <xdr:rowOff>895</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224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17422</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201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118859</xdr:rowOff>
    </xdr:from>
    <xdr:to>
      <xdr:col>85</xdr:col>
      <xdr:colOff>126364</xdr:colOff>
      <xdr:row>98</xdr:row>
      <xdr:rowOff>150292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720809"/>
          <a:ext cx="1269" cy="1231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154119</xdr:rowOff>
    </xdr:from>
    <xdr:ext cx="469744"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6956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150292</xdr:rowOff>
    </xdr:from>
    <xdr:to>
      <xdr:col>86</xdr:col>
      <xdr:colOff>25400</xdr:colOff>
      <xdr:row>98</xdr:row>
      <xdr:rowOff>150292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695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65536</xdr:rowOff>
    </xdr:from>
    <xdr:ext cx="534377"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49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118859</xdr:rowOff>
    </xdr:from>
    <xdr:to>
      <xdr:col>86</xdr:col>
      <xdr:colOff>25400</xdr:colOff>
      <xdr:row>91</xdr:row>
      <xdr:rowOff>118859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720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95999</xdr:rowOff>
    </xdr:from>
    <xdr:to>
      <xdr:col>85</xdr:col>
      <xdr:colOff>127000</xdr:colOff>
      <xdr:row>97</xdr:row>
      <xdr:rowOff>143624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5481300" y="16555199"/>
          <a:ext cx="8382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95242</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211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72365</xdr:rowOff>
    </xdr:from>
    <xdr:to>
      <xdr:col>85</xdr:col>
      <xdr:colOff>177800</xdr:colOff>
      <xdr:row>96</xdr:row>
      <xdr:rowOff>2515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36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132308</xdr:rowOff>
    </xdr:from>
    <xdr:to>
      <xdr:col>81</xdr:col>
      <xdr:colOff>50800</xdr:colOff>
      <xdr:row>97</xdr:row>
      <xdr:rowOff>143624</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4592300" y="16762958"/>
          <a:ext cx="889000" cy="1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67259</xdr:rowOff>
    </xdr:from>
    <xdr:to>
      <xdr:col>81</xdr:col>
      <xdr:colOff>101600</xdr:colOff>
      <xdr:row>95</xdr:row>
      <xdr:rowOff>168859</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35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13936</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13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132308</xdr:rowOff>
    </xdr:from>
    <xdr:to>
      <xdr:col>76</xdr:col>
      <xdr:colOff>114300</xdr:colOff>
      <xdr:row>97</xdr:row>
      <xdr:rowOff>145644</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3703300" y="16762958"/>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36779</xdr:rowOff>
    </xdr:from>
    <xdr:to>
      <xdr:col>76</xdr:col>
      <xdr:colOff>165100</xdr:colOff>
      <xdr:row>96</xdr:row>
      <xdr:rowOff>138379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49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154906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27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119354</xdr:rowOff>
    </xdr:from>
    <xdr:to>
      <xdr:col>71</xdr:col>
      <xdr:colOff>177800</xdr:colOff>
      <xdr:row>97</xdr:row>
      <xdr:rowOff>145644</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2814300" y="16750004"/>
          <a:ext cx="889000" cy="2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81051</xdr:rowOff>
    </xdr:from>
    <xdr:to>
      <xdr:col>72</xdr:col>
      <xdr:colOff>38100</xdr:colOff>
      <xdr:row>98</xdr:row>
      <xdr:rowOff>11201</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71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27728</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68428" y="1648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102882</xdr:rowOff>
    </xdr:from>
    <xdr:to>
      <xdr:col>67</xdr:col>
      <xdr:colOff>101600</xdr:colOff>
      <xdr:row>98</xdr:row>
      <xdr:rowOff>33032</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7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24159</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79428" y="16826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45199</xdr:rowOff>
    </xdr:from>
    <xdr:to>
      <xdr:col>85</xdr:col>
      <xdr:colOff>177800</xdr:colOff>
      <xdr:row>96</xdr:row>
      <xdr:rowOff>146799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50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23626</xdr:rowOff>
    </xdr:from>
    <xdr:ext cx="534377"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48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92824</xdr:rowOff>
    </xdr:from>
    <xdr:to>
      <xdr:col>81</xdr:col>
      <xdr:colOff>101600</xdr:colOff>
      <xdr:row>98</xdr:row>
      <xdr:rowOff>22974</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72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14101</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46428" y="16816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81508</xdr:rowOff>
    </xdr:from>
    <xdr:to>
      <xdr:col>76</xdr:col>
      <xdr:colOff>165100</xdr:colOff>
      <xdr:row>98</xdr:row>
      <xdr:rowOff>11658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71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2785</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57428" y="16804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94844</xdr:rowOff>
    </xdr:from>
    <xdr:to>
      <xdr:col>72</xdr:col>
      <xdr:colOff>38100</xdr:colOff>
      <xdr:row>98</xdr:row>
      <xdr:rowOff>24994</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72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16121</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68428" y="1681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68554</xdr:rowOff>
    </xdr:from>
    <xdr:to>
      <xdr:col>67</xdr:col>
      <xdr:colOff>101600</xdr:colOff>
      <xdr:row>97</xdr:row>
      <xdr:rowOff>170154</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69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15231</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79428" y="1647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a:extLst>
            <a:ext uri="{FF2B5EF4-FFF2-40B4-BE49-F238E27FC236}">
              <a16:creationId xmlns:a16="http://schemas.microsoft.com/office/drawing/2014/main" id="{00000000-0008-0000-06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148971</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2159595" y="5292471"/>
          <a:ext cx="1269" cy="1438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a:extLst>
            <a:ext uri="{FF2B5EF4-FFF2-40B4-BE49-F238E27FC236}">
              <a16:creationId xmlns:a16="http://schemas.microsoft.com/office/drawing/2014/main" id="{00000000-0008-0000-0600-0000E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95648</xdr:rowOff>
    </xdr:from>
    <xdr:ext cx="534377" cy="259045"/>
    <xdr:sp macro="" textlink="">
      <xdr:nvSpPr>
        <xdr:cNvPr id="746" name="投資及び出資金最大値テキスト">
          <a:extLst>
            <a:ext uri="{FF2B5EF4-FFF2-40B4-BE49-F238E27FC236}">
              <a16:creationId xmlns:a16="http://schemas.microsoft.com/office/drawing/2014/main" id="{00000000-0008-0000-0600-0000EA020000}"/>
            </a:ext>
          </a:extLst>
        </xdr:cNvPr>
        <xdr:cNvSpPr txBox="1"/>
      </xdr:nvSpPr>
      <xdr:spPr>
        <a:xfrm>
          <a:off x="22212300" y="506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148971</xdr:rowOff>
    </xdr:from>
    <xdr:to>
      <xdr:col>116</xdr:col>
      <xdr:colOff>152400</xdr:colOff>
      <xdr:row>30</xdr:row>
      <xdr:rowOff>148971</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5292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60325</xdr:rowOff>
    </xdr:from>
    <xdr:to>
      <xdr:col>116</xdr:col>
      <xdr:colOff>63500</xdr:colOff>
      <xdr:row>37</xdr:row>
      <xdr:rowOff>71374</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1323300" y="6403975"/>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135399</xdr:rowOff>
    </xdr:from>
    <xdr:ext cx="469744" cy="259045"/>
    <xdr:sp macro="" textlink="">
      <xdr:nvSpPr>
        <xdr:cNvPr id="749" name="投資及び出資金平均値テキスト">
          <a:extLst>
            <a:ext uri="{FF2B5EF4-FFF2-40B4-BE49-F238E27FC236}">
              <a16:creationId xmlns:a16="http://schemas.microsoft.com/office/drawing/2014/main" id="{00000000-0008-0000-0600-0000ED020000}"/>
            </a:ext>
          </a:extLst>
        </xdr:cNvPr>
        <xdr:cNvSpPr txBox="1"/>
      </xdr:nvSpPr>
      <xdr:spPr>
        <a:xfrm>
          <a:off x="22212300" y="61361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112522</xdr:rowOff>
    </xdr:from>
    <xdr:to>
      <xdr:col>116</xdr:col>
      <xdr:colOff>114300</xdr:colOff>
      <xdr:row>37</xdr:row>
      <xdr:rowOff>42672</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2110700" y="628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70104</xdr:rowOff>
    </xdr:from>
    <xdr:to>
      <xdr:col>111</xdr:col>
      <xdr:colOff>177800</xdr:colOff>
      <xdr:row>37</xdr:row>
      <xdr:rowOff>71374</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0434300" y="6413754"/>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115697</xdr:rowOff>
    </xdr:from>
    <xdr:to>
      <xdr:col>112</xdr:col>
      <xdr:colOff>38100</xdr:colOff>
      <xdr:row>37</xdr:row>
      <xdr:rowOff>45847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1272500" y="628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62374</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8" y="606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58801</xdr:rowOff>
    </xdr:from>
    <xdr:to>
      <xdr:col>107</xdr:col>
      <xdr:colOff>50800</xdr:colOff>
      <xdr:row>37</xdr:row>
      <xdr:rowOff>70104</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9545300" y="6402451"/>
          <a:ext cx="889000" cy="1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124841</xdr:rowOff>
    </xdr:from>
    <xdr:to>
      <xdr:col>107</xdr:col>
      <xdr:colOff>101600</xdr:colOff>
      <xdr:row>37</xdr:row>
      <xdr:rowOff>54991</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0383500" y="629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71518</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07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58801</xdr:rowOff>
    </xdr:from>
    <xdr:to>
      <xdr:col>102</xdr:col>
      <xdr:colOff>114300</xdr:colOff>
      <xdr:row>37</xdr:row>
      <xdr:rowOff>77597</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flipV="1">
          <a:off x="18656300" y="6402451"/>
          <a:ext cx="889000" cy="1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55499</xdr:rowOff>
    </xdr:from>
    <xdr:to>
      <xdr:col>102</xdr:col>
      <xdr:colOff>165100</xdr:colOff>
      <xdr:row>37</xdr:row>
      <xdr:rowOff>157099</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9494500" y="639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148226</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49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122428</xdr:rowOff>
    </xdr:from>
    <xdr:to>
      <xdr:col>98</xdr:col>
      <xdr:colOff>38100</xdr:colOff>
      <xdr:row>38</xdr:row>
      <xdr:rowOff>52578</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8605500" y="64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43705</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55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9525</xdr:rowOff>
    </xdr:from>
    <xdr:to>
      <xdr:col>116</xdr:col>
      <xdr:colOff>114300</xdr:colOff>
      <xdr:row>37</xdr:row>
      <xdr:rowOff>111125</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2110700" y="635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159402</xdr:rowOff>
    </xdr:from>
    <xdr:ext cx="469744" cy="259045"/>
    <xdr:sp macro="" textlink="">
      <xdr:nvSpPr>
        <xdr:cNvPr id="768" name="投資及び出資金該当値テキスト">
          <a:extLst>
            <a:ext uri="{FF2B5EF4-FFF2-40B4-BE49-F238E27FC236}">
              <a16:creationId xmlns:a16="http://schemas.microsoft.com/office/drawing/2014/main" id="{00000000-0008-0000-0600-000000030000}"/>
            </a:ext>
          </a:extLst>
        </xdr:cNvPr>
        <xdr:cNvSpPr txBox="1"/>
      </xdr:nvSpPr>
      <xdr:spPr>
        <a:xfrm>
          <a:off x="22212300" y="633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20574</xdr:rowOff>
    </xdr:from>
    <xdr:to>
      <xdr:col>112</xdr:col>
      <xdr:colOff>38100</xdr:colOff>
      <xdr:row>37</xdr:row>
      <xdr:rowOff>122174</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1272500" y="636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113301</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088428" y="6456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19304</xdr:rowOff>
    </xdr:from>
    <xdr:to>
      <xdr:col>107</xdr:col>
      <xdr:colOff>101600</xdr:colOff>
      <xdr:row>37</xdr:row>
      <xdr:rowOff>120904</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0383500" y="636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112031</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199428" y="645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8001</xdr:rowOff>
    </xdr:from>
    <xdr:to>
      <xdr:col>102</xdr:col>
      <xdr:colOff>165100</xdr:colOff>
      <xdr:row>37</xdr:row>
      <xdr:rowOff>109601</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9494500" y="635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126128</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9310428" y="6126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26797</xdr:rowOff>
    </xdr:from>
    <xdr:to>
      <xdr:col>98</xdr:col>
      <xdr:colOff>38100</xdr:colOff>
      <xdr:row>37</xdr:row>
      <xdr:rowOff>128397</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8605500" y="637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144924</xdr:rowOff>
    </xdr:from>
    <xdr:ext cx="469744"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421428" y="6145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a:extLst>
            <a:ext uri="{FF2B5EF4-FFF2-40B4-BE49-F238E27FC236}">
              <a16:creationId xmlns:a16="http://schemas.microsoft.com/office/drawing/2014/main" id="{00000000-0008-0000-06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55194</xdr:rowOff>
    </xdr:from>
    <xdr:to>
      <xdr:col>116</xdr:col>
      <xdr:colOff>62864</xdr:colOff>
      <xdr:row>59</xdr:row>
      <xdr:rowOff>42545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2159595" y="8627694"/>
          <a:ext cx="1269" cy="1530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46372</xdr:rowOff>
    </xdr:from>
    <xdr:ext cx="313932" cy="259045"/>
    <xdr:sp macro="" textlink="">
      <xdr:nvSpPr>
        <xdr:cNvPr id="801" name="貸付金最小値テキスト">
          <a:extLst>
            <a:ext uri="{FF2B5EF4-FFF2-40B4-BE49-F238E27FC236}">
              <a16:creationId xmlns:a16="http://schemas.microsoft.com/office/drawing/2014/main" id="{00000000-0008-0000-0600-000021030000}"/>
            </a:ext>
          </a:extLst>
        </xdr:cNvPr>
        <xdr:cNvSpPr txBox="1"/>
      </xdr:nvSpPr>
      <xdr:spPr>
        <a:xfrm>
          <a:off x="22212300" y="101619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42545</xdr:rowOff>
    </xdr:from>
    <xdr:to>
      <xdr:col>116</xdr:col>
      <xdr:colOff>152400</xdr:colOff>
      <xdr:row>59</xdr:row>
      <xdr:rowOff>42545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10158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1871</xdr:rowOff>
    </xdr:from>
    <xdr:ext cx="534377" cy="259045"/>
    <xdr:sp macro="" textlink="">
      <xdr:nvSpPr>
        <xdr:cNvPr id="803" name="貸付金最大値テキスト">
          <a:extLst>
            <a:ext uri="{FF2B5EF4-FFF2-40B4-BE49-F238E27FC236}">
              <a16:creationId xmlns:a16="http://schemas.microsoft.com/office/drawing/2014/main" id="{00000000-0008-0000-0600-000023030000}"/>
            </a:ext>
          </a:extLst>
        </xdr:cNvPr>
        <xdr:cNvSpPr txBox="1"/>
      </xdr:nvSpPr>
      <xdr:spPr>
        <a:xfrm>
          <a:off x="22212300" y="840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55194</xdr:rowOff>
    </xdr:from>
    <xdr:to>
      <xdr:col>116</xdr:col>
      <xdr:colOff>152400</xdr:colOff>
      <xdr:row>50</xdr:row>
      <xdr:rowOff>55194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2072600" y="862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63424</xdr:rowOff>
    </xdr:from>
    <xdr:to>
      <xdr:col>116</xdr:col>
      <xdr:colOff>63500</xdr:colOff>
      <xdr:row>58</xdr:row>
      <xdr:rowOff>64910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1323300" y="10007524"/>
          <a:ext cx="8382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48226</xdr:rowOff>
    </xdr:from>
    <xdr:ext cx="469744" cy="259045"/>
    <xdr:sp macro="" textlink="">
      <xdr:nvSpPr>
        <xdr:cNvPr id="806" name="貸付金平均値テキスト">
          <a:extLst>
            <a:ext uri="{FF2B5EF4-FFF2-40B4-BE49-F238E27FC236}">
              <a16:creationId xmlns:a16="http://schemas.microsoft.com/office/drawing/2014/main" id="{00000000-0008-0000-0600-000026030000}"/>
            </a:ext>
          </a:extLst>
        </xdr:cNvPr>
        <xdr:cNvSpPr txBox="1"/>
      </xdr:nvSpPr>
      <xdr:spPr>
        <a:xfrm>
          <a:off x="22212300" y="96494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25349</xdr:rowOff>
    </xdr:from>
    <xdr:to>
      <xdr:col>116</xdr:col>
      <xdr:colOff>114300</xdr:colOff>
      <xdr:row>57</xdr:row>
      <xdr:rowOff>126949</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21107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61023</xdr:rowOff>
    </xdr:from>
    <xdr:to>
      <xdr:col>111</xdr:col>
      <xdr:colOff>177800</xdr:colOff>
      <xdr:row>58</xdr:row>
      <xdr:rowOff>63424</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0434300" y="10005123"/>
          <a:ext cx="889000" cy="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889</xdr:rowOff>
    </xdr:from>
    <xdr:to>
      <xdr:col>112</xdr:col>
      <xdr:colOff>38100</xdr:colOff>
      <xdr:row>57</xdr:row>
      <xdr:rowOff>102489</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1272500" y="977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119016</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9548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55728</xdr:rowOff>
    </xdr:from>
    <xdr:to>
      <xdr:col>107</xdr:col>
      <xdr:colOff>50800</xdr:colOff>
      <xdr:row>58</xdr:row>
      <xdr:rowOff>61023</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9545300" y="9999828"/>
          <a:ext cx="889000" cy="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2604</xdr:rowOff>
    </xdr:from>
    <xdr:to>
      <xdr:col>107</xdr:col>
      <xdr:colOff>101600</xdr:colOff>
      <xdr:row>57</xdr:row>
      <xdr:rowOff>104204</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0383500" y="977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120731</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550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55118</xdr:rowOff>
    </xdr:from>
    <xdr:to>
      <xdr:col>102</xdr:col>
      <xdr:colOff>114300</xdr:colOff>
      <xdr:row>58</xdr:row>
      <xdr:rowOff>55728</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656300" y="9999218"/>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4737</xdr:rowOff>
    </xdr:from>
    <xdr:to>
      <xdr:col>102</xdr:col>
      <xdr:colOff>165100</xdr:colOff>
      <xdr:row>57</xdr:row>
      <xdr:rowOff>106337</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9494500" y="977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122864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955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155156</xdr:rowOff>
    </xdr:from>
    <xdr:to>
      <xdr:col>98</xdr:col>
      <xdr:colOff>38100</xdr:colOff>
      <xdr:row>57</xdr:row>
      <xdr:rowOff>85306</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8605500" y="975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101833</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953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14110</xdr:rowOff>
    </xdr:from>
    <xdr:to>
      <xdr:col>116</xdr:col>
      <xdr:colOff>114300</xdr:colOff>
      <xdr:row>58</xdr:row>
      <xdr:rowOff>115710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2110700" y="995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163987</xdr:rowOff>
    </xdr:from>
    <xdr:ext cx="469744" cy="259045"/>
    <xdr:sp macro="" textlink="">
      <xdr:nvSpPr>
        <xdr:cNvPr id="825" name="貸付金該当値テキスト">
          <a:extLst>
            <a:ext uri="{FF2B5EF4-FFF2-40B4-BE49-F238E27FC236}">
              <a16:creationId xmlns:a16="http://schemas.microsoft.com/office/drawing/2014/main" id="{00000000-0008-0000-0600-000039030000}"/>
            </a:ext>
          </a:extLst>
        </xdr:cNvPr>
        <xdr:cNvSpPr txBox="1"/>
      </xdr:nvSpPr>
      <xdr:spPr>
        <a:xfrm>
          <a:off x="22212300" y="993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12624</xdr:rowOff>
    </xdr:from>
    <xdr:to>
      <xdr:col>112</xdr:col>
      <xdr:colOff>38100</xdr:colOff>
      <xdr:row>58</xdr:row>
      <xdr:rowOff>114224</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1272500" y="995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105351</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1088428" y="10049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10223</xdr:rowOff>
    </xdr:from>
    <xdr:to>
      <xdr:col>107</xdr:col>
      <xdr:colOff>101600</xdr:colOff>
      <xdr:row>58</xdr:row>
      <xdr:rowOff>111823</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0383500" y="995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102950</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0199428" y="10047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4928</xdr:rowOff>
    </xdr:from>
    <xdr:to>
      <xdr:col>102</xdr:col>
      <xdr:colOff>165100</xdr:colOff>
      <xdr:row>58</xdr:row>
      <xdr:rowOff>106528</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9494500" y="994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97655</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9310428" y="1004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4318</xdr:rowOff>
    </xdr:from>
    <xdr:to>
      <xdr:col>98</xdr:col>
      <xdr:colOff>38100</xdr:colOff>
      <xdr:row>58</xdr:row>
      <xdr:rowOff>105918</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18605500" y="994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97045</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421428" y="1004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a:extLst>
            <a:ext uri="{FF2B5EF4-FFF2-40B4-BE49-F238E27FC236}">
              <a16:creationId xmlns:a16="http://schemas.microsoft.com/office/drawing/2014/main" id="{00000000-0008-0000-0600-00005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108039</xdr:rowOff>
    </xdr:from>
    <xdr:to>
      <xdr:col>116</xdr:col>
      <xdr:colOff>62864</xdr:colOff>
      <xdr:row>79</xdr:row>
      <xdr:rowOff>99580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2159595" y="12280989"/>
          <a:ext cx="1269" cy="1363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103407</xdr:rowOff>
    </xdr:from>
    <xdr:ext cx="534377" cy="259045"/>
    <xdr:sp macro="" textlink="">
      <xdr:nvSpPr>
        <xdr:cNvPr id="859" name="繰出金最小値テキスト">
          <a:extLst>
            <a:ext uri="{FF2B5EF4-FFF2-40B4-BE49-F238E27FC236}">
              <a16:creationId xmlns:a16="http://schemas.microsoft.com/office/drawing/2014/main" id="{00000000-0008-0000-0600-00005B030000}"/>
            </a:ext>
          </a:extLst>
        </xdr:cNvPr>
        <xdr:cNvSpPr txBox="1"/>
      </xdr:nvSpPr>
      <xdr:spPr>
        <a:xfrm>
          <a:off x="22212300" y="1364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99580</xdr:rowOff>
    </xdr:from>
    <xdr:to>
      <xdr:col>116</xdr:col>
      <xdr:colOff>152400</xdr:colOff>
      <xdr:row>79</xdr:row>
      <xdr:rowOff>99580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3644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54716</xdr:rowOff>
    </xdr:from>
    <xdr:ext cx="534377" cy="259045"/>
    <xdr:sp macro="" textlink="">
      <xdr:nvSpPr>
        <xdr:cNvPr id="861" name="繰出金最大値テキスト">
          <a:extLst>
            <a:ext uri="{FF2B5EF4-FFF2-40B4-BE49-F238E27FC236}">
              <a16:creationId xmlns:a16="http://schemas.microsoft.com/office/drawing/2014/main" id="{00000000-0008-0000-0600-00005D030000}"/>
            </a:ext>
          </a:extLst>
        </xdr:cNvPr>
        <xdr:cNvSpPr txBox="1"/>
      </xdr:nvSpPr>
      <xdr:spPr>
        <a:xfrm>
          <a:off x="22212300" y="1205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108039</xdr:rowOff>
    </xdr:from>
    <xdr:to>
      <xdr:col>116</xdr:col>
      <xdr:colOff>152400</xdr:colOff>
      <xdr:row>71</xdr:row>
      <xdr:rowOff>108039</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2280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158674</xdr:rowOff>
    </xdr:from>
    <xdr:to>
      <xdr:col>116</xdr:col>
      <xdr:colOff>63500</xdr:colOff>
      <xdr:row>75</xdr:row>
      <xdr:rowOff>5435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1323300" y="12845974"/>
          <a:ext cx="838200" cy="1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152976</xdr:rowOff>
    </xdr:from>
    <xdr:ext cx="534377" cy="259045"/>
    <xdr:sp macro="" textlink="">
      <xdr:nvSpPr>
        <xdr:cNvPr id="864" name="繰出金平均値テキスト">
          <a:extLst>
            <a:ext uri="{FF2B5EF4-FFF2-40B4-BE49-F238E27FC236}">
              <a16:creationId xmlns:a16="http://schemas.microsoft.com/office/drawing/2014/main" id="{00000000-0008-0000-0600-000060030000}"/>
            </a:ext>
          </a:extLst>
        </xdr:cNvPr>
        <xdr:cNvSpPr txBox="1"/>
      </xdr:nvSpPr>
      <xdr:spPr>
        <a:xfrm>
          <a:off x="22212300" y="13011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3099</xdr:rowOff>
    </xdr:from>
    <xdr:to>
      <xdr:col>116</xdr:col>
      <xdr:colOff>114300</xdr:colOff>
      <xdr:row>76</xdr:row>
      <xdr:rowOff>104699</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2110700" y="1303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170028</xdr:rowOff>
    </xdr:from>
    <xdr:to>
      <xdr:col>111</xdr:col>
      <xdr:colOff>177800</xdr:colOff>
      <xdr:row>75</xdr:row>
      <xdr:rowOff>5435</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0434300" y="12857328"/>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25349</xdr:rowOff>
    </xdr:from>
    <xdr:to>
      <xdr:col>112</xdr:col>
      <xdr:colOff>38100</xdr:colOff>
      <xdr:row>76</xdr:row>
      <xdr:rowOff>126949</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1272500" y="13055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118076</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14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170028</xdr:rowOff>
    </xdr:from>
    <xdr:to>
      <xdr:col>107</xdr:col>
      <xdr:colOff>50800</xdr:colOff>
      <xdr:row>75</xdr:row>
      <xdr:rowOff>53784</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9545300" y="12857328"/>
          <a:ext cx="889000" cy="5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39218</xdr:rowOff>
    </xdr:from>
    <xdr:to>
      <xdr:col>107</xdr:col>
      <xdr:colOff>101600</xdr:colOff>
      <xdr:row>76</xdr:row>
      <xdr:rowOff>140818</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0383500" y="1306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131945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316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170599</xdr:rowOff>
    </xdr:from>
    <xdr:to>
      <xdr:col>102</xdr:col>
      <xdr:colOff>114300</xdr:colOff>
      <xdr:row>75</xdr:row>
      <xdr:rowOff>53784</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8656300" y="12172099"/>
          <a:ext cx="889000" cy="74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164109</xdr:rowOff>
    </xdr:from>
    <xdr:to>
      <xdr:col>102</xdr:col>
      <xdr:colOff>165100</xdr:colOff>
      <xdr:row>76</xdr:row>
      <xdr:rowOff>94259</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9494500" y="1302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85386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11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27940</xdr:rowOff>
    </xdr:from>
    <xdr:to>
      <xdr:col>98</xdr:col>
      <xdr:colOff>38100</xdr:colOff>
      <xdr:row>75</xdr:row>
      <xdr:rowOff>129540</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8605500" y="1288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120666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97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107874</xdr:rowOff>
    </xdr:from>
    <xdr:to>
      <xdr:col>116</xdr:col>
      <xdr:colOff>114300</xdr:colOff>
      <xdr:row>75</xdr:row>
      <xdr:rowOff>38024</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2110700" y="1279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130751</xdr:rowOff>
    </xdr:from>
    <xdr:ext cx="534377" cy="259045"/>
    <xdr:sp macro="" textlink="">
      <xdr:nvSpPr>
        <xdr:cNvPr id="883" name="繰出金該当値テキスト">
          <a:extLst>
            <a:ext uri="{FF2B5EF4-FFF2-40B4-BE49-F238E27FC236}">
              <a16:creationId xmlns:a16="http://schemas.microsoft.com/office/drawing/2014/main" id="{00000000-0008-0000-0600-000073030000}"/>
            </a:ext>
          </a:extLst>
        </xdr:cNvPr>
        <xdr:cNvSpPr txBox="1"/>
      </xdr:nvSpPr>
      <xdr:spPr>
        <a:xfrm>
          <a:off x="22212300" y="1264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126085</xdr:rowOff>
    </xdr:from>
    <xdr:to>
      <xdr:col>112</xdr:col>
      <xdr:colOff>38100</xdr:colOff>
      <xdr:row>75</xdr:row>
      <xdr:rowOff>56235</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1272500" y="128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72762</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056111" y="1258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119228</xdr:rowOff>
    </xdr:from>
    <xdr:to>
      <xdr:col>107</xdr:col>
      <xdr:colOff>101600</xdr:colOff>
      <xdr:row>75</xdr:row>
      <xdr:rowOff>49378</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0383500" y="1280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65905</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167111" y="1258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2984</xdr:rowOff>
    </xdr:from>
    <xdr:to>
      <xdr:col>102</xdr:col>
      <xdr:colOff>165100</xdr:colOff>
      <xdr:row>75</xdr:row>
      <xdr:rowOff>104584</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9494500" y="1286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121111</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278111" y="1263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119799</xdr:rowOff>
    </xdr:from>
    <xdr:to>
      <xdr:col>98</xdr:col>
      <xdr:colOff>38100</xdr:colOff>
      <xdr:row>71</xdr:row>
      <xdr:rowOff>49949</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8605500" y="1212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66476</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389111" y="118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a:extLst>
            <a:ext uri="{FF2B5EF4-FFF2-40B4-BE49-F238E27FC236}">
              <a16:creationId xmlns:a16="http://schemas.microsoft.com/office/drawing/2014/main" id="{00000000-0008-0000-0600-00008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a:extLst>
            <a:ext uri="{FF2B5EF4-FFF2-40B4-BE49-F238E27FC236}">
              <a16:creationId xmlns:a16="http://schemas.microsoft.com/office/drawing/2014/main" id="{00000000-0008-0000-0600-00008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a:extLst>
            <a:ext uri="{FF2B5EF4-FFF2-40B4-BE49-F238E27FC236}">
              <a16:creationId xmlns:a16="http://schemas.microsoft.com/office/drawing/2014/main" id="{00000000-0008-0000-0600-00009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a:extLst>
            <a:ext uri="{FF2B5EF4-FFF2-40B4-BE49-F238E27FC236}">
              <a16:creationId xmlns:a16="http://schemas.microsoft.com/office/drawing/2014/main" id="{00000000-0008-0000-0600-0000A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災害復旧事業費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及び補助費等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が特に高くなっている。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社会保障費の増加による上昇傾向はあるが、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国・子育て世帯への臨時特別給付金事業や住民税非課税世帯等臨時特別給付金事業の減により、前年度と比較して総額は減少している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災害復旧費は、令和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月大雨による災害復旧が継続していることに加え、令和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年度台風等よる被害のため、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公債費は、合併前後の積極的な社会基盤整備に係る起債発行により、類似団体平均の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倍近くとなっていたが、近年は繰上償還や新規発行額の抑制を行うことにより、減少傾向にある。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補助費等は、令和元年度に下水道事業を法適化し、繰出金が補助費等となった影響等により、類似団体平均と比較して高水準である。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島根県出雲市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173,835
169,165
624.32
88,646,252
85,922,704
1,522,026
45,858,849
94,808,401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157.4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57404</xdr:rowOff>
    </xdr:from>
    <xdr:to>
      <xdr:col>24</xdr:col>
      <xdr:colOff>62865</xdr:colOff>
      <xdr:row>38</xdr:row>
      <xdr:rowOff>130556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72354"/>
          <a:ext cx="1270"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134383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130556</xdr:rowOff>
    </xdr:from>
    <xdr:to>
      <xdr:col>24</xdr:col>
      <xdr:colOff>152400</xdr:colOff>
      <xdr:row>38</xdr:row>
      <xdr:rowOff>130556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45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4081</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4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57404</xdr:rowOff>
    </xdr:from>
    <xdr:to>
      <xdr:col>24</xdr:col>
      <xdr:colOff>152400</xdr:colOff>
      <xdr:row>31</xdr:row>
      <xdr:rowOff>57404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7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7112</xdr:rowOff>
    </xdr:from>
    <xdr:to>
      <xdr:col>24</xdr:col>
      <xdr:colOff>63500</xdr:colOff>
      <xdr:row>37</xdr:row>
      <xdr:rowOff>29972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179312"/>
          <a:ext cx="8382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127779</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785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104902</xdr:rowOff>
    </xdr:from>
    <xdr:to>
      <xdr:col>24</xdr:col>
      <xdr:colOff>114300</xdr:colOff>
      <xdr:row>35</xdr:row>
      <xdr:rowOff>35052</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3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25400</xdr:rowOff>
    </xdr:from>
    <xdr:to>
      <xdr:col>19</xdr:col>
      <xdr:colOff>177800</xdr:colOff>
      <xdr:row>37</xdr:row>
      <xdr:rowOff>29972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36905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8890</xdr:rowOff>
    </xdr:from>
    <xdr:to>
      <xdr:col>20</xdr:col>
      <xdr:colOff>38100</xdr:colOff>
      <xdr:row>35</xdr:row>
      <xdr:rowOff>110490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0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127017</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8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137414</xdr:rowOff>
    </xdr:from>
    <xdr:to>
      <xdr:col>15</xdr:col>
      <xdr:colOff>50800</xdr:colOff>
      <xdr:row>37</xdr:row>
      <xdr:rowOff>25400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966714"/>
          <a:ext cx="889000" cy="40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141478</xdr:rowOff>
    </xdr:from>
    <xdr:to>
      <xdr:col>15</xdr:col>
      <xdr:colOff>101600</xdr:colOff>
      <xdr:row>35</xdr:row>
      <xdr:rowOff>71628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88155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4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137414</xdr:rowOff>
    </xdr:from>
    <xdr:to>
      <xdr:col>10</xdr:col>
      <xdr:colOff>114300</xdr:colOff>
      <xdr:row>35</xdr:row>
      <xdr:rowOff>2540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96671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148336</xdr:rowOff>
    </xdr:from>
    <xdr:to>
      <xdr:col>10</xdr:col>
      <xdr:colOff>165100</xdr:colOff>
      <xdr:row>35</xdr:row>
      <xdr:rowOff>78486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69613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104902</xdr:rowOff>
    </xdr:from>
    <xdr:to>
      <xdr:col>6</xdr:col>
      <xdr:colOff>38100</xdr:colOff>
      <xdr:row>35</xdr:row>
      <xdr:rowOff>35052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3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51579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09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127762</xdr:rowOff>
    </xdr:from>
    <xdr:to>
      <xdr:col>24</xdr:col>
      <xdr:colOff>114300</xdr:colOff>
      <xdr:row>36</xdr:row>
      <xdr:rowOff>57912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2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106189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0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150622</xdr:rowOff>
    </xdr:from>
    <xdr:to>
      <xdr:col>20</xdr:col>
      <xdr:colOff>38100</xdr:colOff>
      <xdr:row>37</xdr:row>
      <xdr:rowOff>80772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32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71899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415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146050</xdr:rowOff>
    </xdr:from>
    <xdr:to>
      <xdr:col>15</xdr:col>
      <xdr:colOff>101600</xdr:colOff>
      <xdr:row>37</xdr:row>
      <xdr:rowOff>76200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3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67327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86614</xdr:rowOff>
    </xdr:from>
    <xdr:to>
      <xdr:col>10</xdr:col>
      <xdr:colOff>165100</xdr:colOff>
      <xdr:row>35</xdr:row>
      <xdr:rowOff>16764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1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33291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9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123190</xdr:rowOff>
    </xdr:from>
    <xdr:to>
      <xdr:col>6</xdr:col>
      <xdr:colOff>38100</xdr:colOff>
      <xdr:row>35</xdr:row>
      <xdr:rowOff>53340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5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44467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04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90957</xdr:rowOff>
    </xdr:from>
    <xdr:to>
      <xdr:col>24</xdr:col>
      <xdr:colOff>62865</xdr:colOff>
      <xdr:row>58</xdr:row>
      <xdr:rowOff>162433</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9520707"/>
          <a:ext cx="1270" cy="58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166260</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1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162433</xdr:rowOff>
    </xdr:from>
    <xdr:to>
      <xdr:col>24</xdr:col>
      <xdr:colOff>152400</xdr:colOff>
      <xdr:row>58</xdr:row>
      <xdr:rowOff>162433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0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37634</xdr:rowOff>
    </xdr:from>
    <xdr:ext cx="534377"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92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80,338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90957</xdr:rowOff>
    </xdr:from>
    <xdr:to>
      <xdr:col>24</xdr:col>
      <xdr:colOff>152400</xdr:colOff>
      <xdr:row>55</xdr:row>
      <xdr:rowOff>90957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520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83642</xdr:rowOff>
    </xdr:from>
    <xdr:to>
      <xdr:col>24</xdr:col>
      <xdr:colOff>63500</xdr:colOff>
      <xdr:row>58</xdr:row>
      <xdr:rowOff>33922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856292"/>
          <a:ext cx="838200" cy="12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26382</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99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47955</xdr:rowOff>
    </xdr:from>
    <xdr:to>
      <xdr:col>24</xdr:col>
      <xdr:colOff>114300</xdr:colOff>
      <xdr:row>57</xdr:row>
      <xdr:rowOff>149555</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2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156959</xdr:rowOff>
    </xdr:from>
    <xdr:to>
      <xdr:col>19</xdr:col>
      <xdr:colOff>177800</xdr:colOff>
      <xdr:row>58</xdr:row>
      <xdr:rowOff>33922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8729459"/>
          <a:ext cx="889000" cy="124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51003</xdr:rowOff>
    </xdr:from>
    <xdr:to>
      <xdr:col>20</xdr:col>
      <xdr:colOff>38100</xdr:colOff>
      <xdr:row>57</xdr:row>
      <xdr:rowOff>152603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169130</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959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156959</xdr:rowOff>
    </xdr:from>
    <xdr:to>
      <xdr:col>15</xdr:col>
      <xdr:colOff>50800</xdr:colOff>
      <xdr:row>58</xdr:row>
      <xdr:rowOff>52515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8729459"/>
          <a:ext cx="889000" cy="126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49</xdr:row>
      <xdr:rowOff>162471</xdr:rowOff>
    </xdr:from>
    <xdr:to>
      <xdr:col>15</xdr:col>
      <xdr:colOff>101600</xdr:colOff>
      <xdr:row>50</xdr:row>
      <xdr:rowOff>92621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856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109148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8338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24308</xdr:rowOff>
    </xdr:from>
    <xdr:to>
      <xdr:col>10</xdr:col>
      <xdr:colOff>114300</xdr:colOff>
      <xdr:row>58</xdr:row>
      <xdr:rowOff>52515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968408"/>
          <a:ext cx="889000" cy="2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170574</xdr:rowOff>
    </xdr:from>
    <xdr:to>
      <xdr:col>10</xdr:col>
      <xdr:colOff>165100</xdr:colOff>
      <xdr:row>58</xdr:row>
      <xdr:rowOff>100724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94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117251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71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37909</xdr:rowOff>
    </xdr:from>
    <xdr:to>
      <xdr:col>6</xdr:col>
      <xdr:colOff>38100</xdr:colOff>
      <xdr:row>58</xdr:row>
      <xdr:rowOff>139509</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82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130636</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1007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32842</xdr:rowOff>
    </xdr:from>
    <xdr:to>
      <xdr:col>24</xdr:col>
      <xdr:colOff>114300</xdr:colOff>
      <xdr:row>57</xdr:row>
      <xdr:rowOff>134442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80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55719</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65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154572</xdr:rowOff>
    </xdr:from>
    <xdr:to>
      <xdr:col>20</xdr:col>
      <xdr:colOff>38100</xdr:colOff>
      <xdr:row>58</xdr:row>
      <xdr:rowOff>84722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92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75849</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1001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106159</xdr:rowOff>
    </xdr:from>
    <xdr:to>
      <xdr:col>15</xdr:col>
      <xdr:colOff>101600</xdr:colOff>
      <xdr:row>51</xdr:row>
      <xdr:rowOff>36309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867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27436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877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1715</xdr:rowOff>
    </xdr:from>
    <xdr:to>
      <xdr:col>10</xdr:col>
      <xdr:colOff>165100</xdr:colOff>
      <xdr:row>58</xdr:row>
      <xdr:rowOff>103315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4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94442</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1003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144958</xdr:rowOff>
    </xdr:from>
    <xdr:to>
      <xdr:col>6</xdr:col>
      <xdr:colOff>38100</xdr:colOff>
      <xdr:row>58</xdr:row>
      <xdr:rowOff>75108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1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91635</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69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130137</xdr:rowOff>
    </xdr:from>
    <xdr:to>
      <xdr:col>24</xdr:col>
      <xdr:colOff>62865</xdr:colOff>
      <xdr:row>77</xdr:row>
      <xdr:rowOff>30105</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131637"/>
          <a:ext cx="1270" cy="1100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33932</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23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30105</xdr:rowOff>
    </xdr:from>
    <xdr:to>
      <xdr:col>24</xdr:col>
      <xdr:colOff>152400</xdr:colOff>
      <xdr:row>77</xdr:row>
      <xdr:rowOff>30105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231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76814</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906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130137</xdr:rowOff>
    </xdr:from>
    <xdr:to>
      <xdr:col>24</xdr:col>
      <xdr:colOff>152400</xdr:colOff>
      <xdr:row>70</xdr:row>
      <xdr:rowOff>130137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13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110287</xdr:rowOff>
    </xdr:from>
    <xdr:to>
      <xdr:col>24</xdr:col>
      <xdr:colOff>63500</xdr:colOff>
      <xdr:row>73</xdr:row>
      <xdr:rowOff>31210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3797300" y="12283237"/>
          <a:ext cx="838200" cy="26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70890</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758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92463</xdr:rowOff>
    </xdr:from>
    <xdr:to>
      <xdr:col>24</xdr:col>
      <xdr:colOff>114300</xdr:colOff>
      <xdr:row>75</xdr:row>
      <xdr:rowOff>22613</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77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110287</xdr:rowOff>
    </xdr:from>
    <xdr:to>
      <xdr:col>19</xdr:col>
      <xdr:colOff>177800</xdr:colOff>
      <xdr:row>74</xdr:row>
      <xdr:rowOff>27819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2283237"/>
          <a:ext cx="889000" cy="43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93320</xdr:rowOff>
    </xdr:from>
    <xdr:to>
      <xdr:col>20</xdr:col>
      <xdr:colOff>38100</xdr:colOff>
      <xdr:row>74</xdr:row>
      <xdr:rowOff>23470</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60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14597</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70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27819</xdr:rowOff>
    </xdr:from>
    <xdr:to>
      <xdr:col>15</xdr:col>
      <xdr:colOff>50800</xdr:colOff>
      <xdr:row>74</xdr:row>
      <xdr:rowOff>171114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2715119"/>
          <a:ext cx="889000" cy="14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74688</xdr:rowOff>
    </xdr:from>
    <xdr:to>
      <xdr:col>15</xdr:col>
      <xdr:colOff>101600</xdr:colOff>
      <xdr:row>77</xdr:row>
      <xdr:rowOff>4838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104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167415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197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171114</xdr:rowOff>
    </xdr:from>
    <xdr:to>
      <xdr:col>10</xdr:col>
      <xdr:colOff>114300</xdr:colOff>
      <xdr:row>75</xdr:row>
      <xdr:rowOff>116269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2858414"/>
          <a:ext cx="889000" cy="11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161156</xdr:rowOff>
    </xdr:from>
    <xdr:to>
      <xdr:col>10</xdr:col>
      <xdr:colOff>165100</xdr:colOff>
      <xdr:row>77</xdr:row>
      <xdr:rowOff>91306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19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82433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284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84519</xdr:rowOff>
    </xdr:from>
    <xdr:to>
      <xdr:col>6</xdr:col>
      <xdr:colOff>38100</xdr:colOff>
      <xdr:row>78</xdr:row>
      <xdr:rowOff>14669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2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5796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37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151860</xdr:rowOff>
    </xdr:from>
    <xdr:to>
      <xdr:col>24</xdr:col>
      <xdr:colOff>114300</xdr:colOff>
      <xdr:row>73</xdr:row>
      <xdr:rowOff>82010</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49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3287</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347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59487</xdr:rowOff>
    </xdr:from>
    <xdr:to>
      <xdr:col>20</xdr:col>
      <xdr:colOff>38100</xdr:colOff>
      <xdr:row>71</xdr:row>
      <xdr:rowOff>161087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23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6164</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007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148469</xdr:rowOff>
    </xdr:from>
    <xdr:to>
      <xdr:col>15</xdr:col>
      <xdr:colOff>101600</xdr:colOff>
      <xdr:row>74</xdr:row>
      <xdr:rowOff>78619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66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95146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439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120314</xdr:rowOff>
    </xdr:from>
    <xdr:to>
      <xdr:col>10</xdr:col>
      <xdr:colOff>165100</xdr:colOff>
      <xdr:row>75</xdr:row>
      <xdr:rowOff>50464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280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66991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582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65469</xdr:rowOff>
    </xdr:from>
    <xdr:to>
      <xdr:col>6</xdr:col>
      <xdr:colOff>38100</xdr:colOff>
      <xdr:row>75</xdr:row>
      <xdr:rowOff>167069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292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12146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699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96</xdr:row>
      <xdr:rowOff>104446</xdr:rowOff>
    </xdr:from>
    <xdr:to>
      <xdr:col>24</xdr:col>
      <xdr:colOff>62865</xdr:colOff>
      <xdr:row>98</xdr:row>
      <xdr:rowOff>34251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6563646"/>
          <a:ext cx="1270" cy="272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38078</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4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34251</xdr:rowOff>
    </xdr:from>
    <xdr:to>
      <xdr:col>24</xdr:col>
      <xdr:colOff>152400</xdr:colOff>
      <xdr:row>98</xdr:row>
      <xdr:rowOff>34251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36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51123</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633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96</xdr:row>
      <xdr:rowOff>104446</xdr:rowOff>
    </xdr:from>
    <xdr:to>
      <xdr:col>24</xdr:col>
      <xdr:colOff>152400</xdr:colOff>
      <xdr:row>96</xdr:row>
      <xdr:rowOff>104446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56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60589</xdr:rowOff>
    </xdr:from>
    <xdr:to>
      <xdr:col>24</xdr:col>
      <xdr:colOff>63500</xdr:colOff>
      <xdr:row>97</xdr:row>
      <xdr:rowOff>138965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5662539"/>
          <a:ext cx="838200" cy="110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60374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19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37497</xdr:rowOff>
    </xdr:from>
    <xdr:to>
      <xdr:col>24</xdr:col>
      <xdr:colOff>114300</xdr:colOff>
      <xdr:row>97</xdr:row>
      <xdr:rowOff>139097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6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60589</xdr:rowOff>
    </xdr:from>
    <xdr:to>
      <xdr:col>19</xdr:col>
      <xdr:colOff>177800</xdr:colOff>
      <xdr:row>95</xdr:row>
      <xdr:rowOff>57420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5662539"/>
          <a:ext cx="889000" cy="68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153153</xdr:rowOff>
    </xdr:from>
    <xdr:to>
      <xdr:col>20</xdr:col>
      <xdr:colOff>38100</xdr:colOff>
      <xdr:row>97</xdr:row>
      <xdr:rowOff>83303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1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74430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70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57420</xdr:rowOff>
    </xdr:from>
    <xdr:to>
      <xdr:col>15</xdr:col>
      <xdr:colOff>50800</xdr:colOff>
      <xdr:row>97</xdr:row>
      <xdr:rowOff>88674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345170"/>
          <a:ext cx="889000" cy="37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166674</xdr:rowOff>
    </xdr:from>
    <xdr:to>
      <xdr:col>15</xdr:col>
      <xdr:colOff>101600</xdr:colOff>
      <xdr:row>98</xdr:row>
      <xdr:rowOff>96824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79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87951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89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88674</xdr:rowOff>
    </xdr:from>
    <xdr:to>
      <xdr:col>10</xdr:col>
      <xdr:colOff>114300</xdr:colOff>
      <xdr:row>98</xdr:row>
      <xdr:rowOff>40505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719324"/>
          <a:ext cx="889000" cy="12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38264</xdr:rowOff>
    </xdr:from>
    <xdr:to>
      <xdr:col>10</xdr:col>
      <xdr:colOff>165100</xdr:colOff>
      <xdr:row>98</xdr:row>
      <xdr:rowOff>139864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40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130991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93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54266</xdr:rowOff>
    </xdr:from>
    <xdr:to>
      <xdr:col>6</xdr:col>
      <xdr:colOff>38100</xdr:colOff>
      <xdr:row>98</xdr:row>
      <xdr:rowOff>155866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146993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94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88165</xdr:rowOff>
    </xdr:from>
    <xdr:to>
      <xdr:col>24</xdr:col>
      <xdr:colOff>114300</xdr:colOff>
      <xdr:row>98</xdr:row>
      <xdr:rowOff>18315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1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15924</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4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9789</xdr:rowOff>
    </xdr:from>
    <xdr:to>
      <xdr:col>20</xdr:col>
      <xdr:colOff>38100</xdr:colOff>
      <xdr:row>91</xdr:row>
      <xdr:rowOff>111389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561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127916</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5386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6620</xdr:rowOff>
    </xdr:from>
    <xdr:to>
      <xdr:col>15</xdr:col>
      <xdr:colOff>101600</xdr:colOff>
      <xdr:row>95</xdr:row>
      <xdr:rowOff>108220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29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124747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0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37874</xdr:rowOff>
    </xdr:from>
    <xdr:to>
      <xdr:col>10</xdr:col>
      <xdr:colOff>165100</xdr:colOff>
      <xdr:row>97</xdr:row>
      <xdr:rowOff>139474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156001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44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161155</xdr:rowOff>
    </xdr:from>
    <xdr:to>
      <xdr:col>6</xdr:col>
      <xdr:colOff>38100</xdr:colOff>
      <xdr:row>98</xdr:row>
      <xdr:rowOff>91305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9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107832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56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145034</xdr:rowOff>
    </xdr:from>
    <xdr:to>
      <xdr:col>54</xdr:col>
      <xdr:colOff>189865</xdr:colOff>
      <xdr:row>38</xdr:row>
      <xdr:rowOff>141986</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59984"/>
          <a:ext cx="1270" cy="119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145813</xdr:rowOff>
    </xdr:from>
    <xdr:ext cx="378565"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60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141986</xdr:rowOff>
    </xdr:from>
    <xdr:to>
      <xdr:col>55</xdr:col>
      <xdr:colOff>88900</xdr:colOff>
      <xdr:row>38</xdr:row>
      <xdr:rowOff>141986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5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91711</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3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145034</xdr:rowOff>
    </xdr:from>
    <xdr:to>
      <xdr:col>55</xdr:col>
      <xdr:colOff>88900</xdr:colOff>
      <xdr:row>31</xdr:row>
      <xdr:rowOff>145034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59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114364</xdr:rowOff>
    </xdr:from>
    <xdr:to>
      <xdr:col>55</xdr:col>
      <xdr:colOff>0</xdr:colOff>
      <xdr:row>38</xdr:row>
      <xdr:rowOff>121983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629464"/>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99775</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71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76898</xdr:rowOff>
    </xdr:from>
    <xdr:to>
      <xdr:col>55</xdr:col>
      <xdr:colOff>50800</xdr:colOff>
      <xdr:row>38</xdr:row>
      <xdr:rowOff>7048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2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114364</xdr:rowOff>
    </xdr:from>
    <xdr:to>
      <xdr:col>50</xdr:col>
      <xdr:colOff>114300</xdr:colOff>
      <xdr:row>38</xdr:row>
      <xdr:rowOff>121983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629464"/>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56896</xdr:rowOff>
    </xdr:from>
    <xdr:to>
      <xdr:col>50</xdr:col>
      <xdr:colOff>165100</xdr:colOff>
      <xdr:row>37</xdr:row>
      <xdr:rowOff>158496</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0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3573</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175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113792</xdr:rowOff>
    </xdr:from>
    <xdr:to>
      <xdr:col>45</xdr:col>
      <xdr:colOff>177800</xdr:colOff>
      <xdr:row>38</xdr:row>
      <xdr:rowOff>114364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628892"/>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54991</xdr:rowOff>
    </xdr:from>
    <xdr:to>
      <xdr:col>46</xdr:col>
      <xdr:colOff>38100</xdr:colOff>
      <xdr:row>37</xdr:row>
      <xdr:rowOff>156591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1668</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17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94552</xdr:rowOff>
    </xdr:from>
    <xdr:to>
      <xdr:col>41</xdr:col>
      <xdr:colOff>50800</xdr:colOff>
      <xdr:row>38</xdr:row>
      <xdr:rowOff>113792</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609652"/>
          <a:ext cx="889000" cy="1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60325</xdr:rowOff>
    </xdr:from>
    <xdr:to>
      <xdr:col>41</xdr:col>
      <xdr:colOff>101600</xdr:colOff>
      <xdr:row>37</xdr:row>
      <xdr:rowOff>161925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0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7002</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17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44895</xdr:rowOff>
    </xdr:from>
    <xdr:to>
      <xdr:col>36</xdr:col>
      <xdr:colOff>165100</xdr:colOff>
      <xdr:row>37</xdr:row>
      <xdr:rowOff>146495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38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163022</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16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63564</xdr:rowOff>
    </xdr:from>
    <xdr:to>
      <xdr:col>55</xdr:col>
      <xdr:colOff>50800</xdr:colOff>
      <xdr:row>38</xdr:row>
      <xdr:rowOff>165164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149941</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493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71183</xdr:rowOff>
    </xdr:from>
    <xdr:to>
      <xdr:col>50</xdr:col>
      <xdr:colOff>165100</xdr:colOff>
      <xdr:row>39</xdr:row>
      <xdr:rowOff>1333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8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163910</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679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63564</xdr:rowOff>
    </xdr:from>
    <xdr:to>
      <xdr:col>46</xdr:col>
      <xdr:colOff>38100</xdr:colOff>
      <xdr:row>38</xdr:row>
      <xdr:rowOff>165164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156291</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671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62992</xdr:rowOff>
    </xdr:from>
    <xdr:to>
      <xdr:col>41</xdr:col>
      <xdr:colOff>101600</xdr:colOff>
      <xdr:row>38</xdr:row>
      <xdr:rowOff>164592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7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155719</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670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43752</xdr:rowOff>
    </xdr:from>
    <xdr:to>
      <xdr:col>36</xdr:col>
      <xdr:colOff>165100</xdr:colOff>
      <xdr:row>38</xdr:row>
      <xdr:rowOff>145352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55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136479</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65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12507</xdr:rowOff>
    </xdr:from>
    <xdr:to>
      <xdr:col>54</xdr:col>
      <xdr:colOff>189865</xdr:colOff>
      <xdr:row>58</xdr:row>
      <xdr:rowOff>38064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927907"/>
          <a:ext cx="1270" cy="105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41891</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9985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38064</xdr:rowOff>
    </xdr:from>
    <xdr:to>
      <xdr:col>55</xdr:col>
      <xdr:colOff>88900</xdr:colOff>
      <xdr:row>58</xdr:row>
      <xdr:rowOff>38064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998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130634</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70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12507</xdr:rowOff>
    </xdr:from>
    <xdr:to>
      <xdr:col>55</xdr:col>
      <xdr:colOff>88900</xdr:colOff>
      <xdr:row>52</xdr:row>
      <xdr:rowOff>12507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927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12507</xdr:rowOff>
    </xdr:from>
    <xdr:to>
      <xdr:col>55</xdr:col>
      <xdr:colOff>0</xdr:colOff>
      <xdr:row>52</xdr:row>
      <xdr:rowOff>29926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8927907"/>
          <a:ext cx="838200" cy="1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131929</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61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153502</xdr:rowOff>
    </xdr:from>
    <xdr:to>
      <xdr:col>55</xdr:col>
      <xdr:colOff>50800</xdr:colOff>
      <xdr:row>56</xdr:row>
      <xdr:rowOff>83652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29926</xdr:rowOff>
    </xdr:from>
    <xdr:to>
      <xdr:col>50</xdr:col>
      <xdr:colOff>114300</xdr:colOff>
      <xdr:row>52</xdr:row>
      <xdr:rowOff>103581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8945326"/>
          <a:ext cx="889000" cy="7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156749</xdr:rowOff>
    </xdr:from>
    <xdr:to>
      <xdr:col>50</xdr:col>
      <xdr:colOff>165100</xdr:colOff>
      <xdr:row>56</xdr:row>
      <xdr:rowOff>86899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5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78026</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67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96815</xdr:rowOff>
    </xdr:from>
    <xdr:to>
      <xdr:col>45</xdr:col>
      <xdr:colOff>177800</xdr:colOff>
      <xdr:row>52</xdr:row>
      <xdr:rowOff>103581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012215"/>
          <a:ext cx="889000" cy="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32985</xdr:rowOff>
    </xdr:from>
    <xdr:to>
      <xdr:col>46</xdr:col>
      <xdr:colOff>38100</xdr:colOff>
      <xdr:row>56</xdr:row>
      <xdr:rowOff>134585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63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125712</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726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164480</xdr:rowOff>
    </xdr:from>
    <xdr:to>
      <xdr:col>41</xdr:col>
      <xdr:colOff>50800</xdr:colOff>
      <xdr:row>52</xdr:row>
      <xdr:rowOff>96815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8908430"/>
          <a:ext cx="889000" cy="10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37054</xdr:rowOff>
    </xdr:from>
    <xdr:to>
      <xdr:col>41</xdr:col>
      <xdr:colOff>101600</xdr:colOff>
      <xdr:row>56</xdr:row>
      <xdr:rowOff>138654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63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129781</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73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36505</xdr:rowOff>
    </xdr:from>
    <xdr:to>
      <xdr:col>36</xdr:col>
      <xdr:colOff>165100</xdr:colOff>
      <xdr:row>56</xdr:row>
      <xdr:rowOff>138105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6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129232</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73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133157</xdr:rowOff>
    </xdr:from>
    <xdr:to>
      <xdr:col>55</xdr:col>
      <xdr:colOff>50800</xdr:colOff>
      <xdr:row>52</xdr:row>
      <xdr:rowOff>63307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887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86184</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88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150576</xdr:rowOff>
    </xdr:from>
    <xdr:to>
      <xdr:col>50</xdr:col>
      <xdr:colOff>165100</xdr:colOff>
      <xdr:row>52</xdr:row>
      <xdr:rowOff>80726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889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97253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866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52781</xdr:rowOff>
    </xdr:from>
    <xdr:to>
      <xdr:col>46</xdr:col>
      <xdr:colOff>38100</xdr:colOff>
      <xdr:row>52</xdr:row>
      <xdr:rowOff>154381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896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170908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874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46015</xdr:rowOff>
    </xdr:from>
    <xdr:to>
      <xdr:col>41</xdr:col>
      <xdr:colOff>101600</xdr:colOff>
      <xdr:row>52</xdr:row>
      <xdr:rowOff>147615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896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164142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873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113680</xdr:rowOff>
    </xdr:from>
    <xdr:to>
      <xdr:col>36</xdr:col>
      <xdr:colOff>165100</xdr:colOff>
      <xdr:row>52</xdr:row>
      <xdr:rowOff>43830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88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60357</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863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51102</xdr:rowOff>
    </xdr:from>
    <xdr:to>
      <xdr:col>54</xdr:col>
      <xdr:colOff>189865</xdr:colOff>
      <xdr:row>78</xdr:row>
      <xdr:rowOff>97867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24052"/>
          <a:ext cx="1270" cy="124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101694</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4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97867</xdr:rowOff>
    </xdr:from>
    <xdr:to>
      <xdr:col>55</xdr:col>
      <xdr:colOff>88900</xdr:colOff>
      <xdr:row>78</xdr:row>
      <xdr:rowOff>97867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47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169229</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9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51102</xdr:rowOff>
    </xdr:from>
    <xdr:to>
      <xdr:col>55</xdr:col>
      <xdr:colOff>88900</xdr:colOff>
      <xdr:row>71</xdr:row>
      <xdr:rowOff>51102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2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37353</xdr:rowOff>
    </xdr:from>
    <xdr:to>
      <xdr:col>55</xdr:col>
      <xdr:colOff>0</xdr:colOff>
      <xdr:row>76</xdr:row>
      <xdr:rowOff>156257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067553"/>
          <a:ext cx="838200" cy="11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157791</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845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134914</xdr:rowOff>
    </xdr:from>
    <xdr:to>
      <xdr:col>55</xdr:col>
      <xdr:colOff>50800</xdr:colOff>
      <xdr:row>76</xdr:row>
      <xdr:rowOff>65064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299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155963</xdr:rowOff>
    </xdr:from>
    <xdr:to>
      <xdr:col>50</xdr:col>
      <xdr:colOff>114300</xdr:colOff>
      <xdr:row>76</xdr:row>
      <xdr:rowOff>37353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014713"/>
          <a:ext cx="889000" cy="5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117508</xdr:rowOff>
    </xdr:from>
    <xdr:to>
      <xdr:col>50</xdr:col>
      <xdr:colOff>165100</xdr:colOff>
      <xdr:row>76</xdr:row>
      <xdr:rowOff>47658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297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64185</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75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155963</xdr:rowOff>
    </xdr:from>
    <xdr:to>
      <xdr:col>45</xdr:col>
      <xdr:colOff>177800</xdr:colOff>
      <xdr:row>77</xdr:row>
      <xdr:rowOff>152665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014713"/>
          <a:ext cx="889000" cy="33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116855</xdr:rowOff>
    </xdr:from>
    <xdr:to>
      <xdr:col>46</xdr:col>
      <xdr:colOff>38100</xdr:colOff>
      <xdr:row>76</xdr:row>
      <xdr:rowOff>47005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297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38132</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06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152665</xdr:rowOff>
    </xdr:from>
    <xdr:to>
      <xdr:col>41</xdr:col>
      <xdr:colOff>50800</xdr:colOff>
      <xdr:row>78</xdr:row>
      <xdr:rowOff>14722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354315"/>
          <a:ext cx="889000" cy="3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105882</xdr:rowOff>
    </xdr:from>
    <xdr:to>
      <xdr:col>41</xdr:col>
      <xdr:colOff>101600</xdr:colOff>
      <xdr:row>77</xdr:row>
      <xdr:rowOff>36032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13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52559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291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128513</xdr:rowOff>
    </xdr:from>
    <xdr:to>
      <xdr:col>36</xdr:col>
      <xdr:colOff>165100</xdr:colOff>
      <xdr:row>77</xdr:row>
      <xdr:rowOff>58663</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1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75190</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293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105457</xdr:rowOff>
    </xdr:from>
    <xdr:to>
      <xdr:col>55</xdr:col>
      <xdr:colOff>50800</xdr:colOff>
      <xdr:row>77</xdr:row>
      <xdr:rowOff>35607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13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83884</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11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158003</xdr:rowOff>
    </xdr:from>
    <xdr:to>
      <xdr:col>50</xdr:col>
      <xdr:colOff>165100</xdr:colOff>
      <xdr:row>76</xdr:row>
      <xdr:rowOff>88153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01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79280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10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105163</xdr:rowOff>
    </xdr:from>
    <xdr:to>
      <xdr:col>46</xdr:col>
      <xdr:colOff>38100</xdr:colOff>
      <xdr:row>76</xdr:row>
      <xdr:rowOff>35313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296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51840</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73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101865</xdr:rowOff>
    </xdr:from>
    <xdr:to>
      <xdr:col>41</xdr:col>
      <xdr:colOff>101600</xdr:colOff>
      <xdr:row>78</xdr:row>
      <xdr:rowOff>32015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30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23142</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396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135372</xdr:rowOff>
    </xdr:from>
    <xdr:to>
      <xdr:col>36</xdr:col>
      <xdr:colOff>165100</xdr:colOff>
      <xdr:row>78</xdr:row>
      <xdr:rowOff>65522</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33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56649</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42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18907</xdr:rowOff>
    </xdr:from>
    <xdr:to>
      <xdr:col>54</xdr:col>
      <xdr:colOff>189865</xdr:colOff>
      <xdr:row>99</xdr:row>
      <xdr:rowOff>35458</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49407"/>
          <a:ext cx="1270" cy="1559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39285</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701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35458</xdr:rowOff>
    </xdr:from>
    <xdr:to>
      <xdr:col>55</xdr:col>
      <xdr:colOff>88900</xdr:colOff>
      <xdr:row>99</xdr:row>
      <xdr:rowOff>35458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700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137034</xdr:rowOff>
    </xdr:from>
    <xdr:ext cx="534377"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2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62,642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18907</xdr:rowOff>
    </xdr:from>
    <xdr:to>
      <xdr:col>55</xdr:col>
      <xdr:colOff>88900</xdr:colOff>
      <xdr:row>90</xdr:row>
      <xdr:rowOff>18907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49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157896</xdr:rowOff>
    </xdr:from>
    <xdr:to>
      <xdr:col>55</xdr:col>
      <xdr:colOff>0</xdr:colOff>
      <xdr:row>94</xdr:row>
      <xdr:rowOff>57175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102746"/>
          <a:ext cx="838200" cy="7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117025</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233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138598</xdr:rowOff>
    </xdr:from>
    <xdr:to>
      <xdr:col>55</xdr:col>
      <xdr:colOff>50800</xdr:colOff>
      <xdr:row>95</xdr:row>
      <xdr:rowOff>68748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25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117571</xdr:rowOff>
    </xdr:from>
    <xdr:to>
      <xdr:col>50</xdr:col>
      <xdr:colOff>114300</xdr:colOff>
      <xdr:row>94</xdr:row>
      <xdr:rowOff>57175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062421"/>
          <a:ext cx="889000" cy="11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113040</xdr:rowOff>
    </xdr:from>
    <xdr:to>
      <xdr:col>50</xdr:col>
      <xdr:colOff>165100</xdr:colOff>
      <xdr:row>95</xdr:row>
      <xdr:rowOff>43190</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22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34317</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32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117571</xdr:rowOff>
    </xdr:from>
    <xdr:to>
      <xdr:col>45</xdr:col>
      <xdr:colOff>177800</xdr:colOff>
      <xdr:row>94</xdr:row>
      <xdr:rowOff>64263</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062421"/>
          <a:ext cx="889000" cy="11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73538</xdr:rowOff>
    </xdr:from>
    <xdr:to>
      <xdr:col>46</xdr:col>
      <xdr:colOff>38100</xdr:colOff>
      <xdr:row>95</xdr:row>
      <xdr:rowOff>3688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18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166265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28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64263</xdr:rowOff>
    </xdr:from>
    <xdr:to>
      <xdr:col>41</xdr:col>
      <xdr:colOff>50800</xdr:colOff>
      <xdr:row>95</xdr:row>
      <xdr:rowOff>24806</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180563"/>
          <a:ext cx="889000" cy="13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93793</xdr:rowOff>
    </xdr:from>
    <xdr:to>
      <xdr:col>41</xdr:col>
      <xdr:colOff>101600</xdr:colOff>
      <xdr:row>95</xdr:row>
      <xdr:rowOff>23943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21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15070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30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131511</xdr:rowOff>
    </xdr:from>
    <xdr:to>
      <xdr:col>36</xdr:col>
      <xdr:colOff>165100</xdr:colOff>
      <xdr:row>95</xdr:row>
      <xdr:rowOff>61661</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24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78188</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02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107096</xdr:rowOff>
    </xdr:from>
    <xdr:to>
      <xdr:col>55</xdr:col>
      <xdr:colOff>50800</xdr:colOff>
      <xdr:row>94</xdr:row>
      <xdr:rowOff>37246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05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129973</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590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6375</xdr:rowOff>
    </xdr:from>
    <xdr:to>
      <xdr:col>50</xdr:col>
      <xdr:colOff>165100</xdr:colOff>
      <xdr:row>94</xdr:row>
      <xdr:rowOff>107975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12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124502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589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66771</xdr:rowOff>
    </xdr:from>
    <xdr:to>
      <xdr:col>46</xdr:col>
      <xdr:colOff>38100</xdr:colOff>
      <xdr:row>93</xdr:row>
      <xdr:rowOff>168371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01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13448</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578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13463</xdr:rowOff>
    </xdr:from>
    <xdr:to>
      <xdr:col>41</xdr:col>
      <xdr:colOff>101600</xdr:colOff>
      <xdr:row>94</xdr:row>
      <xdr:rowOff>115063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12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131590</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590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145456</xdr:rowOff>
    </xdr:from>
    <xdr:to>
      <xdr:col>36</xdr:col>
      <xdr:colOff>165100</xdr:colOff>
      <xdr:row>95</xdr:row>
      <xdr:rowOff>75606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26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66733</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35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67528</xdr:rowOff>
    </xdr:from>
    <xdr:to>
      <xdr:col>85</xdr:col>
      <xdr:colOff>126364</xdr:colOff>
      <xdr:row>38</xdr:row>
      <xdr:rowOff>105301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11028"/>
          <a:ext cx="1269" cy="1409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109128</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62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105301</xdr:rowOff>
    </xdr:from>
    <xdr:to>
      <xdr:col>86</xdr:col>
      <xdr:colOff>25400</xdr:colOff>
      <xdr:row>38</xdr:row>
      <xdr:rowOff>105301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62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14205</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498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67528</xdr:rowOff>
    </xdr:from>
    <xdr:to>
      <xdr:col>86</xdr:col>
      <xdr:colOff>25400</xdr:colOff>
      <xdr:row>30</xdr:row>
      <xdr:rowOff>67528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1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94633</xdr:rowOff>
    </xdr:from>
    <xdr:to>
      <xdr:col>85</xdr:col>
      <xdr:colOff>127000</xdr:colOff>
      <xdr:row>36</xdr:row>
      <xdr:rowOff>107478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266833"/>
          <a:ext cx="838200" cy="1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4008</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5833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152581</xdr:rowOff>
    </xdr:from>
    <xdr:to>
      <xdr:col>85</xdr:col>
      <xdr:colOff>177800</xdr:colOff>
      <xdr:row>35</xdr:row>
      <xdr:rowOff>82731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598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143510</xdr:rowOff>
    </xdr:from>
    <xdr:to>
      <xdr:col>81</xdr:col>
      <xdr:colOff>50800</xdr:colOff>
      <xdr:row>36</xdr:row>
      <xdr:rowOff>94633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5801360"/>
          <a:ext cx="889000" cy="46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20755</xdr:rowOff>
    </xdr:from>
    <xdr:to>
      <xdr:col>81</xdr:col>
      <xdr:colOff>101600</xdr:colOff>
      <xdr:row>35</xdr:row>
      <xdr:rowOff>122355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02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138882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579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143510</xdr:rowOff>
    </xdr:from>
    <xdr:to>
      <xdr:col>76</xdr:col>
      <xdr:colOff>114300</xdr:colOff>
      <xdr:row>36</xdr:row>
      <xdr:rowOff>32367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5801360"/>
          <a:ext cx="889000" cy="40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31423</xdr:rowOff>
    </xdr:from>
    <xdr:to>
      <xdr:col>76</xdr:col>
      <xdr:colOff>165100</xdr:colOff>
      <xdr:row>34</xdr:row>
      <xdr:rowOff>133023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586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124150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595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32367</xdr:rowOff>
    </xdr:from>
    <xdr:to>
      <xdr:col>71</xdr:col>
      <xdr:colOff>177800</xdr:colOff>
      <xdr:row>36</xdr:row>
      <xdr:rowOff>125657</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204567"/>
          <a:ext cx="889000" cy="9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13680</xdr:rowOff>
    </xdr:from>
    <xdr:to>
      <xdr:col>72</xdr:col>
      <xdr:colOff>38100</xdr:colOff>
      <xdr:row>35</xdr:row>
      <xdr:rowOff>115280</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01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131807</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578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64407</xdr:rowOff>
    </xdr:from>
    <xdr:to>
      <xdr:col>67</xdr:col>
      <xdr:colOff>101600</xdr:colOff>
      <xdr:row>35</xdr:row>
      <xdr:rowOff>166007</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11084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584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56678</xdr:rowOff>
    </xdr:from>
    <xdr:to>
      <xdr:col>85</xdr:col>
      <xdr:colOff>177800</xdr:colOff>
      <xdr:row>36</xdr:row>
      <xdr:rowOff>158278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22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35105</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20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43833</xdr:rowOff>
    </xdr:from>
    <xdr:to>
      <xdr:col>81</xdr:col>
      <xdr:colOff>101600</xdr:colOff>
      <xdr:row>36</xdr:row>
      <xdr:rowOff>145433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21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136560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30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92710</xdr:rowOff>
    </xdr:from>
    <xdr:to>
      <xdr:col>76</xdr:col>
      <xdr:colOff>165100</xdr:colOff>
      <xdr:row>34</xdr:row>
      <xdr:rowOff>22860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575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39387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552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153017</xdr:rowOff>
    </xdr:from>
    <xdr:to>
      <xdr:col>72</xdr:col>
      <xdr:colOff>38100</xdr:colOff>
      <xdr:row>36</xdr:row>
      <xdr:rowOff>83167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1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74294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24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74857</xdr:rowOff>
    </xdr:from>
    <xdr:to>
      <xdr:col>67</xdr:col>
      <xdr:colOff>101600</xdr:colOff>
      <xdr:row>37</xdr:row>
      <xdr:rowOff>5007</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24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167584</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33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148958</xdr:rowOff>
    </xdr:from>
    <xdr:to>
      <xdr:col>85</xdr:col>
      <xdr:colOff>126364</xdr:colOff>
      <xdr:row>57</xdr:row>
      <xdr:rowOff>108534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721458"/>
          <a:ext cx="1269" cy="1159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112361</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988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108534</xdr:rowOff>
    </xdr:from>
    <xdr:to>
      <xdr:col>86</xdr:col>
      <xdr:colOff>25400</xdr:colOff>
      <xdr:row>57</xdr:row>
      <xdr:rowOff>108534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988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95635</xdr:rowOff>
    </xdr:from>
    <xdr:ext cx="534377"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49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67,757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148958</xdr:rowOff>
    </xdr:from>
    <xdr:to>
      <xdr:col>86</xdr:col>
      <xdr:colOff>25400</xdr:colOff>
      <xdr:row>50</xdr:row>
      <xdr:rowOff>148958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721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170294</xdr:rowOff>
    </xdr:from>
    <xdr:to>
      <xdr:col>85</xdr:col>
      <xdr:colOff>127000</xdr:colOff>
      <xdr:row>54</xdr:row>
      <xdr:rowOff>92304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5481300" y="9085694"/>
          <a:ext cx="838200" cy="26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108818</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3671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130391</xdr:rowOff>
    </xdr:from>
    <xdr:to>
      <xdr:col>85</xdr:col>
      <xdr:colOff>177800</xdr:colOff>
      <xdr:row>55</xdr:row>
      <xdr:rowOff>60541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38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144463</xdr:rowOff>
    </xdr:from>
    <xdr:to>
      <xdr:col>81</xdr:col>
      <xdr:colOff>50800</xdr:colOff>
      <xdr:row>54</xdr:row>
      <xdr:rowOff>92304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4592300" y="8716963"/>
          <a:ext cx="889000" cy="63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11329</xdr:rowOff>
    </xdr:from>
    <xdr:to>
      <xdr:col>81</xdr:col>
      <xdr:colOff>101600</xdr:colOff>
      <xdr:row>55</xdr:row>
      <xdr:rowOff>112929</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4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104056</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53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144463</xdr:rowOff>
    </xdr:from>
    <xdr:to>
      <xdr:col>76</xdr:col>
      <xdr:colOff>114300</xdr:colOff>
      <xdr:row>54</xdr:row>
      <xdr:rowOff>51118</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8716963"/>
          <a:ext cx="889000" cy="59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93929</xdr:rowOff>
    </xdr:from>
    <xdr:to>
      <xdr:col>76</xdr:col>
      <xdr:colOff>165100</xdr:colOff>
      <xdr:row>54</xdr:row>
      <xdr:rowOff>24079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18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15206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27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51118</xdr:rowOff>
    </xdr:from>
    <xdr:to>
      <xdr:col>71</xdr:col>
      <xdr:colOff>177800</xdr:colOff>
      <xdr:row>55</xdr:row>
      <xdr:rowOff>45707</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9309418"/>
          <a:ext cx="889000" cy="16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131725</xdr:rowOff>
    </xdr:from>
    <xdr:to>
      <xdr:col>72</xdr:col>
      <xdr:colOff>38100</xdr:colOff>
      <xdr:row>55</xdr:row>
      <xdr:rowOff>61875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39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53002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48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32626</xdr:rowOff>
    </xdr:from>
    <xdr:to>
      <xdr:col>67</xdr:col>
      <xdr:colOff>101600</xdr:colOff>
      <xdr:row>56</xdr:row>
      <xdr:rowOff>134226</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6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125353</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72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119494</xdr:rowOff>
    </xdr:from>
    <xdr:to>
      <xdr:col>85</xdr:col>
      <xdr:colOff>177800</xdr:colOff>
      <xdr:row>53</xdr:row>
      <xdr:rowOff>49644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03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142371</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888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41504</xdr:rowOff>
    </xdr:from>
    <xdr:to>
      <xdr:col>81</xdr:col>
      <xdr:colOff>101600</xdr:colOff>
      <xdr:row>54</xdr:row>
      <xdr:rowOff>143104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29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159631</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07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93663</xdr:rowOff>
    </xdr:from>
    <xdr:to>
      <xdr:col>76</xdr:col>
      <xdr:colOff>165100</xdr:colOff>
      <xdr:row>51</xdr:row>
      <xdr:rowOff>23813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86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49</xdr:row>
      <xdr:rowOff>40340</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844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318</xdr:rowOff>
    </xdr:from>
    <xdr:to>
      <xdr:col>72</xdr:col>
      <xdr:colOff>38100</xdr:colOff>
      <xdr:row>54</xdr:row>
      <xdr:rowOff>101918</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25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118445</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03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166357</xdr:rowOff>
    </xdr:from>
    <xdr:to>
      <xdr:col>67</xdr:col>
      <xdr:colOff>101600</xdr:colOff>
      <xdr:row>55</xdr:row>
      <xdr:rowOff>96507</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42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113034</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19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51506</xdr:rowOff>
    </xdr:from>
    <xdr:to>
      <xdr:col>85</xdr:col>
      <xdr:colOff>126364</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053006"/>
          <a:ext cx="1269" cy="145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169633</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82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31,929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51506</xdr:rowOff>
    </xdr:from>
    <xdr:to>
      <xdr:col>86</xdr:col>
      <xdr:colOff>25400</xdr:colOff>
      <xdr:row>70</xdr:row>
      <xdr:rowOff>51506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053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54707</xdr:rowOff>
    </xdr:from>
    <xdr:to>
      <xdr:col>85</xdr:col>
      <xdr:colOff>127000</xdr:colOff>
      <xdr:row>76</xdr:row>
      <xdr:rowOff>129595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481300" y="13084907"/>
          <a:ext cx="838200" cy="7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82323</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2839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103896</xdr:rowOff>
    </xdr:from>
    <xdr:to>
      <xdr:col>85</xdr:col>
      <xdr:colOff>177800</xdr:colOff>
      <xdr:row>78</xdr:row>
      <xdr:rowOff>34046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30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129595</xdr:rowOff>
    </xdr:from>
    <xdr:to>
      <xdr:col>81</xdr:col>
      <xdr:colOff>50800</xdr:colOff>
      <xdr:row>78</xdr:row>
      <xdr:rowOff>73681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159795"/>
          <a:ext cx="889000" cy="28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83733</xdr:rowOff>
    </xdr:from>
    <xdr:to>
      <xdr:col>81</xdr:col>
      <xdr:colOff>101600</xdr:colOff>
      <xdr:row>78</xdr:row>
      <xdr:rowOff>13883</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5010</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37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73681</xdr:rowOff>
    </xdr:from>
    <xdr:to>
      <xdr:col>76</xdr:col>
      <xdr:colOff>114300</xdr:colOff>
      <xdr:row>78</xdr:row>
      <xdr:rowOff>99650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446781"/>
          <a:ext cx="889000" cy="2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47935</xdr:rowOff>
    </xdr:from>
    <xdr:to>
      <xdr:col>76</xdr:col>
      <xdr:colOff>165100</xdr:colOff>
      <xdr:row>77</xdr:row>
      <xdr:rowOff>149535</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2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166062</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0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93523</xdr:rowOff>
    </xdr:from>
    <xdr:to>
      <xdr:col>71</xdr:col>
      <xdr:colOff>177800</xdr:colOff>
      <xdr:row>78</xdr:row>
      <xdr:rowOff>99650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466623"/>
          <a:ext cx="889000" cy="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108148</xdr:rowOff>
    </xdr:from>
    <xdr:to>
      <xdr:col>72</xdr:col>
      <xdr:colOff>38100</xdr:colOff>
      <xdr:row>78</xdr:row>
      <xdr:rowOff>38298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30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54825</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08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132014</xdr:rowOff>
    </xdr:from>
    <xdr:to>
      <xdr:col>67</xdr:col>
      <xdr:colOff>101600</xdr:colOff>
      <xdr:row>78</xdr:row>
      <xdr:rowOff>62164</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33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78691</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10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3907</xdr:rowOff>
    </xdr:from>
    <xdr:to>
      <xdr:col>85</xdr:col>
      <xdr:colOff>177800</xdr:colOff>
      <xdr:row>76</xdr:row>
      <xdr:rowOff>105507</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03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26784</xdr:rowOff>
    </xdr:from>
    <xdr:ext cx="469744"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288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78795</xdr:rowOff>
    </xdr:from>
    <xdr:to>
      <xdr:col>81</xdr:col>
      <xdr:colOff>101600</xdr:colOff>
      <xdr:row>77</xdr:row>
      <xdr:rowOff>8945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10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25473</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46428" y="1288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22881</xdr:rowOff>
    </xdr:from>
    <xdr:to>
      <xdr:col>76</xdr:col>
      <xdr:colOff>165100</xdr:colOff>
      <xdr:row>78</xdr:row>
      <xdr:rowOff>124481</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39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115608</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57428" y="1348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48850</xdr:rowOff>
    </xdr:from>
    <xdr:to>
      <xdr:col>72</xdr:col>
      <xdr:colOff>38100</xdr:colOff>
      <xdr:row>78</xdr:row>
      <xdr:rowOff>150450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4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141577</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4017" y="13514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42723</xdr:rowOff>
    </xdr:from>
    <xdr:to>
      <xdr:col>67</xdr:col>
      <xdr:colOff>101600</xdr:colOff>
      <xdr:row>78</xdr:row>
      <xdr:rowOff>144323</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41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135450</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79428" y="1350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76415</xdr:rowOff>
    </xdr:from>
    <xdr:to>
      <xdr:col>85</xdr:col>
      <xdr:colOff>126364</xdr:colOff>
      <xdr:row>98</xdr:row>
      <xdr:rowOff>50394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678365"/>
          <a:ext cx="1269" cy="117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54221</xdr:rowOff>
    </xdr:from>
    <xdr:ext cx="469744"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85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50394</xdr:rowOff>
    </xdr:from>
    <xdr:to>
      <xdr:col>86</xdr:col>
      <xdr:colOff>25400</xdr:colOff>
      <xdr:row>98</xdr:row>
      <xdr:rowOff>50394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85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23092</xdr:rowOff>
    </xdr:from>
    <xdr:ext cx="534377"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45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76415</xdr:rowOff>
    </xdr:from>
    <xdr:to>
      <xdr:col>86</xdr:col>
      <xdr:colOff>25400</xdr:colOff>
      <xdr:row>91</xdr:row>
      <xdr:rowOff>76415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6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94628</xdr:rowOff>
    </xdr:from>
    <xdr:to>
      <xdr:col>85</xdr:col>
      <xdr:colOff>127000</xdr:colOff>
      <xdr:row>93</xdr:row>
      <xdr:rowOff>14866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5481300" y="15868028"/>
          <a:ext cx="838200" cy="9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139107</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255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160680</xdr:rowOff>
    </xdr:from>
    <xdr:to>
      <xdr:col>85</xdr:col>
      <xdr:colOff>177800</xdr:colOff>
      <xdr:row>95</xdr:row>
      <xdr:rowOff>90830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27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51194</xdr:rowOff>
    </xdr:from>
    <xdr:to>
      <xdr:col>81</xdr:col>
      <xdr:colOff>50800</xdr:colOff>
      <xdr:row>92</xdr:row>
      <xdr:rowOff>94628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4592300" y="1582459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143935</xdr:rowOff>
    </xdr:from>
    <xdr:to>
      <xdr:col>81</xdr:col>
      <xdr:colOff>101600</xdr:colOff>
      <xdr:row>95</xdr:row>
      <xdr:rowOff>74085</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26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65212</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35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40317</xdr:rowOff>
    </xdr:from>
    <xdr:to>
      <xdr:col>76</xdr:col>
      <xdr:colOff>114300</xdr:colOff>
      <xdr:row>92</xdr:row>
      <xdr:rowOff>51194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3703300" y="15813717"/>
          <a:ext cx="889000" cy="1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169044</xdr:rowOff>
    </xdr:from>
    <xdr:to>
      <xdr:col>76</xdr:col>
      <xdr:colOff>165100</xdr:colOff>
      <xdr:row>95</xdr:row>
      <xdr:rowOff>99194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28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90321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37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121507</xdr:rowOff>
    </xdr:from>
    <xdr:to>
      <xdr:col>71</xdr:col>
      <xdr:colOff>177800</xdr:colOff>
      <xdr:row>92</xdr:row>
      <xdr:rowOff>40317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5723457"/>
          <a:ext cx="889000" cy="90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148603</xdr:rowOff>
    </xdr:from>
    <xdr:to>
      <xdr:col>72</xdr:col>
      <xdr:colOff>38100</xdr:colOff>
      <xdr:row>95</xdr:row>
      <xdr:rowOff>78753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26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69880</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35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159880</xdr:rowOff>
    </xdr:from>
    <xdr:to>
      <xdr:col>67</xdr:col>
      <xdr:colOff>101600</xdr:colOff>
      <xdr:row>95</xdr:row>
      <xdr:rowOff>90030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2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81157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36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135516</xdr:rowOff>
    </xdr:from>
    <xdr:to>
      <xdr:col>85</xdr:col>
      <xdr:colOff>177800</xdr:colOff>
      <xdr:row>93</xdr:row>
      <xdr:rowOff>65666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590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158393</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576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43828</xdr:rowOff>
    </xdr:from>
    <xdr:to>
      <xdr:col>81</xdr:col>
      <xdr:colOff>101600</xdr:colOff>
      <xdr:row>92</xdr:row>
      <xdr:rowOff>145428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581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161955</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559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394</xdr:rowOff>
    </xdr:from>
    <xdr:to>
      <xdr:col>76</xdr:col>
      <xdr:colOff>165100</xdr:colOff>
      <xdr:row>92</xdr:row>
      <xdr:rowOff>101994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577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118521</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554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160967</xdr:rowOff>
    </xdr:from>
    <xdr:to>
      <xdr:col>72</xdr:col>
      <xdr:colOff>38100</xdr:colOff>
      <xdr:row>92</xdr:row>
      <xdr:rowOff>91117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576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107644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553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70707</xdr:rowOff>
    </xdr:from>
    <xdr:to>
      <xdr:col>67</xdr:col>
      <xdr:colOff>101600</xdr:colOff>
      <xdr:row>92</xdr:row>
      <xdr:rowOff>857</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567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17384</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544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4826</xdr:rowOff>
    </xdr:from>
    <xdr:to>
      <xdr:col>116</xdr:col>
      <xdr:colOff>62864</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491226"/>
          <a:ext cx="1269" cy="116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122953</xdr:rowOff>
    </xdr:from>
    <xdr:ext cx="378565"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266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4826</xdr:rowOff>
    </xdr:from>
    <xdr:to>
      <xdr:col>116</xdr:col>
      <xdr:colOff>152400</xdr:colOff>
      <xdr:row>32</xdr:row>
      <xdr:rowOff>4826</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491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162069</xdr:rowOff>
    </xdr:from>
    <xdr:ext cx="313932"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3342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139192</xdr:rowOff>
    </xdr:from>
    <xdr:to>
      <xdr:col>116</xdr:col>
      <xdr:colOff>114300</xdr:colOff>
      <xdr:row>38</xdr:row>
      <xdr:rowOff>69342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118618</xdr:rowOff>
    </xdr:from>
    <xdr:to>
      <xdr:col>112</xdr:col>
      <xdr:colOff>38100</xdr:colOff>
      <xdr:row>38</xdr:row>
      <xdr:rowOff>48768</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65295</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66333" y="62374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34036</xdr:rowOff>
    </xdr:from>
    <xdr:to>
      <xdr:col>107</xdr:col>
      <xdr:colOff>101600</xdr:colOff>
      <xdr:row>36</xdr:row>
      <xdr:rowOff>135636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152163</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5981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31</xdr:row>
      <xdr:rowOff>88900</xdr:rowOff>
    </xdr:from>
    <xdr:to>
      <xdr:col>102</xdr:col>
      <xdr:colOff>165100</xdr:colOff>
      <xdr:row>32</xdr:row>
      <xdr:rowOff>19050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54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30</xdr:row>
      <xdr:rowOff>35577</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5179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xdr:rowOff>
    </xdr:from>
    <xdr:to>
      <xdr:col>98</xdr:col>
      <xdr:colOff>38100</xdr:colOff>
      <xdr:row>38</xdr:row>
      <xdr:rowOff>110490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127017</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99333" y="62992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類似団体平均と比較すると、民生費、農林水産業費、教育費、災害復旧費及び公債費が特に高くなっている。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民生費は、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社会保障費の増加による上昇傾向はあるが、国・子育て世帯への臨時特別給付金事業や住民税非課税世帯等臨時特別給付金事業の減により、前年度と比較して総額は減少している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農林水産業費は、産業構造における第</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次産業の割合が類似団体平均と比較して高いことが挙げられる。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教育費は、学校の耐震化や学校再編に伴う学校建設等の工事が本格化したことにより、急増している。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災害復旧費は、令和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月大雨による災害復旧が継続していることに加え、令和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年度台風等よる被害のため、増加している。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公債費は、合併前後の積極的な社会基盤整備に係る起債発行により、類似団体平均の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倍近くとなっていたが、近年は繰上償還や新規発行額の抑制を行うことにより、減少傾向にある。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島根県出雲市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aseline="0">
              <a:latin typeface="ＭＳ ゴシック" pitchFamily="49" charset="-128"/>
              <a:ea typeface="ＭＳ ゴシック" pitchFamily="49" charset="-128"/>
            </a:rPr>
            <a:t>　歳入については、前年度比で地方税や繰越金等は増に転じたが、地方交付税や国庫支出金、地方債の減が上回り減少（△</a:t>
          </a:r>
          <a:r>
            <a:rPr kumimoji="1" lang="en-US" altLang="ja-JP" sz="1200" baseline="0">
              <a:latin typeface="ＭＳ ゴシック" pitchFamily="49" charset="-128"/>
              <a:ea typeface="ＭＳ ゴシック" pitchFamily="49" charset="-128"/>
            </a:rPr>
            <a:t>125</a:t>
          </a:r>
          <a:r>
            <a:rPr kumimoji="1" lang="ja-JP" altLang="en-US" sz="1200" baseline="0">
              <a:latin typeface="ＭＳ ゴシック" pitchFamily="49" charset="-128"/>
              <a:ea typeface="ＭＳ ゴシック" pitchFamily="49" charset="-128"/>
            </a:rPr>
            <a:t>億円）した。</a:t>
          </a:r>
          <a:endParaRPr kumimoji="1" lang="en-US" altLang="ja-JP" sz="1200" baseline="0">
            <a:latin typeface="ＭＳ ゴシック" pitchFamily="49" charset="-128"/>
            <a:ea typeface="ＭＳ ゴシック" pitchFamily="49" charset="-128"/>
          </a:endParaRPr>
        </a:p>
        <a:p>
          <a:r>
            <a:rPr kumimoji="1" lang="ja-JP" altLang="en-US" sz="1200" baseline="0">
              <a:latin typeface="ＭＳ ゴシック" pitchFamily="49" charset="-128"/>
              <a:ea typeface="ＭＳ ゴシック" pitchFamily="49" charset="-128"/>
            </a:rPr>
            <a:t>　歳出についても、人件費や補助費等は増に転じたが、扶助費や公債費、普通建設事業費等の減が上回り減少（</a:t>
          </a:r>
          <a:r>
            <a:rPr kumimoji="1" lang="en-US" altLang="ja-JP" sz="1200" baseline="0">
              <a:latin typeface="ＭＳ ゴシック" pitchFamily="49" charset="-128"/>
              <a:ea typeface="ＭＳ ゴシック" pitchFamily="49" charset="-128"/>
            </a:rPr>
            <a:t>127</a:t>
          </a:r>
          <a:r>
            <a:rPr kumimoji="1" lang="ja-JP" altLang="en-US" sz="1200" baseline="0">
              <a:latin typeface="ＭＳ ゴシック" pitchFamily="49" charset="-128"/>
              <a:ea typeface="ＭＳ ゴシック" pitchFamily="49" charset="-128"/>
            </a:rPr>
            <a:t>億円）した。</a:t>
          </a:r>
          <a:endParaRPr kumimoji="1" lang="en-US" altLang="ja-JP" sz="1200" baseline="0">
            <a:latin typeface="ＭＳ ゴシック" pitchFamily="49" charset="-128"/>
            <a:ea typeface="ＭＳ ゴシック" pitchFamily="49" charset="-128"/>
          </a:endParaRPr>
        </a:p>
        <a:p>
          <a:r>
            <a:rPr kumimoji="1" lang="ja-JP" altLang="en-US" sz="1200" baseline="0">
              <a:latin typeface="ＭＳ ゴシック" pitchFamily="49" charset="-128"/>
              <a:ea typeface="ＭＳ ゴシック" pitchFamily="49" charset="-128"/>
            </a:rPr>
            <a:t>　その結果、実質収支額は昨年度と同水準の黒字（</a:t>
          </a:r>
          <a:r>
            <a:rPr kumimoji="1" lang="en-US" altLang="ja-JP" sz="1200" baseline="0">
              <a:latin typeface="ＭＳ ゴシック" pitchFamily="49" charset="-128"/>
              <a:ea typeface="ＭＳ ゴシック" pitchFamily="49" charset="-128"/>
            </a:rPr>
            <a:t>15.2</a:t>
          </a:r>
          <a:r>
            <a:rPr kumimoji="1" lang="ja-JP" altLang="en-US" sz="1200" baseline="0">
              <a:latin typeface="ＭＳ ゴシック" pitchFamily="49" charset="-128"/>
              <a:ea typeface="ＭＳ ゴシック" pitchFamily="49" charset="-128"/>
            </a:rPr>
            <a:t>億円）となり、実質収支比率も昨年度と同水準となった。</a:t>
          </a:r>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島根県出雲市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本市には、一般会計のほか、国民健康保険特別会計など</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の会計があり、平成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年以降、その全ての会計における実質収支額が黒字決算である。</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しかしながら、一般会計から特別会計への繰出は依然として高水準を継続しており、令和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年度においても</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億円を超える繰出金（下水道事業への補助費等を含む）を一般会計から支出しており、一般会計の負担が大きい。</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一般会計からの繰出金と使用料のバランスを図るため、平成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下水道料金を、平成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及び令和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水道料金を改定し、令和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は下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水道料金を改定</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する予定である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今後も繰出金が減少するよう、引続き料金改定等の収入確保に努める。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島根県出雲市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普通建設事業に伴う元利償還金が大きな割合を占めている。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特に合併直前に各市町及び一部事務組合で、ごみ処理、し尿処理施設等生活基盤のための大型普通建設事業を相次いで進めており、また、合併後には、道路・街路事業を積極的に実施し、新庁舎建設等の大型プロジェクトにも取り組んできたこと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主な</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要因である。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元利償還金は、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年度に実施した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繰上償還等の効果により、前年度比で約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億円の減となった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出雲エネルギーセンター及び出雲だんだんとまとアリーナ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出雲市総合</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体育館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の元利償還の影響</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により一時的に増加するものの、以降は逓減する見込みである。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満期一括償還地方債の借入は行っていない。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島根県出雲市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合併前後に発行した地方債発行額の現在高</a:t>
          </a:r>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及び公営企業債等繰入見込額は平成</a:t>
          </a:r>
          <a:r>
            <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年度と比較し減少しているものの、依然として高い比率で推移している。</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　地方債現在高については、</a:t>
          </a:r>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年度に完成した出雲エネルギーセンターに対する借入により一時的に増えたものの、令和</a:t>
          </a:r>
          <a:r>
            <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年度には新規発行債の抑制等により</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前年度比で約</a:t>
          </a:r>
          <a:r>
            <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47</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億円の</a:t>
          </a:r>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　一方、公営企業債等繰入見込額については、公営企業債の残高は減少しているものの、資本費平準化債の発行等の影響により前年度比で約</a:t>
          </a:r>
          <a:r>
            <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億円の増となった。</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　実質公債費比率と同様、依然として高水準にあることから、引続き新規発行債の抑制に努め、健全化判断比率の適正化を図る。</a:t>
          </a:r>
          <a:endParaRPr lang="ja-JP" altLang="ja-JP" sz="18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島根県出雲市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コミュニティセンターの管理運営費に充当するため地域振興基金から</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億円、寄附者の意思に即した事業に充当するため「日本の心</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ふるさと出雲」応援基金から</a:t>
          </a:r>
          <a:r>
            <a:rPr kumimoji="1" lang="en-US" altLang="ja-JP" sz="1100">
              <a:solidFill>
                <a:schemeClr val="dk1"/>
              </a:solidFill>
              <a:effectLst/>
              <a:latin typeface="+mn-lt"/>
              <a:ea typeface="+mn-ea"/>
              <a:cs typeface="+mn-cs"/>
            </a:rPr>
            <a:t>6.8</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、平田行政センター・平田コミュニティセンター複合施設整備事業などの公共施設整備に充当するため公共施設整備基金から</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億円</a:t>
          </a:r>
          <a:r>
            <a:rPr kumimoji="1" lang="ja-JP" altLang="ja-JP" sz="1100">
              <a:solidFill>
                <a:schemeClr val="dk1"/>
              </a:solidFill>
              <a:effectLst/>
              <a:latin typeface="+mn-lt"/>
              <a:ea typeface="+mn-ea"/>
              <a:cs typeface="+mn-cs"/>
            </a:rPr>
            <a:t>を取崩した</a:t>
          </a:r>
          <a:r>
            <a:rPr kumimoji="1" lang="ja-JP" altLang="en-US" sz="1100">
              <a:solidFill>
                <a:schemeClr val="dk1"/>
              </a:solidFill>
              <a:effectLst/>
              <a:latin typeface="+mn-lt"/>
              <a:ea typeface="+mn-ea"/>
              <a:cs typeface="+mn-cs"/>
            </a:rPr>
            <a:t>一方で、</a:t>
          </a:r>
          <a:r>
            <a:rPr kumimoji="1" lang="ja-JP" altLang="ja-JP" sz="1100">
              <a:solidFill>
                <a:schemeClr val="dk1"/>
              </a:solidFill>
              <a:effectLst/>
              <a:latin typeface="+mn-lt"/>
              <a:ea typeface="+mn-ea"/>
              <a:cs typeface="+mn-cs"/>
            </a:rPr>
            <a:t>決算剰余金を減債基金へ</a:t>
          </a:r>
          <a:r>
            <a:rPr kumimoji="1" lang="en-US" altLang="ja-JP" sz="1100">
              <a:solidFill>
                <a:schemeClr val="dk1"/>
              </a:solidFill>
              <a:effectLst/>
              <a:latin typeface="+mn-lt"/>
              <a:ea typeface="+mn-ea"/>
              <a:cs typeface="+mn-cs"/>
            </a:rPr>
            <a:t>7.8</a:t>
          </a:r>
          <a:r>
            <a:rPr kumimoji="1" lang="ja-JP" altLang="ja-JP" sz="1100">
              <a:solidFill>
                <a:schemeClr val="dk1"/>
              </a:solidFill>
              <a:effectLst/>
              <a:latin typeface="+mn-lt"/>
              <a:ea typeface="+mn-ea"/>
              <a:cs typeface="+mn-cs"/>
            </a:rPr>
            <a:t>億円、「日本の心のふるさと出雲」応援寄附金を「日本の心のふるさと出雲」応援基金へ</a:t>
          </a:r>
          <a:r>
            <a:rPr kumimoji="1" lang="en-US" altLang="ja-JP" sz="1100">
              <a:solidFill>
                <a:schemeClr val="dk1"/>
              </a:solidFill>
              <a:effectLst/>
              <a:latin typeface="+mn-lt"/>
              <a:ea typeface="+mn-ea"/>
              <a:cs typeface="+mn-cs"/>
            </a:rPr>
            <a:t>10.5</a:t>
          </a:r>
          <a:r>
            <a:rPr kumimoji="1" lang="ja-JP" altLang="ja-JP" sz="1100">
              <a:solidFill>
                <a:schemeClr val="dk1"/>
              </a:solidFill>
              <a:effectLst/>
              <a:latin typeface="+mn-lt"/>
              <a:ea typeface="+mn-ea"/>
              <a:cs typeface="+mn-cs"/>
            </a:rPr>
            <a:t>億円積立てた</a:t>
          </a:r>
          <a:r>
            <a:rPr kumimoji="1" lang="ja-JP" altLang="en-US" sz="1100">
              <a:solidFill>
                <a:schemeClr val="dk1"/>
              </a:solidFill>
              <a:effectLst/>
              <a:latin typeface="+mn-lt"/>
              <a:ea typeface="+mn-ea"/>
              <a:cs typeface="+mn-cs"/>
            </a:rPr>
            <a:t>こと</a:t>
          </a:r>
          <a:r>
            <a:rPr kumimoji="1" lang="ja-JP" altLang="ja-JP" sz="1100">
              <a:solidFill>
                <a:schemeClr val="dk1"/>
              </a:solidFill>
              <a:effectLst/>
              <a:latin typeface="+mn-lt"/>
              <a:ea typeface="+mn-ea"/>
              <a:cs typeface="+mn-cs"/>
            </a:rPr>
            <a:t>などにより、基金全体としては対前年比約</a:t>
          </a: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億円の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大規模事業等の本格化に伴い、特定目的基金を活用することとしており、基金全体として中長期的には減少傾向にある。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地域振興基金　　　　　合併特例法に基づく地域の振興に資する事業の充当</a:t>
          </a:r>
          <a:endParaRPr lang="ja-JP" altLang="ja-JP" sz="1400">
            <a:effectLst/>
          </a:endParaRPr>
        </a:p>
        <a:p>
          <a:r>
            <a:rPr kumimoji="1" lang="ja-JP" altLang="ja-JP" sz="1100">
              <a:solidFill>
                <a:schemeClr val="dk1"/>
              </a:solidFill>
              <a:effectLst/>
              <a:latin typeface="+mn-lt"/>
              <a:ea typeface="+mn-ea"/>
              <a:cs typeface="+mn-cs"/>
            </a:rPr>
            <a:t>　公共施設整備基金　　　公共施設の整備に充当</a:t>
          </a:r>
          <a:endParaRPr lang="ja-JP" altLang="ja-JP" sz="1400">
            <a:effectLst/>
          </a:endParaRPr>
        </a:p>
        <a:p>
          <a:r>
            <a:rPr kumimoji="1" lang="ja-JP" altLang="ja-JP" sz="1100">
              <a:solidFill>
                <a:schemeClr val="dk1"/>
              </a:solidFill>
              <a:effectLst/>
              <a:latin typeface="+mn-lt"/>
              <a:ea typeface="+mn-ea"/>
              <a:cs typeface="+mn-cs"/>
            </a:rPr>
            <a:t>　高野令一育英奨学基金　高野令一育英奨学事業に充当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地域振興基金や</a:t>
          </a:r>
          <a:r>
            <a:rPr kumimoji="1" lang="ja-JP" altLang="en-US" sz="1100">
              <a:solidFill>
                <a:schemeClr val="dk1"/>
              </a:solidFill>
              <a:effectLst/>
              <a:latin typeface="+mn-lt"/>
              <a:ea typeface="+mn-ea"/>
              <a:cs typeface="+mn-cs"/>
            </a:rPr>
            <a:t>公共施設整備基金</a:t>
          </a:r>
          <a:r>
            <a:rPr kumimoji="1" lang="ja-JP" altLang="ja-JP" sz="1100">
              <a:solidFill>
                <a:schemeClr val="dk1"/>
              </a:solidFill>
              <a:effectLst/>
              <a:latin typeface="+mn-lt"/>
              <a:ea typeface="+mn-ea"/>
              <a:cs typeface="+mn-cs"/>
            </a:rPr>
            <a:t>等の取崩額が、「日本の心ふるさと出雲」応援基金や高野令一育英奨学基金の積立額を上回ったことにより減となった。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地域振興に資する事業へ地域振興基金を充当するほか、公共施設の整備に公共施設整備基金をする予定のため、逓減していく見込み。</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普通会計に含める特別会計</a:t>
          </a:r>
          <a:r>
            <a:rPr kumimoji="1" lang="ja-JP" altLang="en-US" sz="1100">
              <a:solidFill>
                <a:sysClr val="windowText" lastClr="000000"/>
              </a:solidFill>
              <a:effectLst/>
              <a:latin typeface="+mn-lt"/>
              <a:ea typeface="+mn-ea"/>
              <a:cs typeface="+mn-cs"/>
            </a:rPr>
            <a:t>廃止に伴い</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特別会計決算剰余金分</a:t>
          </a:r>
          <a:r>
            <a:rPr kumimoji="1" lang="ja-JP" altLang="ja-JP" sz="1100">
              <a:solidFill>
                <a:sysClr val="windowText" lastClr="000000"/>
              </a:solidFill>
              <a:effectLst/>
              <a:latin typeface="+mn-lt"/>
              <a:ea typeface="+mn-ea"/>
              <a:cs typeface="+mn-cs"/>
            </a:rPr>
            <a:t>の取崩を行ったが、</a:t>
          </a:r>
          <a:r>
            <a:rPr kumimoji="1" lang="ja-JP" altLang="en-US" sz="1100">
              <a:solidFill>
                <a:sysClr val="windowText" lastClr="000000"/>
              </a:solidFill>
              <a:effectLst/>
              <a:latin typeface="+mn-lt"/>
              <a:ea typeface="+mn-ea"/>
              <a:cs typeface="+mn-cs"/>
            </a:rPr>
            <a:t>一般会計にそれを積立てたため、</a:t>
          </a:r>
          <a:r>
            <a:rPr kumimoji="1" lang="ja-JP" altLang="ja-JP" sz="1100">
              <a:solidFill>
                <a:sysClr val="windowText" lastClr="000000"/>
              </a:solidFill>
              <a:effectLst/>
              <a:latin typeface="+mn-lt"/>
              <a:ea typeface="+mn-ea"/>
              <a:cs typeface="+mn-cs"/>
            </a:rPr>
            <a:t>対前年度で大きな増減は生じなかった。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年度に策定した財政計画（</a:t>
          </a:r>
          <a:r>
            <a:rPr kumimoji="1" lang="en-US" altLang="ja-JP" sz="1100">
              <a:solidFill>
                <a:schemeClr val="dk1"/>
              </a:solidFill>
              <a:effectLst/>
              <a:latin typeface="+mn-lt"/>
              <a:ea typeface="+mn-ea"/>
              <a:cs typeface="+mn-cs"/>
            </a:rPr>
            <a:t>2022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2031</a:t>
          </a:r>
          <a:r>
            <a:rPr kumimoji="1" lang="ja-JP" altLang="ja-JP" sz="1100">
              <a:solidFill>
                <a:schemeClr val="dk1"/>
              </a:solidFill>
              <a:effectLst/>
              <a:latin typeface="+mn-lt"/>
              <a:ea typeface="+mn-ea"/>
              <a:cs typeface="+mn-cs"/>
            </a:rPr>
            <a:t>年）の中で、収支不足に対応するため、基金からの繰入れを一定程度予定しているが、将来的に基金が枯渇することがないよう、最低でも基金残高（財政調整基金と減債基金の合計）</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億円以上を確保することとしている。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決算剰余金を</a:t>
          </a:r>
          <a:r>
            <a:rPr kumimoji="1" lang="en-US" altLang="ja-JP" sz="1100">
              <a:solidFill>
                <a:schemeClr val="dk1"/>
              </a:solidFill>
              <a:effectLst/>
              <a:latin typeface="+mn-lt"/>
              <a:ea typeface="+mn-ea"/>
              <a:cs typeface="+mn-cs"/>
            </a:rPr>
            <a:t>7.8</a:t>
          </a:r>
          <a:r>
            <a:rPr kumimoji="1" lang="ja-JP" altLang="ja-JP" sz="1100">
              <a:solidFill>
                <a:schemeClr val="dk1"/>
              </a:solidFill>
              <a:effectLst/>
              <a:latin typeface="+mn-lt"/>
              <a:ea typeface="+mn-ea"/>
              <a:cs typeface="+mn-cs"/>
            </a:rPr>
            <a:t>億円積立てたことにより</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年度に策定した財政計画（</a:t>
          </a:r>
          <a:r>
            <a:rPr kumimoji="1" lang="en-US" altLang="ja-JP" sz="1100">
              <a:solidFill>
                <a:schemeClr val="dk1"/>
              </a:solidFill>
              <a:effectLst/>
              <a:latin typeface="+mn-lt"/>
              <a:ea typeface="+mn-ea"/>
              <a:cs typeface="+mn-cs"/>
            </a:rPr>
            <a:t>2022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2031</a:t>
          </a:r>
          <a:r>
            <a:rPr kumimoji="1" lang="ja-JP" altLang="ja-JP" sz="1100">
              <a:solidFill>
                <a:schemeClr val="dk1"/>
              </a:solidFill>
              <a:effectLst/>
              <a:latin typeface="+mn-lt"/>
              <a:ea typeface="+mn-ea"/>
              <a:cs typeface="+mn-cs"/>
            </a:rPr>
            <a:t>年）の中で、収支不足に対応するため、基金からの繰入れを一定程度予定しているが、将来的に基金が枯渇することがないよう、最低でも基金残高（財政調整基金と減債基金の合計）</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億円以上を確保することとしている。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887D0EE-2ADC-4B91-8F38-76A6CB5B6A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CF287CC-E0FA-44C0-A4A7-B68C73283C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D7A7E527-C924-4BA5-8486-07EE2B3B72FC}"/>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508819BA-BB61-48E8-AFCA-C3050A8A1FFC}"/>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B8DD504A-2452-43BD-80FE-D0F5DEC34FC9}"/>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BBC87B65-EFEE-450D-898E-146F3C3BBA82}"/>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島根県出雲市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760BB00E-4DC5-4233-853E-43061C76A12C}"/>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13A43576-9BCA-40C4-9020-F7D85A5CC284}"/>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0B2F700-E2D6-40F0-B019-D45A1FFC71B0}"/>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78148D1A-F742-44B2-8F01-473AAA87D981}"/>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A370A967-AE8B-4809-83F8-16B9BEEF0820}"/>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7DCFAB30-FA2E-4021-831F-022DEA3A62CA}"/>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173,835
169,165
624.32
88,646,252
85,922,704
1,522,026
45,858,849
94,808,401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96E3DA52-3CE8-4D22-B377-2A26E3199124}"/>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57CC9E50-1FB9-47B0-ABC2-2FAFF93B48C4}"/>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563D17E2-0B19-4178-B8ED-D664419414D5}"/>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157.4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CE8AAEAB-4082-4826-85B8-45C5D26BF3D5}"/>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65CBEB8-FB59-4803-9C5E-E116FD098211}"/>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1CFA7947-7F5B-4B74-8118-EBE7E3F52209}"/>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38411D2B-69A1-47D0-B4CD-6C614C5E5B28}"/>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75E8A216-1075-423E-A257-F495328F3689}"/>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BF623A0-C1DD-4C89-82EC-ACB3F9800614}"/>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31D73845-0048-4FE6-9141-981C5EF6D338}"/>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6376D0C0-E850-44F8-9ADA-0D7688928728}"/>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DD486D1-874B-47B3-83A8-B33F4914F8BE}"/>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2C98D368-79FE-4382-9032-64B1FA72732E}"/>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19E929D7-D091-4DDA-A107-F737C60B067B}"/>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9CBB348-2381-454E-A667-A2C7986BAB8F}"/>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14858BFB-417F-4194-BA29-ECED895D5D2F}"/>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E5F4035E-82C4-4BC2-9E2B-BD3DE5B1FFD8}"/>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9A628B82-B2F9-4E5D-846E-0AC78E907880}"/>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8C786D60-E38A-4597-B129-40D4975F154C}"/>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AACC5AB7-7533-4EC1-A9AF-0022A071358C}"/>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25ED8A57-BDB4-4C72-B814-42FE1622C17D}"/>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DEE160A7-E4BA-4DD5-83D7-1A43647FD2A7}"/>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A29D5985-33CB-4B04-BC3D-1D76DD6399CB}"/>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A99249B1-893B-463F-8E0B-0C9E454C4348}"/>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BF7AD2DD-99AF-499A-8EB6-5A441AE7DEB1}"/>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97D4BCA5-94FC-4E63-9EA6-C35BF6A71A0D}"/>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9ED850FC-33FC-4765-BCF2-44D5D9FEC390}"/>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EF5FB94E-C88C-426A-9662-FD56F40F44DC}"/>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83BDC449-119C-469D-A153-94503B079B87}"/>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81592942-F302-4F19-A839-2958BC178A6B}"/>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BCA74135-BDBC-49E9-8B91-025DF9661E8D}"/>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3795E27D-ABF5-40C5-A39B-7CD5397C26B1}"/>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1289AA41-06ED-4F4F-B2BE-692D5B1FC11C}"/>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3AE86029-0CA1-4C75-B14C-C3ACB69B5672}"/>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E7E4AB0F-F595-4FA2-AA07-D0C3D80F3B47}"/>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本市では、令和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年度に改訂した公共施設等総合管理計画（平成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年度策定）において、令和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年度までに公共施設等の延べ床面積を</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割削減するという目標を掲げ、施設の統廃合・譲渡を進めている。</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年度の有形固定資産減価償却率は、全国平均及び島根県平均値を下回っているが、今後上昇することが見込まれるため、引き続き当該計画に基づいた取組を推進する必要がある。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6D744EA5-4F12-40AA-A427-C4AF792B82D8}"/>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604DA67D-CD4E-4F21-9B1A-55D99F4B77EF}"/>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98654B04-067C-4173-94E4-57F8A9856767}"/>
            </a:ext>
          </a:extLst>
        </xdr:cNvPr>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4A5EF4CB-45A6-476D-996D-1411BC7D81D6}"/>
            </a:ext>
          </a:extLst>
        </xdr:cNvPr>
        <xdr:cNvCxnSpPr/>
      </xdr:nvCxnSpPr>
      <xdr:spPr>
        <a:xfrm>
          <a:off x="1127125" y="65487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D811BBDE-ABA1-407E-B21D-2D3FB2167CD2}"/>
            </a:ext>
          </a:extLst>
        </xdr:cNvPr>
        <xdr:cNvSpPr txBox="1"/>
      </xdr:nvSpPr>
      <xdr:spPr>
        <a:xfrm>
          <a:off x="772811" y="64587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F562B43C-8C40-4A2F-94B8-3458D4085E53}"/>
            </a:ext>
          </a:extLst>
        </xdr:cNvPr>
        <xdr:cNvCxnSpPr/>
      </xdr:nvCxnSpPr>
      <xdr:spPr>
        <a:xfrm>
          <a:off x="1127125" y="612838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C9D4B9F3-D601-4796-B560-68B3F6B00A23}"/>
            </a:ext>
          </a:extLst>
        </xdr:cNvPr>
        <xdr:cNvSpPr txBox="1"/>
      </xdr:nvSpPr>
      <xdr:spPr>
        <a:xfrm>
          <a:off x="772811" y="603458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9DEF0A35-63B2-41D6-820D-522A8BB95A86}"/>
            </a:ext>
          </a:extLst>
        </xdr:cNvPr>
        <xdr:cNvCxnSpPr/>
      </xdr:nvCxnSpPr>
      <xdr:spPr>
        <a:xfrm>
          <a:off x="1127125" y="570420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23D23C53-D39E-4FD2-9716-C858FB42C562}"/>
            </a:ext>
          </a:extLst>
        </xdr:cNvPr>
        <xdr:cNvSpPr txBox="1"/>
      </xdr:nvSpPr>
      <xdr:spPr>
        <a:xfrm>
          <a:off x="772811" y="56142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FA5650A6-9B80-4747-ABF3-2E3BAB7B4023}"/>
            </a:ext>
          </a:extLst>
        </xdr:cNvPr>
        <xdr:cNvCxnSpPr/>
      </xdr:nvCxnSpPr>
      <xdr:spPr>
        <a:xfrm>
          <a:off x="1127125" y="52838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9D481519-FBF7-4452-B3AC-0C72370D3186}"/>
            </a:ext>
          </a:extLst>
        </xdr:cNvPr>
        <xdr:cNvSpPr txBox="1"/>
      </xdr:nvSpPr>
      <xdr:spPr>
        <a:xfrm>
          <a:off x="772811" y="51900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76942B1B-1DA4-4658-82AF-48C68F0B2544}"/>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D9BF5E64-77DF-4B5B-8914-21DA8407C90D}"/>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942C6D89-8261-471A-9F02-5CCF218D1CD9}"/>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155575</xdr:rowOff>
    </xdr:from>
    <xdr:to>
      <xdr:col>23</xdr:col>
      <xdr:colOff>85090</xdr:colOff>
      <xdr:row>33</xdr:row>
      <xdr:rowOff>86741</xdr:rowOff>
    </xdr:to>
    <xdr:cxnSp macro="">
      <xdr:nvCxnSpPr>
        <xdr:cNvPr id="63" name="直線コネクタ 62">
          <a:extLst>
            <a:ext uri="{FF2B5EF4-FFF2-40B4-BE49-F238E27FC236}">
              <a16:creationId xmlns:a16="http://schemas.microsoft.com/office/drawing/2014/main" id="{7C6205C3-65F3-4351-936B-FDFD66EE8961}"/>
            </a:ext>
          </a:extLst>
        </xdr:cNvPr>
        <xdr:cNvCxnSpPr/>
      </xdr:nvCxnSpPr>
      <xdr:spPr>
        <a:xfrm flipV="1">
          <a:off x="4206240" y="5283835"/>
          <a:ext cx="1270" cy="1104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90568</xdr:rowOff>
    </xdr:from>
    <xdr:ext cx="405111" cy="259045"/>
    <xdr:sp macro="" textlink="">
      <xdr:nvSpPr>
        <xdr:cNvPr id="64" name="有形固定資産減価償却率最小値テキスト">
          <a:extLst>
            <a:ext uri="{FF2B5EF4-FFF2-40B4-BE49-F238E27FC236}">
              <a16:creationId xmlns:a16="http://schemas.microsoft.com/office/drawing/2014/main" id="{808FD712-7DF0-4537-A5B4-A4D6DDC85E34}"/>
            </a:ext>
          </a:extLst>
        </xdr:cNvPr>
        <xdr:cNvSpPr txBox="1"/>
      </xdr:nvSpPr>
      <xdr:spPr>
        <a:xfrm>
          <a:off x="4258945" y="6392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86741</xdr:rowOff>
    </xdr:from>
    <xdr:to>
      <xdr:col>23</xdr:col>
      <xdr:colOff>174625</xdr:colOff>
      <xdr:row>33</xdr:row>
      <xdr:rowOff>86741</xdr:rowOff>
    </xdr:to>
    <xdr:cxnSp macro="">
      <xdr:nvCxnSpPr>
        <xdr:cNvPr id="65" name="直線コネクタ 64">
          <a:extLst>
            <a:ext uri="{FF2B5EF4-FFF2-40B4-BE49-F238E27FC236}">
              <a16:creationId xmlns:a16="http://schemas.microsoft.com/office/drawing/2014/main" id="{BBD93726-D537-4C9F-AE83-6F7CDB8D47D1}"/>
            </a:ext>
          </a:extLst>
        </xdr:cNvPr>
        <xdr:cNvCxnSpPr/>
      </xdr:nvCxnSpPr>
      <xdr:spPr>
        <a:xfrm>
          <a:off x="4119245" y="638848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102252</xdr:rowOff>
    </xdr:from>
    <xdr:ext cx="405111" cy="259045"/>
    <xdr:sp macro="" textlink="">
      <xdr:nvSpPr>
        <xdr:cNvPr id="66" name="有形固定資産減価償却率最大値テキスト">
          <a:extLst>
            <a:ext uri="{FF2B5EF4-FFF2-40B4-BE49-F238E27FC236}">
              <a16:creationId xmlns:a16="http://schemas.microsoft.com/office/drawing/2014/main" id="{5EA72FEE-D804-408D-B968-921F2FFE80AF}"/>
            </a:ext>
          </a:extLst>
        </xdr:cNvPr>
        <xdr:cNvSpPr txBox="1"/>
      </xdr:nvSpPr>
      <xdr:spPr>
        <a:xfrm>
          <a:off x="4258945" y="506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155575</xdr:rowOff>
    </xdr:from>
    <xdr:to>
      <xdr:col>23</xdr:col>
      <xdr:colOff>174625</xdr:colOff>
      <xdr:row>26</xdr:row>
      <xdr:rowOff>155575</xdr:rowOff>
    </xdr:to>
    <xdr:cxnSp macro="">
      <xdr:nvCxnSpPr>
        <xdr:cNvPr id="67" name="直線コネクタ 66">
          <a:extLst>
            <a:ext uri="{FF2B5EF4-FFF2-40B4-BE49-F238E27FC236}">
              <a16:creationId xmlns:a16="http://schemas.microsoft.com/office/drawing/2014/main" id="{F4ED8874-85DC-4C1A-B457-E8D5E2850691}"/>
            </a:ext>
          </a:extLst>
        </xdr:cNvPr>
        <xdr:cNvCxnSpPr/>
      </xdr:nvCxnSpPr>
      <xdr:spPr>
        <a:xfrm>
          <a:off x="4119245" y="528383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69740</xdr:rowOff>
    </xdr:from>
    <xdr:ext cx="405111" cy="259045"/>
    <xdr:sp macro="" textlink="">
      <xdr:nvSpPr>
        <xdr:cNvPr id="68" name="有形固定資産減価償却率平均値テキスト">
          <a:extLst>
            <a:ext uri="{FF2B5EF4-FFF2-40B4-BE49-F238E27FC236}">
              <a16:creationId xmlns:a16="http://schemas.microsoft.com/office/drawing/2014/main" id="{F7782EAA-EB40-466C-AE80-7C023C5FB14B}"/>
            </a:ext>
          </a:extLst>
        </xdr:cNvPr>
        <xdr:cNvSpPr txBox="1"/>
      </xdr:nvSpPr>
      <xdr:spPr>
        <a:xfrm>
          <a:off x="4258945" y="57009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91313</xdr:rowOff>
    </xdr:from>
    <xdr:to>
      <xdr:col>23</xdr:col>
      <xdr:colOff>136525</xdr:colOff>
      <xdr:row>30</xdr:row>
      <xdr:rowOff>21463</xdr:rowOff>
    </xdr:to>
    <xdr:sp macro="" textlink="">
      <xdr:nvSpPr>
        <xdr:cNvPr id="69" name="フローチャート: 判断 68">
          <a:extLst>
            <a:ext uri="{FF2B5EF4-FFF2-40B4-BE49-F238E27FC236}">
              <a16:creationId xmlns:a16="http://schemas.microsoft.com/office/drawing/2014/main" id="{F1BC5BBE-66FA-4E63-AAA2-D1963C4D7DA2}"/>
            </a:ext>
          </a:extLst>
        </xdr:cNvPr>
        <xdr:cNvSpPr/>
      </xdr:nvSpPr>
      <xdr:spPr>
        <a:xfrm>
          <a:off x="4157345" y="57224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26543</xdr:rowOff>
    </xdr:from>
    <xdr:to>
      <xdr:col>19</xdr:col>
      <xdr:colOff>187325</xdr:colOff>
      <xdr:row>29</xdr:row>
      <xdr:rowOff>128143</xdr:rowOff>
    </xdr:to>
    <xdr:sp macro="" textlink="">
      <xdr:nvSpPr>
        <xdr:cNvPr id="70" name="フローチャート: 判断 69">
          <a:extLst>
            <a:ext uri="{FF2B5EF4-FFF2-40B4-BE49-F238E27FC236}">
              <a16:creationId xmlns:a16="http://schemas.microsoft.com/office/drawing/2014/main" id="{16B34F33-F7B6-4492-9953-0DB56C899E0B}"/>
            </a:ext>
          </a:extLst>
        </xdr:cNvPr>
        <xdr:cNvSpPr/>
      </xdr:nvSpPr>
      <xdr:spPr>
        <a:xfrm>
          <a:off x="3537585" y="565772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30861</xdr:rowOff>
    </xdr:from>
    <xdr:to>
      <xdr:col>15</xdr:col>
      <xdr:colOff>187325</xdr:colOff>
      <xdr:row>29</xdr:row>
      <xdr:rowOff>132461</xdr:rowOff>
    </xdr:to>
    <xdr:sp macro="" textlink="">
      <xdr:nvSpPr>
        <xdr:cNvPr id="71" name="フローチャート: 判断 70">
          <a:extLst>
            <a:ext uri="{FF2B5EF4-FFF2-40B4-BE49-F238E27FC236}">
              <a16:creationId xmlns:a16="http://schemas.microsoft.com/office/drawing/2014/main" id="{2C1EA777-4E40-490E-83C1-5D12803AD15C}"/>
            </a:ext>
          </a:extLst>
        </xdr:cNvPr>
        <xdr:cNvSpPr/>
      </xdr:nvSpPr>
      <xdr:spPr>
        <a:xfrm>
          <a:off x="2867025" y="56620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72" name="フローチャート: 判断 71">
          <a:extLst>
            <a:ext uri="{FF2B5EF4-FFF2-40B4-BE49-F238E27FC236}">
              <a16:creationId xmlns:a16="http://schemas.microsoft.com/office/drawing/2014/main" id="{928CEFCE-5B70-4F62-9F67-BE329A970A75}"/>
            </a:ext>
          </a:extLst>
        </xdr:cNvPr>
        <xdr:cNvSpPr/>
      </xdr:nvSpPr>
      <xdr:spPr>
        <a:xfrm>
          <a:off x="2196465" y="56447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141859</xdr:rowOff>
    </xdr:from>
    <xdr:to>
      <xdr:col>7</xdr:col>
      <xdr:colOff>187325</xdr:colOff>
      <xdr:row>29</xdr:row>
      <xdr:rowOff>72009</xdr:rowOff>
    </xdr:to>
    <xdr:sp macro="" textlink="">
      <xdr:nvSpPr>
        <xdr:cNvPr id="73" name="フローチャート: 判断 72">
          <a:extLst>
            <a:ext uri="{FF2B5EF4-FFF2-40B4-BE49-F238E27FC236}">
              <a16:creationId xmlns:a16="http://schemas.microsoft.com/office/drawing/2014/main" id="{2DC27E3E-1B60-4AC4-A0EB-86DA68E7C5E3}"/>
            </a:ext>
          </a:extLst>
        </xdr:cNvPr>
        <xdr:cNvSpPr/>
      </xdr:nvSpPr>
      <xdr:spPr>
        <a:xfrm>
          <a:off x="1525905" y="56053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B6A10F90-1FBE-4A9E-9A52-E83358A2D0CF}"/>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B5987C2B-ACB5-4E23-8749-033247EFA68D}"/>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15F8F3CB-B6AD-4CFD-BAEC-ADB69259E955}"/>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859E054D-295A-4FC5-9364-C9038A9BA2D0}"/>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D718DC0-34E6-463C-9393-7680EB1D2087}"/>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128905</xdr:rowOff>
    </xdr:from>
    <xdr:to>
      <xdr:col>23</xdr:col>
      <xdr:colOff>136525</xdr:colOff>
      <xdr:row>29</xdr:row>
      <xdr:rowOff>59055</xdr:rowOff>
    </xdr:to>
    <xdr:sp macro="" textlink="">
      <xdr:nvSpPr>
        <xdr:cNvPr id="79" name="楕円 78">
          <a:extLst>
            <a:ext uri="{FF2B5EF4-FFF2-40B4-BE49-F238E27FC236}">
              <a16:creationId xmlns:a16="http://schemas.microsoft.com/office/drawing/2014/main" id="{E42C932F-84EB-4EC8-A29F-975DB18FC242}"/>
            </a:ext>
          </a:extLst>
        </xdr:cNvPr>
        <xdr:cNvSpPr/>
      </xdr:nvSpPr>
      <xdr:spPr>
        <a:xfrm>
          <a:off x="4157345" y="55924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151782</xdr:rowOff>
    </xdr:from>
    <xdr:ext cx="405111" cy="259045"/>
    <xdr:sp macro="" textlink="">
      <xdr:nvSpPr>
        <xdr:cNvPr id="80" name="有形固定資産減価償却率該当値テキスト">
          <a:extLst>
            <a:ext uri="{FF2B5EF4-FFF2-40B4-BE49-F238E27FC236}">
              <a16:creationId xmlns:a16="http://schemas.microsoft.com/office/drawing/2014/main" id="{BA7380F9-FC52-4AE4-9EA5-1207030F82FD}"/>
            </a:ext>
          </a:extLst>
        </xdr:cNvPr>
        <xdr:cNvSpPr txBox="1"/>
      </xdr:nvSpPr>
      <xdr:spPr>
        <a:xfrm>
          <a:off x="4258945" y="5447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55499</xdr:rowOff>
    </xdr:from>
    <xdr:to>
      <xdr:col>19</xdr:col>
      <xdr:colOff>187325</xdr:colOff>
      <xdr:row>28</xdr:row>
      <xdr:rowOff>157099</xdr:rowOff>
    </xdr:to>
    <xdr:sp macro="" textlink="">
      <xdr:nvSpPr>
        <xdr:cNvPr id="81" name="楕円 80">
          <a:extLst>
            <a:ext uri="{FF2B5EF4-FFF2-40B4-BE49-F238E27FC236}">
              <a16:creationId xmlns:a16="http://schemas.microsoft.com/office/drawing/2014/main" id="{5A63AC70-B841-4C96-97ED-BC584E62F08F}"/>
            </a:ext>
          </a:extLst>
        </xdr:cNvPr>
        <xdr:cNvSpPr/>
      </xdr:nvSpPr>
      <xdr:spPr>
        <a:xfrm>
          <a:off x="3537585" y="551903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106299</xdr:rowOff>
    </xdr:from>
    <xdr:to>
      <xdr:col>23</xdr:col>
      <xdr:colOff>85725</xdr:colOff>
      <xdr:row>29</xdr:row>
      <xdr:rowOff>8255</xdr:rowOff>
    </xdr:to>
    <xdr:cxnSp macro="">
      <xdr:nvCxnSpPr>
        <xdr:cNvPr id="82" name="直線コネクタ 81">
          <a:extLst>
            <a:ext uri="{FF2B5EF4-FFF2-40B4-BE49-F238E27FC236}">
              <a16:creationId xmlns:a16="http://schemas.microsoft.com/office/drawing/2014/main" id="{2D7D3C3D-7713-4D35-B31A-9CFBC4E8EBA3}"/>
            </a:ext>
          </a:extLst>
        </xdr:cNvPr>
        <xdr:cNvCxnSpPr/>
      </xdr:nvCxnSpPr>
      <xdr:spPr>
        <a:xfrm>
          <a:off x="3588385" y="5569839"/>
          <a:ext cx="619760" cy="6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77089</xdr:rowOff>
    </xdr:from>
    <xdr:to>
      <xdr:col>15</xdr:col>
      <xdr:colOff>187325</xdr:colOff>
      <xdr:row>29</xdr:row>
      <xdr:rowOff>7239</xdr:rowOff>
    </xdr:to>
    <xdr:sp macro="" textlink="">
      <xdr:nvSpPr>
        <xdr:cNvPr id="83" name="楕円 82">
          <a:extLst>
            <a:ext uri="{FF2B5EF4-FFF2-40B4-BE49-F238E27FC236}">
              <a16:creationId xmlns:a16="http://schemas.microsoft.com/office/drawing/2014/main" id="{BC771648-BBA6-4DD7-AA0F-35A97B8ABE49}"/>
            </a:ext>
          </a:extLst>
        </xdr:cNvPr>
        <xdr:cNvSpPr/>
      </xdr:nvSpPr>
      <xdr:spPr>
        <a:xfrm>
          <a:off x="2867025" y="55406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106299</xdr:rowOff>
    </xdr:from>
    <xdr:to>
      <xdr:col>19</xdr:col>
      <xdr:colOff>136525</xdr:colOff>
      <xdr:row>28</xdr:row>
      <xdr:rowOff>127889</xdr:rowOff>
    </xdr:to>
    <xdr:cxnSp macro="">
      <xdr:nvCxnSpPr>
        <xdr:cNvPr id="84" name="直線コネクタ 83">
          <a:extLst>
            <a:ext uri="{FF2B5EF4-FFF2-40B4-BE49-F238E27FC236}">
              <a16:creationId xmlns:a16="http://schemas.microsoft.com/office/drawing/2014/main" id="{BF239363-74D4-406A-A820-85DF61925F50}"/>
            </a:ext>
          </a:extLst>
        </xdr:cNvPr>
        <xdr:cNvCxnSpPr/>
      </xdr:nvCxnSpPr>
      <xdr:spPr>
        <a:xfrm flipV="1">
          <a:off x="2917825" y="5569839"/>
          <a:ext cx="67056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25273</xdr:rowOff>
    </xdr:from>
    <xdr:to>
      <xdr:col>11</xdr:col>
      <xdr:colOff>187325</xdr:colOff>
      <xdr:row>28</xdr:row>
      <xdr:rowOff>126873</xdr:rowOff>
    </xdr:to>
    <xdr:sp macro="" textlink="">
      <xdr:nvSpPr>
        <xdr:cNvPr id="85" name="楕円 84">
          <a:extLst>
            <a:ext uri="{FF2B5EF4-FFF2-40B4-BE49-F238E27FC236}">
              <a16:creationId xmlns:a16="http://schemas.microsoft.com/office/drawing/2014/main" id="{2CD2742F-AC40-40F2-AEE5-A3EFFC65D0AD}"/>
            </a:ext>
          </a:extLst>
        </xdr:cNvPr>
        <xdr:cNvSpPr/>
      </xdr:nvSpPr>
      <xdr:spPr>
        <a:xfrm>
          <a:off x="2196465" y="548881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76073</xdr:rowOff>
    </xdr:from>
    <xdr:to>
      <xdr:col>15</xdr:col>
      <xdr:colOff>136525</xdr:colOff>
      <xdr:row>28</xdr:row>
      <xdr:rowOff>127889</xdr:rowOff>
    </xdr:to>
    <xdr:cxnSp macro="">
      <xdr:nvCxnSpPr>
        <xdr:cNvPr id="86" name="直線コネクタ 85">
          <a:extLst>
            <a:ext uri="{FF2B5EF4-FFF2-40B4-BE49-F238E27FC236}">
              <a16:creationId xmlns:a16="http://schemas.microsoft.com/office/drawing/2014/main" id="{85285914-907D-4547-9344-2594299C8A61}"/>
            </a:ext>
          </a:extLst>
        </xdr:cNvPr>
        <xdr:cNvCxnSpPr/>
      </xdr:nvCxnSpPr>
      <xdr:spPr>
        <a:xfrm>
          <a:off x="2247265" y="5539613"/>
          <a:ext cx="67056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131953</xdr:rowOff>
    </xdr:from>
    <xdr:to>
      <xdr:col>7</xdr:col>
      <xdr:colOff>187325</xdr:colOff>
      <xdr:row>28</xdr:row>
      <xdr:rowOff>62103</xdr:rowOff>
    </xdr:to>
    <xdr:sp macro="" textlink="">
      <xdr:nvSpPr>
        <xdr:cNvPr id="87" name="楕円 86">
          <a:extLst>
            <a:ext uri="{FF2B5EF4-FFF2-40B4-BE49-F238E27FC236}">
              <a16:creationId xmlns:a16="http://schemas.microsoft.com/office/drawing/2014/main" id="{B366D443-9600-4B6F-BE26-94C38FC49DB3}"/>
            </a:ext>
          </a:extLst>
        </xdr:cNvPr>
        <xdr:cNvSpPr/>
      </xdr:nvSpPr>
      <xdr:spPr>
        <a:xfrm>
          <a:off x="1525905" y="54278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11303</xdr:rowOff>
    </xdr:from>
    <xdr:to>
      <xdr:col>11</xdr:col>
      <xdr:colOff>136525</xdr:colOff>
      <xdr:row>28</xdr:row>
      <xdr:rowOff>76073</xdr:rowOff>
    </xdr:to>
    <xdr:cxnSp macro="">
      <xdr:nvCxnSpPr>
        <xdr:cNvPr id="88" name="直線コネクタ 87">
          <a:extLst>
            <a:ext uri="{FF2B5EF4-FFF2-40B4-BE49-F238E27FC236}">
              <a16:creationId xmlns:a16="http://schemas.microsoft.com/office/drawing/2014/main" id="{8EC92D75-1CF2-48B8-8765-BF558CC14787}"/>
            </a:ext>
          </a:extLst>
        </xdr:cNvPr>
        <xdr:cNvCxnSpPr/>
      </xdr:nvCxnSpPr>
      <xdr:spPr>
        <a:xfrm>
          <a:off x="1576705" y="5474843"/>
          <a:ext cx="67056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119270</xdr:rowOff>
    </xdr:from>
    <xdr:ext cx="405111" cy="259045"/>
    <xdr:sp macro="" textlink="">
      <xdr:nvSpPr>
        <xdr:cNvPr id="89" name="n_1aveValue有形固定資産減価償却率">
          <a:extLst>
            <a:ext uri="{FF2B5EF4-FFF2-40B4-BE49-F238E27FC236}">
              <a16:creationId xmlns:a16="http://schemas.microsoft.com/office/drawing/2014/main" id="{2C7135E8-62ED-4FFD-9C0A-3E2723A1F50F}"/>
            </a:ext>
          </a:extLst>
        </xdr:cNvPr>
        <xdr:cNvSpPr txBox="1"/>
      </xdr:nvSpPr>
      <xdr:spPr>
        <a:xfrm>
          <a:off x="3395989" y="5750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123588</xdr:rowOff>
    </xdr:from>
    <xdr:ext cx="405111" cy="259045"/>
    <xdr:sp macro="" textlink="">
      <xdr:nvSpPr>
        <xdr:cNvPr id="90" name="n_2aveValue有形固定資産減価償却率">
          <a:extLst>
            <a:ext uri="{FF2B5EF4-FFF2-40B4-BE49-F238E27FC236}">
              <a16:creationId xmlns:a16="http://schemas.microsoft.com/office/drawing/2014/main" id="{95A07F7E-5090-488B-AE83-C1C67F7AB5C3}"/>
            </a:ext>
          </a:extLst>
        </xdr:cNvPr>
        <xdr:cNvSpPr txBox="1"/>
      </xdr:nvSpPr>
      <xdr:spPr>
        <a:xfrm>
          <a:off x="2738129" y="5754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106316</xdr:rowOff>
    </xdr:from>
    <xdr:ext cx="405111" cy="259045"/>
    <xdr:sp macro="" textlink="">
      <xdr:nvSpPr>
        <xdr:cNvPr id="91" name="n_3aveValue有形固定資産減価償却率">
          <a:extLst>
            <a:ext uri="{FF2B5EF4-FFF2-40B4-BE49-F238E27FC236}">
              <a16:creationId xmlns:a16="http://schemas.microsoft.com/office/drawing/2014/main" id="{02E05134-446E-4C18-858C-793709EDC567}"/>
            </a:ext>
          </a:extLst>
        </xdr:cNvPr>
        <xdr:cNvSpPr txBox="1"/>
      </xdr:nvSpPr>
      <xdr:spPr>
        <a:xfrm>
          <a:off x="2067569" y="5737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63136</xdr:rowOff>
    </xdr:from>
    <xdr:ext cx="405111" cy="259045"/>
    <xdr:sp macro="" textlink="">
      <xdr:nvSpPr>
        <xdr:cNvPr id="92" name="n_4aveValue有形固定資産減価償却率">
          <a:extLst>
            <a:ext uri="{FF2B5EF4-FFF2-40B4-BE49-F238E27FC236}">
              <a16:creationId xmlns:a16="http://schemas.microsoft.com/office/drawing/2014/main" id="{81BCF725-83C9-407D-9887-4E397C4A8EEB}"/>
            </a:ext>
          </a:extLst>
        </xdr:cNvPr>
        <xdr:cNvSpPr txBox="1"/>
      </xdr:nvSpPr>
      <xdr:spPr>
        <a:xfrm>
          <a:off x="1397009" y="5694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2176</xdr:rowOff>
    </xdr:from>
    <xdr:ext cx="405111" cy="259045"/>
    <xdr:sp macro="" textlink="">
      <xdr:nvSpPr>
        <xdr:cNvPr id="93" name="n_1mainValue有形固定資産減価償却率">
          <a:extLst>
            <a:ext uri="{FF2B5EF4-FFF2-40B4-BE49-F238E27FC236}">
              <a16:creationId xmlns:a16="http://schemas.microsoft.com/office/drawing/2014/main" id="{C3E1E751-9CED-4E48-AFB4-377648F004B3}"/>
            </a:ext>
          </a:extLst>
        </xdr:cNvPr>
        <xdr:cNvSpPr txBox="1"/>
      </xdr:nvSpPr>
      <xdr:spPr>
        <a:xfrm>
          <a:off x="3395989" y="5298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23766</xdr:rowOff>
    </xdr:from>
    <xdr:ext cx="405111" cy="259045"/>
    <xdr:sp macro="" textlink="">
      <xdr:nvSpPr>
        <xdr:cNvPr id="94" name="n_2mainValue有形固定資産減価償却率">
          <a:extLst>
            <a:ext uri="{FF2B5EF4-FFF2-40B4-BE49-F238E27FC236}">
              <a16:creationId xmlns:a16="http://schemas.microsoft.com/office/drawing/2014/main" id="{723791F8-3CC8-4CFA-B7AF-1CE2D34B9D29}"/>
            </a:ext>
          </a:extLst>
        </xdr:cNvPr>
        <xdr:cNvSpPr txBox="1"/>
      </xdr:nvSpPr>
      <xdr:spPr>
        <a:xfrm>
          <a:off x="2738129" y="531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143400</xdr:rowOff>
    </xdr:from>
    <xdr:ext cx="405111" cy="259045"/>
    <xdr:sp macro="" textlink="">
      <xdr:nvSpPr>
        <xdr:cNvPr id="95" name="n_3mainValue有形固定資産減価償却率">
          <a:extLst>
            <a:ext uri="{FF2B5EF4-FFF2-40B4-BE49-F238E27FC236}">
              <a16:creationId xmlns:a16="http://schemas.microsoft.com/office/drawing/2014/main" id="{3C7D723E-906D-4A34-BCA1-97A59C60A879}"/>
            </a:ext>
          </a:extLst>
        </xdr:cNvPr>
        <xdr:cNvSpPr txBox="1"/>
      </xdr:nvSpPr>
      <xdr:spPr>
        <a:xfrm>
          <a:off x="2067569" y="5271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78630</xdr:rowOff>
    </xdr:from>
    <xdr:ext cx="405111" cy="259045"/>
    <xdr:sp macro="" textlink="">
      <xdr:nvSpPr>
        <xdr:cNvPr id="96" name="n_4mainValue有形固定資産減価償却率">
          <a:extLst>
            <a:ext uri="{FF2B5EF4-FFF2-40B4-BE49-F238E27FC236}">
              <a16:creationId xmlns:a16="http://schemas.microsoft.com/office/drawing/2014/main" id="{9DEE073B-1155-45A5-97A1-D888277B030F}"/>
            </a:ext>
          </a:extLst>
        </xdr:cNvPr>
        <xdr:cNvSpPr txBox="1"/>
      </xdr:nvSpPr>
      <xdr:spPr>
        <a:xfrm>
          <a:off x="1397009" y="5206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B4D8A155-0040-4234-A076-E8985A7EECB6}"/>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E27E4872-EC25-4486-947B-E4DAC0FD3EAB}"/>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46A0CD10-8FD5-4391-8CA8-3E80C0E3C635}"/>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E0E77441-8C4A-4315-97F1-189347081818}"/>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AD3A93EC-BB8E-4074-B280-37E954916D68}"/>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E92B1A3C-8EFC-40AE-8CC8-EE8CA7BBA8D8}"/>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1ECEDEDC-1133-474D-8548-D7F537F4156A}"/>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8ED75BD-053C-4A65-B383-93CD7740A992}"/>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F2B32141-7A45-49DD-80B0-3D4F2660B506}"/>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822C5A86-6A38-4CAA-91F3-587BFDE18BFE}"/>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BB605D32-B9E3-43E4-8E8E-C8C3DC8172E0}"/>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A91C2A79-5395-4BCA-9AB1-9618D2E2EC17}"/>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8B710E7D-8A81-4C7F-8E2E-4EAC8473FBC9}"/>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合併前後の集中的な社会基盤整備により債務償還比率は依然高止まりしている。令和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年度は、経常一般財源となる普通交付税</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や臨時財政対策債が合併算定替の終了等により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対前年比で</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したことから</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14.5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類似団体の中では最大値となっている。今後も、引き続き学校統合等の大規模建設事業があり、将来負担額は一時的に増加する見込であるため、地方債の新規発行額の抑制や繰上償還等に引き続き取り組むことにより、債務償還比率の縮減を図っていく。</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3BAD189F-6A80-417C-BE39-D42326B018D0}"/>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66DC50BA-AC1A-4E17-A5C4-A9DB309EAC64}"/>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6D16059F-042B-48B6-9E9C-D406BEB39ED4}"/>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7C0A6E9B-A689-41E1-B4E5-42B57A9EEA6F}"/>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4" name="テキスト ボックス 113">
          <a:extLst>
            <a:ext uri="{FF2B5EF4-FFF2-40B4-BE49-F238E27FC236}">
              <a16:creationId xmlns:a16="http://schemas.microsoft.com/office/drawing/2014/main" id="{7C9FCA76-3520-456B-B71B-4FC504059E9B}"/>
            </a:ext>
          </a:extLst>
        </xdr:cNvPr>
        <xdr:cNvSpPr txBox="1"/>
      </xdr:nvSpPr>
      <xdr:spPr>
        <a:xfrm>
          <a:off x="9542936" y="65269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93D5D3BF-0FDE-45EB-ABEA-A57B19027933}"/>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a:extLst>
            <a:ext uri="{FF2B5EF4-FFF2-40B4-BE49-F238E27FC236}">
              <a16:creationId xmlns:a16="http://schemas.microsoft.com/office/drawing/2014/main" id="{96234C2C-D4F5-4E3A-BD07-9E637B91147C}"/>
            </a:ext>
          </a:extLst>
        </xdr:cNvPr>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65E20E8D-7FA1-48BE-8C65-34EE9648408B}"/>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a:extLst>
            <a:ext uri="{FF2B5EF4-FFF2-40B4-BE49-F238E27FC236}">
              <a16:creationId xmlns:a16="http://schemas.microsoft.com/office/drawing/2014/main" id="{05973811-DD34-4939-8CB0-CCE731AEB002}"/>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26B942A4-3183-465B-9E4F-7142D75D8FFC}"/>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69035672-DABE-4D3C-AE03-54ECED2B78F5}"/>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472F036F-14D8-4300-9D68-1DAB27465AB8}"/>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a:extLst>
            <a:ext uri="{FF2B5EF4-FFF2-40B4-BE49-F238E27FC236}">
              <a16:creationId xmlns:a16="http://schemas.microsoft.com/office/drawing/2014/main" id="{2272EB14-4A3D-4A2D-8C2D-B362B3803521}"/>
            </a:ext>
          </a:extLst>
        </xdr:cNvPr>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DDACC729-A677-4C14-96C5-7EBAAB471456}"/>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879D0329-B784-4481-85BB-352B325BD7E2}"/>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143235</xdr:rowOff>
    </xdr:to>
    <xdr:cxnSp macro="">
      <xdr:nvCxnSpPr>
        <xdr:cNvPr id="125" name="直線コネクタ 124">
          <a:extLst>
            <a:ext uri="{FF2B5EF4-FFF2-40B4-BE49-F238E27FC236}">
              <a16:creationId xmlns:a16="http://schemas.microsoft.com/office/drawing/2014/main" id="{D9D7EE77-DCE2-4ECD-9381-409BC7A5252B}"/>
            </a:ext>
          </a:extLst>
        </xdr:cNvPr>
        <xdr:cNvCxnSpPr/>
      </xdr:nvCxnSpPr>
      <xdr:spPr>
        <a:xfrm flipV="1">
          <a:off x="13027660" y="5211868"/>
          <a:ext cx="1269" cy="1233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147062</xdr:rowOff>
    </xdr:from>
    <xdr:ext cx="469744" cy="259045"/>
    <xdr:sp macro="" textlink="">
      <xdr:nvSpPr>
        <xdr:cNvPr id="126" name="債務償還比率最小値テキスト">
          <a:extLst>
            <a:ext uri="{FF2B5EF4-FFF2-40B4-BE49-F238E27FC236}">
              <a16:creationId xmlns:a16="http://schemas.microsoft.com/office/drawing/2014/main" id="{0F6EDBCA-58FC-45AD-AA7C-8181BC384DAC}"/>
            </a:ext>
          </a:extLst>
        </xdr:cNvPr>
        <xdr:cNvSpPr txBox="1"/>
      </xdr:nvSpPr>
      <xdr:spPr>
        <a:xfrm>
          <a:off x="13080365" y="644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143235</xdr:rowOff>
    </xdr:from>
    <xdr:to>
      <xdr:col>76</xdr:col>
      <xdr:colOff>111125</xdr:colOff>
      <xdr:row>33</xdr:row>
      <xdr:rowOff>143235</xdr:rowOff>
    </xdr:to>
    <xdr:cxnSp macro="">
      <xdr:nvCxnSpPr>
        <xdr:cNvPr id="127" name="直線コネクタ 126">
          <a:extLst>
            <a:ext uri="{FF2B5EF4-FFF2-40B4-BE49-F238E27FC236}">
              <a16:creationId xmlns:a16="http://schemas.microsoft.com/office/drawing/2014/main" id="{A3A31701-5316-4227-AA61-8B8E2517BFF8}"/>
            </a:ext>
          </a:extLst>
        </xdr:cNvPr>
        <xdr:cNvCxnSpPr/>
      </xdr:nvCxnSpPr>
      <xdr:spPr>
        <a:xfrm>
          <a:off x="12963525" y="64449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a:extLst>
            <a:ext uri="{FF2B5EF4-FFF2-40B4-BE49-F238E27FC236}">
              <a16:creationId xmlns:a16="http://schemas.microsoft.com/office/drawing/2014/main" id="{154F7BF9-E6F5-482D-9637-CBE48A72FC90}"/>
            </a:ext>
          </a:extLst>
        </xdr:cNvPr>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a:extLst>
            <a:ext uri="{FF2B5EF4-FFF2-40B4-BE49-F238E27FC236}">
              <a16:creationId xmlns:a16="http://schemas.microsoft.com/office/drawing/2014/main" id="{81844653-C827-4AC7-BC39-A4D3A742DCF0}"/>
            </a:ext>
          </a:extLst>
        </xdr:cNvPr>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153962</xdr:rowOff>
    </xdr:from>
    <xdr:ext cx="469744" cy="259045"/>
    <xdr:sp macro="" textlink="">
      <xdr:nvSpPr>
        <xdr:cNvPr id="130" name="債務償還比率平均値テキスト">
          <a:extLst>
            <a:ext uri="{FF2B5EF4-FFF2-40B4-BE49-F238E27FC236}">
              <a16:creationId xmlns:a16="http://schemas.microsoft.com/office/drawing/2014/main" id="{00C71946-E299-4323-A4D0-3981DCB3CF9A}"/>
            </a:ext>
          </a:extLst>
        </xdr:cNvPr>
        <xdr:cNvSpPr txBox="1"/>
      </xdr:nvSpPr>
      <xdr:spPr>
        <a:xfrm>
          <a:off x="13080365" y="5785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131085</xdr:rowOff>
    </xdr:from>
    <xdr:to>
      <xdr:col>76</xdr:col>
      <xdr:colOff>73025</xdr:colOff>
      <xdr:row>31</xdr:row>
      <xdr:rowOff>61235</xdr:rowOff>
    </xdr:to>
    <xdr:sp macro="" textlink="">
      <xdr:nvSpPr>
        <xdr:cNvPr id="131" name="フローチャート: 判断 130">
          <a:extLst>
            <a:ext uri="{FF2B5EF4-FFF2-40B4-BE49-F238E27FC236}">
              <a16:creationId xmlns:a16="http://schemas.microsoft.com/office/drawing/2014/main" id="{859ADCCD-522C-4FDD-ACE9-C19B6366B4C1}"/>
            </a:ext>
          </a:extLst>
        </xdr:cNvPr>
        <xdr:cNvSpPr/>
      </xdr:nvSpPr>
      <xdr:spPr>
        <a:xfrm>
          <a:off x="13001625" y="59299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93842</xdr:rowOff>
    </xdr:from>
    <xdr:to>
      <xdr:col>72</xdr:col>
      <xdr:colOff>123825</xdr:colOff>
      <xdr:row>31</xdr:row>
      <xdr:rowOff>23992</xdr:rowOff>
    </xdr:to>
    <xdr:sp macro="" textlink="">
      <xdr:nvSpPr>
        <xdr:cNvPr id="132" name="フローチャート: 判断 131">
          <a:extLst>
            <a:ext uri="{FF2B5EF4-FFF2-40B4-BE49-F238E27FC236}">
              <a16:creationId xmlns:a16="http://schemas.microsoft.com/office/drawing/2014/main" id="{A13053B6-04EC-481E-8CCE-8F2C20CCFF19}"/>
            </a:ext>
          </a:extLst>
        </xdr:cNvPr>
        <xdr:cNvSpPr/>
      </xdr:nvSpPr>
      <xdr:spPr>
        <a:xfrm>
          <a:off x="12359005" y="58926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106627</xdr:rowOff>
    </xdr:from>
    <xdr:to>
      <xdr:col>68</xdr:col>
      <xdr:colOff>123825</xdr:colOff>
      <xdr:row>32</xdr:row>
      <xdr:rowOff>36777</xdr:rowOff>
    </xdr:to>
    <xdr:sp macro="" textlink="">
      <xdr:nvSpPr>
        <xdr:cNvPr id="133" name="フローチャート: 判断 132">
          <a:extLst>
            <a:ext uri="{FF2B5EF4-FFF2-40B4-BE49-F238E27FC236}">
              <a16:creationId xmlns:a16="http://schemas.microsoft.com/office/drawing/2014/main" id="{2512D671-D1BC-4C5B-9139-F027127224E9}"/>
            </a:ext>
          </a:extLst>
        </xdr:cNvPr>
        <xdr:cNvSpPr/>
      </xdr:nvSpPr>
      <xdr:spPr>
        <a:xfrm>
          <a:off x="11688445" y="60730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144409</xdr:rowOff>
    </xdr:from>
    <xdr:to>
      <xdr:col>64</xdr:col>
      <xdr:colOff>123825</xdr:colOff>
      <xdr:row>32</xdr:row>
      <xdr:rowOff>74559</xdr:rowOff>
    </xdr:to>
    <xdr:sp macro="" textlink="">
      <xdr:nvSpPr>
        <xdr:cNvPr id="134" name="フローチャート: 判断 133">
          <a:extLst>
            <a:ext uri="{FF2B5EF4-FFF2-40B4-BE49-F238E27FC236}">
              <a16:creationId xmlns:a16="http://schemas.microsoft.com/office/drawing/2014/main" id="{951403D6-52E3-4956-86FE-5BB4A7FE4E7B}"/>
            </a:ext>
          </a:extLst>
        </xdr:cNvPr>
        <xdr:cNvSpPr/>
      </xdr:nvSpPr>
      <xdr:spPr>
        <a:xfrm>
          <a:off x="11017885" y="61108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124799</xdr:rowOff>
    </xdr:from>
    <xdr:to>
      <xdr:col>60</xdr:col>
      <xdr:colOff>123825</xdr:colOff>
      <xdr:row>32</xdr:row>
      <xdr:rowOff>54949</xdr:rowOff>
    </xdr:to>
    <xdr:sp macro="" textlink="">
      <xdr:nvSpPr>
        <xdr:cNvPr id="135" name="フローチャート: 判断 134">
          <a:extLst>
            <a:ext uri="{FF2B5EF4-FFF2-40B4-BE49-F238E27FC236}">
              <a16:creationId xmlns:a16="http://schemas.microsoft.com/office/drawing/2014/main" id="{3D20EAF8-E4FD-4C13-8F94-DC49F4D0AC94}"/>
            </a:ext>
          </a:extLst>
        </xdr:cNvPr>
        <xdr:cNvSpPr/>
      </xdr:nvSpPr>
      <xdr:spPr>
        <a:xfrm>
          <a:off x="10347325" y="60912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3AC4D769-AA6F-4221-8E11-8FDD16FA2A90}"/>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16918452-038F-4CC8-BB39-117016304ECE}"/>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7C016ADA-5365-49BE-A744-CEF8896E0033}"/>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2941360-506B-4F1D-9E66-4C9FDD251B4B}"/>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79E3F428-9ED3-4FAB-9018-74C94416AAEC}"/>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92435</xdr:rowOff>
    </xdr:from>
    <xdr:to>
      <xdr:col>76</xdr:col>
      <xdr:colOff>73025</xdr:colOff>
      <xdr:row>34</xdr:row>
      <xdr:rowOff>22585</xdr:rowOff>
    </xdr:to>
    <xdr:sp macro="" textlink="">
      <xdr:nvSpPr>
        <xdr:cNvPr id="141" name="楕円 140">
          <a:extLst>
            <a:ext uri="{FF2B5EF4-FFF2-40B4-BE49-F238E27FC236}">
              <a16:creationId xmlns:a16="http://schemas.microsoft.com/office/drawing/2014/main" id="{FD2CB762-981D-4E44-9C6A-692879CEF68C}"/>
            </a:ext>
          </a:extLst>
        </xdr:cNvPr>
        <xdr:cNvSpPr/>
      </xdr:nvSpPr>
      <xdr:spPr>
        <a:xfrm>
          <a:off x="13001625" y="63941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7362</xdr:rowOff>
    </xdr:from>
    <xdr:ext cx="469744" cy="259045"/>
    <xdr:sp macro="" textlink="">
      <xdr:nvSpPr>
        <xdr:cNvPr id="142" name="債務償還比率該当値テキスト">
          <a:extLst>
            <a:ext uri="{FF2B5EF4-FFF2-40B4-BE49-F238E27FC236}">
              <a16:creationId xmlns:a16="http://schemas.microsoft.com/office/drawing/2014/main" id="{63A3D74C-4A41-4C70-8662-72A3FD447D0B}"/>
            </a:ext>
          </a:extLst>
        </xdr:cNvPr>
        <xdr:cNvSpPr txBox="1"/>
      </xdr:nvSpPr>
      <xdr:spPr>
        <a:xfrm>
          <a:off x="13080365" y="630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66347</xdr:rowOff>
    </xdr:from>
    <xdr:to>
      <xdr:col>72</xdr:col>
      <xdr:colOff>123825</xdr:colOff>
      <xdr:row>33</xdr:row>
      <xdr:rowOff>167946</xdr:rowOff>
    </xdr:to>
    <xdr:sp macro="" textlink="">
      <xdr:nvSpPr>
        <xdr:cNvPr id="143" name="楕円 142">
          <a:extLst>
            <a:ext uri="{FF2B5EF4-FFF2-40B4-BE49-F238E27FC236}">
              <a16:creationId xmlns:a16="http://schemas.microsoft.com/office/drawing/2014/main" id="{120699C8-8E62-4F78-9228-9B1DE57CC8A5}"/>
            </a:ext>
          </a:extLst>
        </xdr:cNvPr>
        <xdr:cNvSpPr/>
      </xdr:nvSpPr>
      <xdr:spPr>
        <a:xfrm>
          <a:off x="12359005" y="63680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117147</xdr:rowOff>
    </xdr:from>
    <xdr:to>
      <xdr:col>76</xdr:col>
      <xdr:colOff>22225</xdr:colOff>
      <xdr:row>33</xdr:row>
      <xdr:rowOff>143235</xdr:rowOff>
    </xdr:to>
    <xdr:cxnSp macro="">
      <xdr:nvCxnSpPr>
        <xdr:cNvPr id="144" name="直線コネクタ 143">
          <a:extLst>
            <a:ext uri="{FF2B5EF4-FFF2-40B4-BE49-F238E27FC236}">
              <a16:creationId xmlns:a16="http://schemas.microsoft.com/office/drawing/2014/main" id="{90110397-53E9-4F51-A3A7-3BB0CBDA5F6C}"/>
            </a:ext>
          </a:extLst>
        </xdr:cNvPr>
        <xdr:cNvCxnSpPr/>
      </xdr:nvCxnSpPr>
      <xdr:spPr>
        <a:xfrm>
          <a:off x="12409805" y="6418887"/>
          <a:ext cx="619760" cy="2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84709</xdr:rowOff>
    </xdr:from>
    <xdr:to>
      <xdr:col>68</xdr:col>
      <xdr:colOff>123825</xdr:colOff>
      <xdr:row>35</xdr:row>
      <xdr:rowOff>14859</xdr:rowOff>
    </xdr:to>
    <xdr:sp macro="" textlink="">
      <xdr:nvSpPr>
        <xdr:cNvPr id="145" name="楕円 144">
          <a:extLst>
            <a:ext uri="{FF2B5EF4-FFF2-40B4-BE49-F238E27FC236}">
              <a16:creationId xmlns:a16="http://schemas.microsoft.com/office/drawing/2014/main" id="{D9A0BFEC-79B3-422E-8291-064E58BA6F36}"/>
            </a:ext>
          </a:extLst>
        </xdr:cNvPr>
        <xdr:cNvSpPr/>
      </xdr:nvSpPr>
      <xdr:spPr>
        <a:xfrm>
          <a:off x="11688445" y="65540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117147</xdr:rowOff>
    </xdr:from>
    <xdr:to>
      <xdr:col>72</xdr:col>
      <xdr:colOff>73025</xdr:colOff>
      <xdr:row>34</xdr:row>
      <xdr:rowOff>135509</xdr:rowOff>
    </xdr:to>
    <xdr:cxnSp macro="">
      <xdr:nvCxnSpPr>
        <xdr:cNvPr id="146" name="直線コネクタ 145">
          <a:extLst>
            <a:ext uri="{FF2B5EF4-FFF2-40B4-BE49-F238E27FC236}">
              <a16:creationId xmlns:a16="http://schemas.microsoft.com/office/drawing/2014/main" id="{A85E68D9-33A2-4BA5-89A3-4204618A259B}"/>
            </a:ext>
          </a:extLst>
        </xdr:cNvPr>
        <xdr:cNvCxnSpPr/>
      </xdr:nvCxnSpPr>
      <xdr:spPr>
        <a:xfrm flipV="1">
          <a:off x="11739245" y="6418887"/>
          <a:ext cx="670560" cy="18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14181</xdr:rowOff>
    </xdr:from>
    <xdr:to>
      <xdr:col>64</xdr:col>
      <xdr:colOff>123825</xdr:colOff>
      <xdr:row>34</xdr:row>
      <xdr:rowOff>115781</xdr:rowOff>
    </xdr:to>
    <xdr:sp macro="" textlink="">
      <xdr:nvSpPr>
        <xdr:cNvPr id="147" name="楕円 146">
          <a:extLst>
            <a:ext uri="{FF2B5EF4-FFF2-40B4-BE49-F238E27FC236}">
              <a16:creationId xmlns:a16="http://schemas.microsoft.com/office/drawing/2014/main" id="{3A1629B5-ACD4-465D-94B3-09ADA5826CFA}"/>
            </a:ext>
          </a:extLst>
        </xdr:cNvPr>
        <xdr:cNvSpPr/>
      </xdr:nvSpPr>
      <xdr:spPr>
        <a:xfrm>
          <a:off x="11017885" y="648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64981</xdr:rowOff>
    </xdr:from>
    <xdr:to>
      <xdr:col>68</xdr:col>
      <xdr:colOff>73025</xdr:colOff>
      <xdr:row>34</xdr:row>
      <xdr:rowOff>135509</xdr:rowOff>
    </xdr:to>
    <xdr:cxnSp macro="">
      <xdr:nvCxnSpPr>
        <xdr:cNvPr id="148" name="直線コネクタ 147">
          <a:extLst>
            <a:ext uri="{FF2B5EF4-FFF2-40B4-BE49-F238E27FC236}">
              <a16:creationId xmlns:a16="http://schemas.microsoft.com/office/drawing/2014/main" id="{DCC785AD-28B8-4980-8747-6C6EE0C32F02}"/>
            </a:ext>
          </a:extLst>
        </xdr:cNvPr>
        <xdr:cNvCxnSpPr/>
      </xdr:nvCxnSpPr>
      <xdr:spPr>
        <a:xfrm>
          <a:off x="11068685" y="6534361"/>
          <a:ext cx="670560" cy="7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142822</xdr:rowOff>
    </xdr:from>
    <xdr:to>
      <xdr:col>60</xdr:col>
      <xdr:colOff>123825</xdr:colOff>
      <xdr:row>35</xdr:row>
      <xdr:rowOff>72972</xdr:rowOff>
    </xdr:to>
    <xdr:sp macro="" textlink="">
      <xdr:nvSpPr>
        <xdr:cNvPr id="149" name="楕円 148">
          <a:extLst>
            <a:ext uri="{FF2B5EF4-FFF2-40B4-BE49-F238E27FC236}">
              <a16:creationId xmlns:a16="http://schemas.microsoft.com/office/drawing/2014/main" id="{EF84BE00-EF8C-4680-82A0-DB292B85EAAD}"/>
            </a:ext>
          </a:extLst>
        </xdr:cNvPr>
        <xdr:cNvSpPr/>
      </xdr:nvSpPr>
      <xdr:spPr>
        <a:xfrm>
          <a:off x="10347325" y="66122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64981</xdr:rowOff>
    </xdr:from>
    <xdr:to>
      <xdr:col>64</xdr:col>
      <xdr:colOff>73025</xdr:colOff>
      <xdr:row>35</xdr:row>
      <xdr:rowOff>22172</xdr:rowOff>
    </xdr:to>
    <xdr:cxnSp macro="">
      <xdr:nvCxnSpPr>
        <xdr:cNvPr id="150" name="直線コネクタ 149">
          <a:extLst>
            <a:ext uri="{FF2B5EF4-FFF2-40B4-BE49-F238E27FC236}">
              <a16:creationId xmlns:a16="http://schemas.microsoft.com/office/drawing/2014/main" id="{6C3D4E3A-5ED0-456F-A0A9-37C65ED4FE02}"/>
            </a:ext>
          </a:extLst>
        </xdr:cNvPr>
        <xdr:cNvCxnSpPr/>
      </xdr:nvCxnSpPr>
      <xdr:spPr>
        <a:xfrm flipV="1">
          <a:off x="10398125" y="6534361"/>
          <a:ext cx="670560" cy="12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40519</xdr:rowOff>
    </xdr:from>
    <xdr:ext cx="469744" cy="259045"/>
    <xdr:sp macro="" textlink="">
      <xdr:nvSpPr>
        <xdr:cNvPr id="151" name="n_1aveValue債務償還比率">
          <a:extLst>
            <a:ext uri="{FF2B5EF4-FFF2-40B4-BE49-F238E27FC236}">
              <a16:creationId xmlns:a16="http://schemas.microsoft.com/office/drawing/2014/main" id="{88CA4633-7D99-4DDE-BA75-4AE76F19E9B0}"/>
            </a:ext>
          </a:extLst>
        </xdr:cNvPr>
        <xdr:cNvSpPr txBox="1"/>
      </xdr:nvSpPr>
      <xdr:spPr>
        <a:xfrm>
          <a:off x="12185092" y="567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53304</xdr:rowOff>
    </xdr:from>
    <xdr:ext cx="469744" cy="259045"/>
    <xdr:sp macro="" textlink="">
      <xdr:nvSpPr>
        <xdr:cNvPr id="152" name="n_2aveValue債務償還比率">
          <a:extLst>
            <a:ext uri="{FF2B5EF4-FFF2-40B4-BE49-F238E27FC236}">
              <a16:creationId xmlns:a16="http://schemas.microsoft.com/office/drawing/2014/main" id="{3CEB4C6B-DB55-490D-B07D-B4BF526BE804}"/>
            </a:ext>
          </a:extLst>
        </xdr:cNvPr>
        <xdr:cNvSpPr txBox="1"/>
      </xdr:nvSpPr>
      <xdr:spPr>
        <a:xfrm>
          <a:off x="11527232" y="585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91086</xdr:rowOff>
    </xdr:from>
    <xdr:ext cx="469744" cy="259045"/>
    <xdr:sp macro="" textlink="">
      <xdr:nvSpPr>
        <xdr:cNvPr id="153" name="n_3aveValue債務償還比率">
          <a:extLst>
            <a:ext uri="{FF2B5EF4-FFF2-40B4-BE49-F238E27FC236}">
              <a16:creationId xmlns:a16="http://schemas.microsoft.com/office/drawing/2014/main" id="{83F0528C-5A25-468B-A1F8-0B4E7336068B}"/>
            </a:ext>
          </a:extLst>
        </xdr:cNvPr>
        <xdr:cNvSpPr txBox="1"/>
      </xdr:nvSpPr>
      <xdr:spPr>
        <a:xfrm>
          <a:off x="10856672" y="5889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71476</xdr:rowOff>
    </xdr:from>
    <xdr:ext cx="469744" cy="259045"/>
    <xdr:sp macro="" textlink="">
      <xdr:nvSpPr>
        <xdr:cNvPr id="154" name="n_4aveValue債務償還比率">
          <a:extLst>
            <a:ext uri="{FF2B5EF4-FFF2-40B4-BE49-F238E27FC236}">
              <a16:creationId xmlns:a16="http://schemas.microsoft.com/office/drawing/2014/main" id="{B0D34D52-F1D1-488D-A034-74CC651C9C67}"/>
            </a:ext>
          </a:extLst>
        </xdr:cNvPr>
        <xdr:cNvSpPr txBox="1"/>
      </xdr:nvSpPr>
      <xdr:spPr>
        <a:xfrm>
          <a:off x="10186112" y="5870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159074</xdr:rowOff>
    </xdr:from>
    <xdr:ext cx="469744" cy="259045"/>
    <xdr:sp macro="" textlink="">
      <xdr:nvSpPr>
        <xdr:cNvPr id="155" name="n_1mainValue債務償還比率">
          <a:extLst>
            <a:ext uri="{FF2B5EF4-FFF2-40B4-BE49-F238E27FC236}">
              <a16:creationId xmlns:a16="http://schemas.microsoft.com/office/drawing/2014/main" id="{DDBE6824-DACC-439C-AE9A-8745C19F47AC}"/>
            </a:ext>
          </a:extLst>
        </xdr:cNvPr>
        <xdr:cNvSpPr txBox="1"/>
      </xdr:nvSpPr>
      <xdr:spPr>
        <a:xfrm>
          <a:off x="12185092" y="6460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35</xdr:row>
      <xdr:rowOff>5986</xdr:rowOff>
    </xdr:from>
    <xdr:ext cx="469744" cy="259045"/>
    <xdr:sp macro="" textlink="">
      <xdr:nvSpPr>
        <xdr:cNvPr id="156" name="n_2mainValue債務償還比率">
          <a:extLst>
            <a:ext uri="{FF2B5EF4-FFF2-40B4-BE49-F238E27FC236}">
              <a16:creationId xmlns:a16="http://schemas.microsoft.com/office/drawing/2014/main" id="{74DC8C07-5478-4E50-9BD8-F7FA93C7383F}"/>
            </a:ext>
          </a:extLst>
        </xdr:cNvPr>
        <xdr:cNvSpPr txBox="1"/>
      </xdr:nvSpPr>
      <xdr:spPr>
        <a:xfrm>
          <a:off x="11527232" y="664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106908</xdr:rowOff>
    </xdr:from>
    <xdr:ext cx="469744" cy="259045"/>
    <xdr:sp macro="" textlink="">
      <xdr:nvSpPr>
        <xdr:cNvPr id="157" name="n_3mainValue債務償還比率">
          <a:extLst>
            <a:ext uri="{FF2B5EF4-FFF2-40B4-BE49-F238E27FC236}">
              <a16:creationId xmlns:a16="http://schemas.microsoft.com/office/drawing/2014/main" id="{2B536970-A915-4DED-9B5B-D3BCDC5402E2}"/>
            </a:ext>
          </a:extLst>
        </xdr:cNvPr>
        <xdr:cNvSpPr txBox="1"/>
      </xdr:nvSpPr>
      <xdr:spPr>
        <a:xfrm>
          <a:off x="10856672" y="6576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35</xdr:row>
      <xdr:rowOff>64099</xdr:rowOff>
    </xdr:from>
    <xdr:ext cx="469744" cy="259045"/>
    <xdr:sp macro="" textlink="">
      <xdr:nvSpPr>
        <xdr:cNvPr id="158" name="n_4mainValue債務償還比率">
          <a:extLst>
            <a:ext uri="{FF2B5EF4-FFF2-40B4-BE49-F238E27FC236}">
              <a16:creationId xmlns:a16="http://schemas.microsoft.com/office/drawing/2014/main" id="{05DA170A-E3D7-4936-936B-2628778AF74F}"/>
            </a:ext>
          </a:extLst>
        </xdr:cNvPr>
        <xdr:cNvSpPr txBox="1"/>
      </xdr:nvSpPr>
      <xdr:spPr>
        <a:xfrm>
          <a:off x="10186112" y="6701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3E4F6294-AFA6-4398-9B36-734E23815A5E}"/>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5555CFF9-67D0-4899-944B-FB059F47EBAE}"/>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F4166A37-29C0-41E3-9289-E4EF6D9CF5BE}"/>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1C6F3135-976A-4D1C-9EDF-98BFD1094991}"/>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31D1AB4D-C224-43D4-9FFD-F9723468D4BD}"/>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50B5C923-6668-4C8B-AD2C-0461158E4BA4}"/>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7610E8F-3AF7-4279-830A-1A8B4314E1B4}"/>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7E082B3-467B-4391-8DCF-9D4853D8B5AD}"/>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EBF7400-C936-45CA-8523-CAAB883BA53B}"/>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7EBD00F-584A-4C54-9C8E-4E8933D99CD7}"/>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島根県出雲市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117B6CD-8045-48FA-ABB3-6B4709AC0F76}"/>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1DEDAC6-ABC9-47DF-9F5A-5E7B65539435}"/>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3918CBD-3E33-4D05-9C1B-70D06CD1CEA3}"/>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71AD9E7-2356-4C32-B7AE-ADFF889DB46D}"/>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BF09B2C-3953-4879-87F5-4F4D5F2831A8}"/>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AE54D4E-F014-4D27-95EB-07D71BD44F5C}"/>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173,835
169,165
624.32
88,646,252
85,922,704
1,522,026
45,858,849
94,808,401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4A3BC32-F30D-422B-82A6-FA65218E4C8A}"/>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FD4D063-69B8-47A4-8F65-4742FA98C26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388C3F6-95B9-4053-9B36-8ECAD9558884}"/>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157.4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5038192-A53A-482E-98CD-E80169A79B04}"/>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1D40D63-690F-48D0-82CA-6D6FFF373D6D}"/>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91057D4-32EC-4BE3-859F-F64AA5CF57FF}"/>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C6CDA55-4E1E-44FD-9BDB-39CB30DD3D52}"/>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A67F1C2-7BEB-4D83-9E23-A55F17BE3A24}"/>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B02E172-A011-4FC4-8CAB-E13DC957A987}"/>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744019B-DAFE-47D2-93F0-59DD2A979A1D}"/>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CB2D8F3-8343-4496-9A9E-9D9366A0D19F}"/>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92EA7DD-F7FE-4AA8-94C5-04CAFBE837FF}"/>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E226AD7-04FE-47A8-A905-7864036B857D}"/>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5C83BD1-8420-4B1B-8560-1DFC36CCC341}"/>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455B9B8-8BCA-4BEA-8614-6567907002D8}"/>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70534BF-9A77-4CEA-8169-B58E28CD2127}"/>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3C6577A-C8C4-4971-81EF-970167E1EEB5}"/>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E134B88-8C06-4B56-98C4-941BFFAECA67}"/>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3BC0CFE-F75E-4E98-8C08-C83DA2F8DAFD}"/>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552931B-7D70-4F26-91E7-EB988EDEC2AD}"/>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917827A-A74B-4F52-BDE1-2E84453700CF}"/>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9646784-FACD-4064-B1BB-EE573E9776A5}"/>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1065AF7-549A-4D36-B736-23F9F7B4A946}"/>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F26BC82-D562-4E07-B380-2B0A69103545}"/>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D66F51C-ADA3-4D00-9D5B-BDEC7F9C1E72}"/>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FC0A931-E9D1-4F79-B276-055733488B96}"/>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3A863CE-7AD9-4592-803D-7F1041D0FBA5}"/>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266DC05-94D4-4FA6-82C4-F061DBB9534F}"/>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FC14D65-5C31-4F92-9D99-D0C8A5D6E167}"/>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61261C9-B751-40A0-A8C1-FC526803C54A}"/>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687352B-B6C7-4A7F-841C-50206A623FA6}"/>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F9C0ED5-31F1-4450-9DF1-4EFD2F8820B7}"/>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D12C0FE5-1BB9-4ACB-A98A-C8256BBB32BC}"/>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29E0E040-22A0-4BE7-A907-C0BC3F70358F}"/>
            </a:ext>
          </a:extLst>
        </xdr:cNvPr>
        <xdr:cNvSpPr txBox="1"/>
      </xdr:nvSpPr>
      <xdr:spPr>
        <a:xfrm>
          <a:off x="27196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4D1398B9-FA52-4E83-9045-4F35D8F50DDB}"/>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926163EA-579E-4E15-B704-3C33BE319F3F}"/>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DD8C53C5-162F-45AA-BCA3-3043D960C9BF}"/>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84B13FB4-9062-4D7B-8985-5C2A81826CE2}"/>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FFC69C84-C91B-4AF6-82A0-DCAB7E4DA747}"/>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37E54A42-52D3-4BB8-AAFA-CC1EDEFC1C3F}"/>
            </a:ext>
          </a:extLst>
        </xdr:cNvPr>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7BAE57A2-BC43-4907-9DE3-08D70E7F066F}"/>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C2923FAC-DA06-4F50-9FD5-0B42B6A8EBD7}"/>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A0FD5FBA-A1AB-4704-8A19-1266AE2A302B}"/>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xdr:rowOff>
    </xdr:from>
    <xdr:to>
      <xdr:col>24</xdr:col>
      <xdr:colOff>62865</xdr:colOff>
      <xdr:row>41</xdr:row>
      <xdr:rowOff>44196</xdr:rowOff>
    </xdr:to>
    <xdr:cxnSp macro="">
      <xdr:nvCxnSpPr>
        <xdr:cNvPr id="55" name="直線コネクタ 54">
          <a:extLst>
            <a:ext uri="{FF2B5EF4-FFF2-40B4-BE49-F238E27FC236}">
              <a16:creationId xmlns:a16="http://schemas.microsoft.com/office/drawing/2014/main" id="{52C90679-F6CE-4693-8B4C-14FB288D7E88}"/>
            </a:ext>
          </a:extLst>
        </xdr:cNvPr>
        <xdr:cNvCxnSpPr/>
      </xdr:nvCxnSpPr>
      <xdr:spPr>
        <a:xfrm flipV="1">
          <a:off x="4086225" y="5535168"/>
          <a:ext cx="0" cy="138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48023</xdr:rowOff>
    </xdr:from>
    <xdr:ext cx="405111" cy="259045"/>
    <xdr:sp macro="" textlink="">
      <xdr:nvSpPr>
        <xdr:cNvPr id="56" name="【道路】&#10;有形固定資産減価償却率最小値テキスト">
          <a:extLst>
            <a:ext uri="{FF2B5EF4-FFF2-40B4-BE49-F238E27FC236}">
              <a16:creationId xmlns:a16="http://schemas.microsoft.com/office/drawing/2014/main" id="{C928BE77-28F0-4841-BCE7-98ACE104D861}"/>
            </a:ext>
          </a:extLst>
        </xdr:cNvPr>
        <xdr:cNvSpPr txBox="1"/>
      </xdr:nvSpPr>
      <xdr:spPr>
        <a:xfrm>
          <a:off x="4124960" y="6921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44196</xdr:rowOff>
    </xdr:from>
    <xdr:to>
      <xdr:col>24</xdr:col>
      <xdr:colOff>152400</xdr:colOff>
      <xdr:row>41</xdr:row>
      <xdr:rowOff>44196</xdr:rowOff>
    </xdr:to>
    <xdr:cxnSp macro="">
      <xdr:nvCxnSpPr>
        <xdr:cNvPr id="57" name="直線コネクタ 56">
          <a:extLst>
            <a:ext uri="{FF2B5EF4-FFF2-40B4-BE49-F238E27FC236}">
              <a16:creationId xmlns:a16="http://schemas.microsoft.com/office/drawing/2014/main" id="{F4F30D91-F6DD-4E0C-959E-3A00145B3A3D}"/>
            </a:ext>
          </a:extLst>
        </xdr:cNvPr>
        <xdr:cNvCxnSpPr/>
      </xdr:nvCxnSpPr>
      <xdr:spPr>
        <a:xfrm>
          <a:off x="4020820" y="69174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121175</xdr:rowOff>
    </xdr:from>
    <xdr:ext cx="405111" cy="259045"/>
    <xdr:sp macro="" textlink="">
      <xdr:nvSpPr>
        <xdr:cNvPr id="58" name="【道路】&#10;有形固定資産減価償却率最大値テキスト">
          <a:extLst>
            <a:ext uri="{FF2B5EF4-FFF2-40B4-BE49-F238E27FC236}">
              <a16:creationId xmlns:a16="http://schemas.microsoft.com/office/drawing/2014/main" id="{5583ED97-750F-4230-8B4D-BAFA6A40F1D8}"/>
            </a:ext>
          </a:extLst>
        </xdr:cNvPr>
        <xdr:cNvSpPr txBox="1"/>
      </xdr:nvSpPr>
      <xdr:spPr>
        <a:xfrm>
          <a:off x="4124960" y="5318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xdr:rowOff>
    </xdr:from>
    <xdr:to>
      <xdr:col>24</xdr:col>
      <xdr:colOff>152400</xdr:colOff>
      <xdr:row>33</xdr:row>
      <xdr:rowOff>3048</xdr:rowOff>
    </xdr:to>
    <xdr:cxnSp macro="">
      <xdr:nvCxnSpPr>
        <xdr:cNvPr id="59" name="直線コネクタ 58">
          <a:extLst>
            <a:ext uri="{FF2B5EF4-FFF2-40B4-BE49-F238E27FC236}">
              <a16:creationId xmlns:a16="http://schemas.microsoft.com/office/drawing/2014/main" id="{ED492195-92C5-4354-817A-E78DDEA840D7}"/>
            </a:ext>
          </a:extLst>
        </xdr:cNvPr>
        <xdr:cNvCxnSpPr/>
      </xdr:nvCxnSpPr>
      <xdr:spPr>
        <a:xfrm>
          <a:off x="4020820" y="5535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74693</xdr:rowOff>
    </xdr:from>
    <xdr:ext cx="405111" cy="259045"/>
    <xdr:sp macro="" textlink="">
      <xdr:nvSpPr>
        <xdr:cNvPr id="60" name="【道路】&#10;有形固定資産減価償却率平均値テキスト">
          <a:extLst>
            <a:ext uri="{FF2B5EF4-FFF2-40B4-BE49-F238E27FC236}">
              <a16:creationId xmlns:a16="http://schemas.microsoft.com/office/drawing/2014/main" id="{B1FFB6FE-02AB-4227-9584-70693EFFC3CD}"/>
            </a:ext>
          </a:extLst>
        </xdr:cNvPr>
        <xdr:cNvSpPr txBox="1"/>
      </xdr:nvSpPr>
      <xdr:spPr>
        <a:xfrm>
          <a:off x="4124960" y="6109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96266</xdr:rowOff>
    </xdr:from>
    <xdr:to>
      <xdr:col>24</xdr:col>
      <xdr:colOff>114300</xdr:colOff>
      <xdr:row>37</xdr:row>
      <xdr:rowOff>26416</xdr:rowOff>
    </xdr:to>
    <xdr:sp macro="" textlink="">
      <xdr:nvSpPr>
        <xdr:cNvPr id="61" name="フローチャート: 判断 60">
          <a:extLst>
            <a:ext uri="{FF2B5EF4-FFF2-40B4-BE49-F238E27FC236}">
              <a16:creationId xmlns:a16="http://schemas.microsoft.com/office/drawing/2014/main" id="{EF535745-02EC-4B81-BC76-428085883414}"/>
            </a:ext>
          </a:extLst>
        </xdr:cNvPr>
        <xdr:cNvSpPr/>
      </xdr:nvSpPr>
      <xdr:spPr>
        <a:xfrm>
          <a:off x="4036060" y="61313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61976</xdr:rowOff>
    </xdr:from>
    <xdr:to>
      <xdr:col>20</xdr:col>
      <xdr:colOff>38100</xdr:colOff>
      <xdr:row>36</xdr:row>
      <xdr:rowOff>163576</xdr:rowOff>
    </xdr:to>
    <xdr:sp macro="" textlink="">
      <xdr:nvSpPr>
        <xdr:cNvPr id="62" name="フローチャート: 判断 61">
          <a:extLst>
            <a:ext uri="{FF2B5EF4-FFF2-40B4-BE49-F238E27FC236}">
              <a16:creationId xmlns:a16="http://schemas.microsoft.com/office/drawing/2014/main" id="{FED99815-3102-4905-A25D-B9237D72F9B4}"/>
            </a:ext>
          </a:extLst>
        </xdr:cNvPr>
        <xdr:cNvSpPr/>
      </xdr:nvSpPr>
      <xdr:spPr>
        <a:xfrm>
          <a:off x="3312160" y="60970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57404</xdr:rowOff>
    </xdr:from>
    <xdr:to>
      <xdr:col>15</xdr:col>
      <xdr:colOff>101600</xdr:colOff>
      <xdr:row>36</xdr:row>
      <xdr:rowOff>159004</xdr:rowOff>
    </xdr:to>
    <xdr:sp macro="" textlink="">
      <xdr:nvSpPr>
        <xdr:cNvPr id="63" name="フローチャート: 判断 62">
          <a:extLst>
            <a:ext uri="{FF2B5EF4-FFF2-40B4-BE49-F238E27FC236}">
              <a16:creationId xmlns:a16="http://schemas.microsoft.com/office/drawing/2014/main" id="{28654E12-5EE7-49CA-AE93-A20D63946B74}"/>
            </a:ext>
          </a:extLst>
        </xdr:cNvPr>
        <xdr:cNvSpPr/>
      </xdr:nvSpPr>
      <xdr:spPr>
        <a:xfrm>
          <a:off x="2514600" y="609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xdr:rowOff>
    </xdr:from>
    <xdr:to>
      <xdr:col>10</xdr:col>
      <xdr:colOff>165100</xdr:colOff>
      <xdr:row>36</xdr:row>
      <xdr:rowOff>117856</xdr:rowOff>
    </xdr:to>
    <xdr:sp macro="" textlink="">
      <xdr:nvSpPr>
        <xdr:cNvPr id="64" name="フローチャート: 判断 63">
          <a:extLst>
            <a:ext uri="{FF2B5EF4-FFF2-40B4-BE49-F238E27FC236}">
              <a16:creationId xmlns:a16="http://schemas.microsoft.com/office/drawing/2014/main" id="{646AB9C2-F590-4F5B-9CCC-3FB088101036}"/>
            </a:ext>
          </a:extLst>
        </xdr:cNvPr>
        <xdr:cNvSpPr/>
      </xdr:nvSpPr>
      <xdr:spPr>
        <a:xfrm>
          <a:off x="1739900" y="605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157988</xdr:rowOff>
    </xdr:from>
    <xdr:to>
      <xdr:col>6</xdr:col>
      <xdr:colOff>38100</xdr:colOff>
      <xdr:row>36</xdr:row>
      <xdr:rowOff>88138</xdr:rowOff>
    </xdr:to>
    <xdr:sp macro="" textlink="">
      <xdr:nvSpPr>
        <xdr:cNvPr id="65" name="フローチャート: 判断 64">
          <a:extLst>
            <a:ext uri="{FF2B5EF4-FFF2-40B4-BE49-F238E27FC236}">
              <a16:creationId xmlns:a16="http://schemas.microsoft.com/office/drawing/2014/main" id="{A771FA50-29E0-40FF-B342-CE281175EC6C}"/>
            </a:ext>
          </a:extLst>
        </xdr:cNvPr>
        <xdr:cNvSpPr/>
      </xdr:nvSpPr>
      <xdr:spPr>
        <a:xfrm>
          <a:off x="965200" y="60253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7BE0B079-F78E-4621-BA77-4902E3BB1DF2}"/>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8A53A09C-1EB8-4960-8792-2728757ECB28}"/>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0D6056F-E72A-47A6-B680-BA12D122E2B7}"/>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1F55BF9-6B13-49F9-B100-CA6122D04C39}"/>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8F9F3F3-DC39-4335-A30A-4A57C07CB10D}"/>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xdr:rowOff>
    </xdr:from>
    <xdr:to>
      <xdr:col>24</xdr:col>
      <xdr:colOff>114300</xdr:colOff>
      <xdr:row>36</xdr:row>
      <xdr:rowOff>101854</xdr:rowOff>
    </xdr:to>
    <xdr:sp macro="" textlink="">
      <xdr:nvSpPr>
        <xdr:cNvPr id="71" name="楕円 70">
          <a:extLst>
            <a:ext uri="{FF2B5EF4-FFF2-40B4-BE49-F238E27FC236}">
              <a16:creationId xmlns:a16="http://schemas.microsoft.com/office/drawing/2014/main" id="{90000D0A-3FF5-487A-83BF-264E0585BECB}"/>
            </a:ext>
          </a:extLst>
        </xdr:cNvPr>
        <xdr:cNvSpPr/>
      </xdr:nvSpPr>
      <xdr:spPr>
        <a:xfrm>
          <a:off x="4036060" y="603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23131</xdr:rowOff>
    </xdr:from>
    <xdr:ext cx="405111" cy="259045"/>
    <xdr:sp macro="" textlink="">
      <xdr:nvSpPr>
        <xdr:cNvPr id="72" name="【道路】&#10;有形固定資産減価償却率該当値テキスト">
          <a:extLst>
            <a:ext uri="{FF2B5EF4-FFF2-40B4-BE49-F238E27FC236}">
              <a16:creationId xmlns:a16="http://schemas.microsoft.com/office/drawing/2014/main" id="{A28C6051-DAA3-457D-A673-F56385DD2338}"/>
            </a:ext>
          </a:extLst>
        </xdr:cNvPr>
        <xdr:cNvSpPr txBox="1"/>
      </xdr:nvSpPr>
      <xdr:spPr>
        <a:xfrm>
          <a:off x="4124960" y="589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132842</xdr:rowOff>
    </xdr:from>
    <xdr:to>
      <xdr:col>20</xdr:col>
      <xdr:colOff>38100</xdr:colOff>
      <xdr:row>36</xdr:row>
      <xdr:rowOff>62992</xdr:rowOff>
    </xdr:to>
    <xdr:sp macro="" textlink="">
      <xdr:nvSpPr>
        <xdr:cNvPr id="73" name="楕円 72">
          <a:extLst>
            <a:ext uri="{FF2B5EF4-FFF2-40B4-BE49-F238E27FC236}">
              <a16:creationId xmlns:a16="http://schemas.microsoft.com/office/drawing/2014/main" id="{459E95A3-CD64-49A1-BA3C-DD0C00096D12}"/>
            </a:ext>
          </a:extLst>
        </xdr:cNvPr>
        <xdr:cNvSpPr/>
      </xdr:nvSpPr>
      <xdr:spPr>
        <a:xfrm>
          <a:off x="3312160" y="60002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12192</xdr:rowOff>
    </xdr:from>
    <xdr:to>
      <xdr:col>24</xdr:col>
      <xdr:colOff>63500</xdr:colOff>
      <xdr:row>36</xdr:row>
      <xdr:rowOff>51054</xdr:rowOff>
    </xdr:to>
    <xdr:cxnSp macro="">
      <xdr:nvCxnSpPr>
        <xdr:cNvPr id="74" name="直線コネクタ 73">
          <a:extLst>
            <a:ext uri="{FF2B5EF4-FFF2-40B4-BE49-F238E27FC236}">
              <a16:creationId xmlns:a16="http://schemas.microsoft.com/office/drawing/2014/main" id="{44A726A3-7CE0-44AB-A447-77AC47F6B8BE}"/>
            </a:ext>
          </a:extLst>
        </xdr:cNvPr>
        <xdr:cNvCxnSpPr/>
      </xdr:nvCxnSpPr>
      <xdr:spPr>
        <a:xfrm>
          <a:off x="3355340" y="6047232"/>
          <a:ext cx="73152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100838</xdr:rowOff>
    </xdr:from>
    <xdr:to>
      <xdr:col>15</xdr:col>
      <xdr:colOff>101600</xdr:colOff>
      <xdr:row>36</xdr:row>
      <xdr:rowOff>30988</xdr:rowOff>
    </xdr:to>
    <xdr:sp macro="" textlink="">
      <xdr:nvSpPr>
        <xdr:cNvPr id="75" name="楕円 74">
          <a:extLst>
            <a:ext uri="{FF2B5EF4-FFF2-40B4-BE49-F238E27FC236}">
              <a16:creationId xmlns:a16="http://schemas.microsoft.com/office/drawing/2014/main" id="{20330846-6854-4B00-BBD5-0EACD4981C4C}"/>
            </a:ext>
          </a:extLst>
        </xdr:cNvPr>
        <xdr:cNvSpPr/>
      </xdr:nvSpPr>
      <xdr:spPr>
        <a:xfrm>
          <a:off x="2514600" y="59682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151638</xdr:rowOff>
    </xdr:from>
    <xdr:to>
      <xdr:col>19</xdr:col>
      <xdr:colOff>177800</xdr:colOff>
      <xdr:row>36</xdr:row>
      <xdr:rowOff>12192</xdr:rowOff>
    </xdr:to>
    <xdr:cxnSp macro="">
      <xdr:nvCxnSpPr>
        <xdr:cNvPr id="76" name="直線コネクタ 75">
          <a:extLst>
            <a:ext uri="{FF2B5EF4-FFF2-40B4-BE49-F238E27FC236}">
              <a16:creationId xmlns:a16="http://schemas.microsoft.com/office/drawing/2014/main" id="{DF195E81-9862-4491-9FB2-9D6A8B4B87C3}"/>
            </a:ext>
          </a:extLst>
        </xdr:cNvPr>
        <xdr:cNvCxnSpPr/>
      </xdr:nvCxnSpPr>
      <xdr:spPr>
        <a:xfrm>
          <a:off x="2565400" y="6019038"/>
          <a:ext cx="78994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66548</xdr:rowOff>
    </xdr:from>
    <xdr:to>
      <xdr:col>10</xdr:col>
      <xdr:colOff>165100</xdr:colOff>
      <xdr:row>35</xdr:row>
      <xdr:rowOff>168148</xdr:rowOff>
    </xdr:to>
    <xdr:sp macro="" textlink="">
      <xdr:nvSpPr>
        <xdr:cNvPr id="77" name="楕円 76">
          <a:extLst>
            <a:ext uri="{FF2B5EF4-FFF2-40B4-BE49-F238E27FC236}">
              <a16:creationId xmlns:a16="http://schemas.microsoft.com/office/drawing/2014/main" id="{7EFF643E-D778-44FA-B546-65D5A0C84196}"/>
            </a:ext>
          </a:extLst>
        </xdr:cNvPr>
        <xdr:cNvSpPr/>
      </xdr:nvSpPr>
      <xdr:spPr>
        <a:xfrm>
          <a:off x="1739900" y="593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117348</xdr:rowOff>
    </xdr:from>
    <xdr:to>
      <xdr:col>15</xdr:col>
      <xdr:colOff>50800</xdr:colOff>
      <xdr:row>35</xdr:row>
      <xdr:rowOff>151638</xdr:rowOff>
    </xdr:to>
    <xdr:cxnSp macro="">
      <xdr:nvCxnSpPr>
        <xdr:cNvPr id="78" name="直線コネクタ 77">
          <a:extLst>
            <a:ext uri="{FF2B5EF4-FFF2-40B4-BE49-F238E27FC236}">
              <a16:creationId xmlns:a16="http://schemas.microsoft.com/office/drawing/2014/main" id="{B86D637F-D279-465E-819C-0C001E229653}"/>
            </a:ext>
          </a:extLst>
        </xdr:cNvPr>
        <xdr:cNvCxnSpPr/>
      </xdr:nvCxnSpPr>
      <xdr:spPr>
        <a:xfrm>
          <a:off x="1790700" y="5984748"/>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27686</xdr:rowOff>
    </xdr:from>
    <xdr:to>
      <xdr:col>6</xdr:col>
      <xdr:colOff>38100</xdr:colOff>
      <xdr:row>35</xdr:row>
      <xdr:rowOff>129286</xdr:rowOff>
    </xdr:to>
    <xdr:sp macro="" textlink="">
      <xdr:nvSpPr>
        <xdr:cNvPr id="79" name="楕円 78">
          <a:extLst>
            <a:ext uri="{FF2B5EF4-FFF2-40B4-BE49-F238E27FC236}">
              <a16:creationId xmlns:a16="http://schemas.microsoft.com/office/drawing/2014/main" id="{14BAE928-3350-4D4E-A9FA-718C6EA50EE7}"/>
            </a:ext>
          </a:extLst>
        </xdr:cNvPr>
        <xdr:cNvSpPr/>
      </xdr:nvSpPr>
      <xdr:spPr>
        <a:xfrm>
          <a:off x="965200" y="58950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78486</xdr:rowOff>
    </xdr:from>
    <xdr:to>
      <xdr:col>10</xdr:col>
      <xdr:colOff>114300</xdr:colOff>
      <xdr:row>35</xdr:row>
      <xdr:rowOff>117348</xdr:rowOff>
    </xdr:to>
    <xdr:cxnSp macro="">
      <xdr:nvCxnSpPr>
        <xdr:cNvPr id="80" name="直線コネクタ 79">
          <a:extLst>
            <a:ext uri="{FF2B5EF4-FFF2-40B4-BE49-F238E27FC236}">
              <a16:creationId xmlns:a16="http://schemas.microsoft.com/office/drawing/2014/main" id="{FA61D415-0701-4B2D-936D-CFB92A0C5815}"/>
            </a:ext>
          </a:extLst>
        </xdr:cNvPr>
        <xdr:cNvCxnSpPr/>
      </xdr:nvCxnSpPr>
      <xdr:spPr>
        <a:xfrm>
          <a:off x="1008380" y="5945886"/>
          <a:ext cx="78232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154703</xdr:rowOff>
    </xdr:from>
    <xdr:ext cx="405111" cy="259045"/>
    <xdr:sp macro="" textlink="">
      <xdr:nvSpPr>
        <xdr:cNvPr id="81" name="n_1aveValue【道路】&#10;有形固定資産減価償却率">
          <a:extLst>
            <a:ext uri="{FF2B5EF4-FFF2-40B4-BE49-F238E27FC236}">
              <a16:creationId xmlns:a16="http://schemas.microsoft.com/office/drawing/2014/main" id="{447B8900-47D2-47CA-8BD6-059BF7BF2970}"/>
            </a:ext>
          </a:extLst>
        </xdr:cNvPr>
        <xdr:cNvSpPr txBox="1"/>
      </xdr:nvSpPr>
      <xdr:spPr>
        <a:xfrm>
          <a:off x="3170564" y="6189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150131</xdr:rowOff>
    </xdr:from>
    <xdr:ext cx="405111" cy="259045"/>
    <xdr:sp macro="" textlink="">
      <xdr:nvSpPr>
        <xdr:cNvPr id="82" name="n_2aveValue【道路】&#10;有形固定資産減価償却率">
          <a:extLst>
            <a:ext uri="{FF2B5EF4-FFF2-40B4-BE49-F238E27FC236}">
              <a16:creationId xmlns:a16="http://schemas.microsoft.com/office/drawing/2014/main" id="{981C6782-3EE8-4721-B65C-0C12804D7AD8}"/>
            </a:ext>
          </a:extLst>
        </xdr:cNvPr>
        <xdr:cNvSpPr txBox="1"/>
      </xdr:nvSpPr>
      <xdr:spPr>
        <a:xfrm>
          <a:off x="2385704" y="6185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108983</xdr:rowOff>
    </xdr:from>
    <xdr:ext cx="405111" cy="259045"/>
    <xdr:sp macro="" textlink="">
      <xdr:nvSpPr>
        <xdr:cNvPr id="83" name="n_3aveValue【道路】&#10;有形固定資産減価償却率">
          <a:extLst>
            <a:ext uri="{FF2B5EF4-FFF2-40B4-BE49-F238E27FC236}">
              <a16:creationId xmlns:a16="http://schemas.microsoft.com/office/drawing/2014/main" id="{8ABD0874-60C0-4801-938B-AAC2C40C2BB1}"/>
            </a:ext>
          </a:extLst>
        </xdr:cNvPr>
        <xdr:cNvSpPr txBox="1"/>
      </xdr:nvSpPr>
      <xdr:spPr>
        <a:xfrm>
          <a:off x="1611004" y="6144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79265</xdr:rowOff>
    </xdr:from>
    <xdr:ext cx="405111" cy="259045"/>
    <xdr:sp macro="" textlink="">
      <xdr:nvSpPr>
        <xdr:cNvPr id="84" name="n_4aveValue【道路】&#10;有形固定資産減価償却率">
          <a:extLst>
            <a:ext uri="{FF2B5EF4-FFF2-40B4-BE49-F238E27FC236}">
              <a16:creationId xmlns:a16="http://schemas.microsoft.com/office/drawing/2014/main" id="{6360D157-F740-4AC5-A308-BD97DB09EF00}"/>
            </a:ext>
          </a:extLst>
        </xdr:cNvPr>
        <xdr:cNvSpPr txBox="1"/>
      </xdr:nvSpPr>
      <xdr:spPr>
        <a:xfrm>
          <a:off x="836304" y="6114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79519</xdr:rowOff>
    </xdr:from>
    <xdr:ext cx="405111" cy="259045"/>
    <xdr:sp macro="" textlink="">
      <xdr:nvSpPr>
        <xdr:cNvPr id="85" name="n_1mainValue【道路】&#10;有形固定資産減価償却率">
          <a:extLst>
            <a:ext uri="{FF2B5EF4-FFF2-40B4-BE49-F238E27FC236}">
              <a16:creationId xmlns:a16="http://schemas.microsoft.com/office/drawing/2014/main" id="{16969CF9-9A0C-43E3-8A8E-5B9340070E9F}"/>
            </a:ext>
          </a:extLst>
        </xdr:cNvPr>
        <xdr:cNvSpPr txBox="1"/>
      </xdr:nvSpPr>
      <xdr:spPr>
        <a:xfrm>
          <a:off x="3170564" y="5779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47515</xdr:rowOff>
    </xdr:from>
    <xdr:ext cx="405111" cy="259045"/>
    <xdr:sp macro="" textlink="">
      <xdr:nvSpPr>
        <xdr:cNvPr id="86" name="n_2mainValue【道路】&#10;有形固定資産減価償却率">
          <a:extLst>
            <a:ext uri="{FF2B5EF4-FFF2-40B4-BE49-F238E27FC236}">
              <a16:creationId xmlns:a16="http://schemas.microsoft.com/office/drawing/2014/main" id="{43DF77E8-1EC1-4F24-A75A-99D21C028B50}"/>
            </a:ext>
          </a:extLst>
        </xdr:cNvPr>
        <xdr:cNvSpPr txBox="1"/>
      </xdr:nvSpPr>
      <xdr:spPr>
        <a:xfrm>
          <a:off x="2385704" y="574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13225</xdr:rowOff>
    </xdr:from>
    <xdr:ext cx="405111" cy="259045"/>
    <xdr:sp macro="" textlink="">
      <xdr:nvSpPr>
        <xdr:cNvPr id="87" name="n_3mainValue【道路】&#10;有形固定資産減価償却率">
          <a:extLst>
            <a:ext uri="{FF2B5EF4-FFF2-40B4-BE49-F238E27FC236}">
              <a16:creationId xmlns:a16="http://schemas.microsoft.com/office/drawing/2014/main" id="{0A99D608-001D-4DA8-A8D5-F2E3DD7ABFC9}"/>
            </a:ext>
          </a:extLst>
        </xdr:cNvPr>
        <xdr:cNvSpPr txBox="1"/>
      </xdr:nvSpPr>
      <xdr:spPr>
        <a:xfrm>
          <a:off x="1611004" y="5712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145813</xdr:rowOff>
    </xdr:from>
    <xdr:ext cx="405111" cy="259045"/>
    <xdr:sp macro="" textlink="">
      <xdr:nvSpPr>
        <xdr:cNvPr id="88" name="n_4mainValue【道路】&#10;有形固定資産減価償却率">
          <a:extLst>
            <a:ext uri="{FF2B5EF4-FFF2-40B4-BE49-F238E27FC236}">
              <a16:creationId xmlns:a16="http://schemas.microsoft.com/office/drawing/2014/main" id="{7CDD1828-792F-4B79-B90E-98EC762C8B53}"/>
            </a:ext>
          </a:extLst>
        </xdr:cNvPr>
        <xdr:cNvSpPr txBox="1"/>
      </xdr:nvSpPr>
      <xdr:spPr>
        <a:xfrm>
          <a:off x="836304" y="567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D7880D45-5F75-41FA-B522-0805D662CB39}"/>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FDC7293-1E85-4752-A8E1-692051671718}"/>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ED1C02A8-4C18-46BE-AC63-C8DAC2C0B147}"/>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B9592F68-1BAC-41D0-B30B-24A517CA72CC}"/>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5B37D4F-9EF4-4940-9B71-6CD9FD59ED14}"/>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AB459204-AFA3-41E8-8B17-99416AFF597C}"/>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48AA8576-0AC6-4EAA-9208-E059D57D197D}"/>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9097A131-7488-4D9A-AE3A-CFB8B7CC827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7CEBD19D-7AB9-4546-8EF3-27619711AA58}"/>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CA3947AA-1F62-4328-9FB7-3826C2560B3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E26918BE-9EE3-43B5-AD52-BFEF088FD2B4}"/>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C14A8C4C-72EC-4F81-A633-248AEDC9EDE1}"/>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0A0A3986-6C73-423D-9ADF-FDD2340F5658}"/>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2" name="テキスト ボックス 101">
          <a:extLst>
            <a:ext uri="{FF2B5EF4-FFF2-40B4-BE49-F238E27FC236}">
              <a16:creationId xmlns:a16="http://schemas.microsoft.com/office/drawing/2014/main" id="{F5C246CF-F3E2-4515-B8F2-7E93800DBD89}"/>
            </a:ext>
          </a:extLst>
        </xdr:cNvPr>
        <xdr:cNvSpPr txBox="1"/>
      </xdr:nvSpPr>
      <xdr:spPr>
        <a:xfrm>
          <a:off x="5364041" y="6418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BBF8CD09-4891-40E2-AF98-9FE37476F86E}"/>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4" name="テキスト ボックス 103">
          <a:extLst>
            <a:ext uri="{FF2B5EF4-FFF2-40B4-BE49-F238E27FC236}">
              <a16:creationId xmlns:a16="http://schemas.microsoft.com/office/drawing/2014/main" id="{3E87303E-67B9-4F22-B540-0135FC65A428}"/>
            </a:ext>
          </a:extLst>
        </xdr:cNvPr>
        <xdr:cNvSpPr txBox="1"/>
      </xdr:nvSpPr>
      <xdr:spPr>
        <a:xfrm>
          <a:off x="5364041" y="5972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3C8E8856-B2C4-4A14-B653-62DF3DC5C1DB}"/>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6" name="テキスト ボックス 105">
          <a:extLst>
            <a:ext uri="{FF2B5EF4-FFF2-40B4-BE49-F238E27FC236}">
              <a16:creationId xmlns:a16="http://schemas.microsoft.com/office/drawing/2014/main" id="{68DC9992-DF29-4333-9D25-67C572AA6116}"/>
            </a:ext>
          </a:extLst>
        </xdr:cNvPr>
        <xdr:cNvSpPr txBox="1"/>
      </xdr:nvSpPr>
      <xdr:spPr>
        <a:xfrm>
          <a:off x="5364041" y="55270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A3392E38-E195-4394-A7D4-C2B0E68E8147}"/>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a:extLst>
            <a:ext uri="{FF2B5EF4-FFF2-40B4-BE49-F238E27FC236}">
              <a16:creationId xmlns:a16="http://schemas.microsoft.com/office/drawing/2014/main" id="{440CCB80-201B-4073-8954-EA6CE44EF056}"/>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DE8331F0-D0DC-4312-82C0-D9FCCAA9FBF9}"/>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165948</xdr:rowOff>
    </xdr:from>
    <xdr:to>
      <xdr:col>54</xdr:col>
      <xdr:colOff>189865</xdr:colOff>
      <xdr:row>40</xdr:row>
      <xdr:rowOff>72588</xdr:rowOff>
    </xdr:to>
    <xdr:cxnSp macro="">
      <xdr:nvCxnSpPr>
        <xdr:cNvPr id="110" name="直線コネクタ 109">
          <a:extLst>
            <a:ext uri="{FF2B5EF4-FFF2-40B4-BE49-F238E27FC236}">
              <a16:creationId xmlns:a16="http://schemas.microsoft.com/office/drawing/2014/main" id="{C0901C37-D6F2-4B96-BAE8-C77C3A3E640B}"/>
            </a:ext>
          </a:extLst>
        </xdr:cNvPr>
        <xdr:cNvCxnSpPr/>
      </xdr:nvCxnSpPr>
      <xdr:spPr>
        <a:xfrm flipV="1">
          <a:off x="9219565" y="5865708"/>
          <a:ext cx="0" cy="912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76415</xdr:rowOff>
    </xdr:from>
    <xdr:ext cx="469744" cy="259045"/>
    <xdr:sp macro="" textlink="">
      <xdr:nvSpPr>
        <xdr:cNvPr id="111" name="【道路】&#10;一人当たり延長最小値テキスト">
          <a:extLst>
            <a:ext uri="{FF2B5EF4-FFF2-40B4-BE49-F238E27FC236}">
              <a16:creationId xmlns:a16="http://schemas.microsoft.com/office/drawing/2014/main" id="{E1191CAB-1D1E-4723-8641-3576EEA4DF1B}"/>
            </a:ext>
          </a:extLst>
        </xdr:cNvPr>
        <xdr:cNvSpPr txBox="1"/>
      </xdr:nvSpPr>
      <xdr:spPr>
        <a:xfrm>
          <a:off x="9258300" y="6782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72588</xdr:rowOff>
    </xdr:from>
    <xdr:to>
      <xdr:col>55</xdr:col>
      <xdr:colOff>88900</xdr:colOff>
      <xdr:row>40</xdr:row>
      <xdr:rowOff>72588</xdr:rowOff>
    </xdr:to>
    <xdr:cxnSp macro="">
      <xdr:nvCxnSpPr>
        <xdr:cNvPr id="112" name="直線コネクタ 111">
          <a:extLst>
            <a:ext uri="{FF2B5EF4-FFF2-40B4-BE49-F238E27FC236}">
              <a16:creationId xmlns:a16="http://schemas.microsoft.com/office/drawing/2014/main" id="{07A1B44D-76E0-4CC2-91EC-EFC9EA706EFA}"/>
            </a:ext>
          </a:extLst>
        </xdr:cNvPr>
        <xdr:cNvCxnSpPr/>
      </xdr:nvCxnSpPr>
      <xdr:spPr>
        <a:xfrm>
          <a:off x="9154160" y="67781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112625</xdr:rowOff>
    </xdr:from>
    <xdr:ext cx="534377" cy="259045"/>
    <xdr:sp macro="" textlink="">
      <xdr:nvSpPr>
        <xdr:cNvPr id="113" name="【道路】&#10;一人当たり延長最大値テキスト">
          <a:extLst>
            <a:ext uri="{FF2B5EF4-FFF2-40B4-BE49-F238E27FC236}">
              <a16:creationId xmlns:a16="http://schemas.microsoft.com/office/drawing/2014/main" id="{69A3D1F0-A360-4528-A290-9F878FAB6264}"/>
            </a:ext>
          </a:extLst>
        </xdr:cNvPr>
        <xdr:cNvSpPr txBox="1"/>
      </xdr:nvSpPr>
      <xdr:spPr>
        <a:xfrm>
          <a:off x="9258300" y="564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165948</xdr:rowOff>
    </xdr:from>
    <xdr:to>
      <xdr:col>55</xdr:col>
      <xdr:colOff>88900</xdr:colOff>
      <xdr:row>34</xdr:row>
      <xdr:rowOff>165948</xdr:rowOff>
    </xdr:to>
    <xdr:cxnSp macro="">
      <xdr:nvCxnSpPr>
        <xdr:cNvPr id="114" name="直線コネクタ 113">
          <a:extLst>
            <a:ext uri="{FF2B5EF4-FFF2-40B4-BE49-F238E27FC236}">
              <a16:creationId xmlns:a16="http://schemas.microsoft.com/office/drawing/2014/main" id="{6DF9363B-4A66-4EFE-A351-2F77ED095027}"/>
            </a:ext>
          </a:extLst>
        </xdr:cNvPr>
        <xdr:cNvCxnSpPr/>
      </xdr:nvCxnSpPr>
      <xdr:spPr>
        <a:xfrm>
          <a:off x="9154160" y="58657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82374</xdr:rowOff>
    </xdr:from>
    <xdr:ext cx="534377" cy="259045"/>
    <xdr:sp macro="" textlink="">
      <xdr:nvSpPr>
        <xdr:cNvPr id="115" name="【道路】&#10;一人当たり延長平均値テキスト">
          <a:extLst>
            <a:ext uri="{FF2B5EF4-FFF2-40B4-BE49-F238E27FC236}">
              <a16:creationId xmlns:a16="http://schemas.microsoft.com/office/drawing/2014/main" id="{EE1C2638-0FA7-4786-978D-3BF2453CF822}"/>
            </a:ext>
          </a:extLst>
        </xdr:cNvPr>
        <xdr:cNvSpPr txBox="1"/>
      </xdr:nvSpPr>
      <xdr:spPr>
        <a:xfrm>
          <a:off x="9258300" y="6452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103947</xdr:rowOff>
    </xdr:from>
    <xdr:to>
      <xdr:col>55</xdr:col>
      <xdr:colOff>50800</xdr:colOff>
      <xdr:row>39</xdr:row>
      <xdr:rowOff>34097</xdr:rowOff>
    </xdr:to>
    <xdr:sp macro="" textlink="">
      <xdr:nvSpPr>
        <xdr:cNvPr id="116" name="フローチャート: 判断 115">
          <a:extLst>
            <a:ext uri="{FF2B5EF4-FFF2-40B4-BE49-F238E27FC236}">
              <a16:creationId xmlns:a16="http://schemas.microsoft.com/office/drawing/2014/main" id="{6F056EEF-C9CF-403C-9638-63D1A79032F5}"/>
            </a:ext>
          </a:extLst>
        </xdr:cNvPr>
        <xdr:cNvSpPr/>
      </xdr:nvSpPr>
      <xdr:spPr>
        <a:xfrm>
          <a:off x="9192260" y="64742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106004</xdr:rowOff>
    </xdr:from>
    <xdr:to>
      <xdr:col>50</xdr:col>
      <xdr:colOff>165100</xdr:colOff>
      <xdr:row>39</xdr:row>
      <xdr:rowOff>36154</xdr:rowOff>
    </xdr:to>
    <xdr:sp macro="" textlink="">
      <xdr:nvSpPr>
        <xdr:cNvPr id="117" name="フローチャート: 判断 116">
          <a:extLst>
            <a:ext uri="{FF2B5EF4-FFF2-40B4-BE49-F238E27FC236}">
              <a16:creationId xmlns:a16="http://schemas.microsoft.com/office/drawing/2014/main" id="{71CFE8D1-57DA-4760-82AA-995F3D9F2D76}"/>
            </a:ext>
          </a:extLst>
        </xdr:cNvPr>
        <xdr:cNvSpPr/>
      </xdr:nvSpPr>
      <xdr:spPr>
        <a:xfrm>
          <a:off x="8445500" y="64763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128041</xdr:rowOff>
    </xdr:from>
    <xdr:to>
      <xdr:col>46</xdr:col>
      <xdr:colOff>38100</xdr:colOff>
      <xdr:row>39</xdr:row>
      <xdr:rowOff>58191</xdr:rowOff>
    </xdr:to>
    <xdr:sp macro="" textlink="">
      <xdr:nvSpPr>
        <xdr:cNvPr id="118" name="フローチャート: 判断 117">
          <a:extLst>
            <a:ext uri="{FF2B5EF4-FFF2-40B4-BE49-F238E27FC236}">
              <a16:creationId xmlns:a16="http://schemas.microsoft.com/office/drawing/2014/main" id="{21ED326B-80F4-4228-B5EE-9517FCFC7D5B}"/>
            </a:ext>
          </a:extLst>
        </xdr:cNvPr>
        <xdr:cNvSpPr/>
      </xdr:nvSpPr>
      <xdr:spPr>
        <a:xfrm>
          <a:off x="7670800" y="64983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119080</xdr:rowOff>
    </xdr:from>
    <xdr:to>
      <xdr:col>41</xdr:col>
      <xdr:colOff>101600</xdr:colOff>
      <xdr:row>39</xdr:row>
      <xdr:rowOff>49230</xdr:rowOff>
    </xdr:to>
    <xdr:sp macro="" textlink="">
      <xdr:nvSpPr>
        <xdr:cNvPr id="119" name="フローチャート: 判断 118">
          <a:extLst>
            <a:ext uri="{FF2B5EF4-FFF2-40B4-BE49-F238E27FC236}">
              <a16:creationId xmlns:a16="http://schemas.microsoft.com/office/drawing/2014/main" id="{A5310888-827C-402D-BD78-6C31304D97BE}"/>
            </a:ext>
          </a:extLst>
        </xdr:cNvPr>
        <xdr:cNvSpPr/>
      </xdr:nvSpPr>
      <xdr:spPr>
        <a:xfrm>
          <a:off x="6873240" y="64894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121366</xdr:rowOff>
    </xdr:from>
    <xdr:to>
      <xdr:col>36</xdr:col>
      <xdr:colOff>165100</xdr:colOff>
      <xdr:row>39</xdr:row>
      <xdr:rowOff>51516</xdr:rowOff>
    </xdr:to>
    <xdr:sp macro="" textlink="">
      <xdr:nvSpPr>
        <xdr:cNvPr id="120" name="フローチャート: 判断 119">
          <a:extLst>
            <a:ext uri="{FF2B5EF4-FFF2-40B4-BE49-F238E27FC236}">
              <a16:creationId xmlns:a16="http://schemas.microsoft.com/office/drawing/2014/main" id="{0CFA656B-2425-4AA9-9E9A-011E83A6E75C}"/>
            </a:ext>
          </a:extLst>
        </xdr:cNvPr>
        <xdr:cNvSpPr/>
      </xdr:nvSpPr>
      <xdr:spPr>
        <a:xfrm>
          <a:off x="6098540" y="64916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964D9B99-C81E-4986-B14D-9BFE365CE4B5}"/>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2AF130B2-1EEA-413E-8186-BA729219527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AB907CE-3B48-44F4-A3ED-89C434B809BB}"/>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B99EE05-2E9B-4540-9979-E04E08651E3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16FA368-BBAD-4E92-BBE5-2FCF6B2C504E}"/>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153919</xdr:rowOff>
    </xdr:from>
    <xdr:to>
      <xdr:col>55</xdr:col>
      <xdr:colOff>50800</xdr:colOff>
      <xdr:row>38</xdr:row>
      <xdr:rowOff>84069</xdr:rowOff>
    </xdr:to>
    <xdr:sp macro="" textlink="">
      <xdr:nvSpPr>
        <xdr:cNvPr id="126" name="楕円 125">
          <a:extLst>
            <a:ext uri="{FF2B5EF4-FFF2-40B4-BE49-F238E27FC236}">
              <a16:creationId xmlns:a16="http://schemas.microsoft.com/office/drawing/2014/main" id="{12B900C4-2890-4E79-B712-B1AA500C7DC4}"/>
            </a:ext>
          </a:extLst>
        </xdr:cNvPr>
        <xdr:cNvSpPr/>
      </xdr:nvSpPr>
      <xdr:spPr>
        <a:xfrm>
          <a:off x="9192260" y="63565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5346</xdr:rowOff>
    </xdr:from>
    <xdr:ext cx="534377" cy="259045"/>
    <xdr:sp macro="" textlink="">
      <xdr:nvSpPr>
        <xdr:cNvPr id="127" name="【道路】&#10;一人当たり延長該当値テキスト">
          <a:extLst>
            <a:ext uri="{FF2B5EF4-FFF2-40B4-BE49-F238E27FC236}">
              <a16:creationId xmlns:a16="http://schemas.microsoft.com/office/drawing/2014/main" id="{C2D955E2-D051-4EC1-BAB1-2E6EE7C34BB7}"/>
            </a:ext>
          </a:extLst>
        </xdr:cNvPr>
        <xdr:cNvSpPr txBox="1"/>
      </xdr:nvSpPr>
      <xdr:spPr>
        <a:xfrm>
          <a:off x="9258300" y="620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157393</xdr:rowOff>
    </xdr:from>
    <xdr:to>
      <xdr:col>50</xdr:col>
      <xdr:colOff>165100</xdr:colOff>
      <xdr:row>38</xdr:row>
      <xdr:rowOff>87543</xdr:rowOff>
    </xdr:to>
    <xdr:sp macro="" textlink="">
      <xdr:nvSpPr>
        <xdr:cNvPr id="128" name="楕円 127">
          <a:extLst>
            <a:ext uri="{FF2B5EF4-FFF2-40B4-BE49-F238E27FC236}">
              <a16:creationId xmlns:a16="http://schemas.microsoft.com/office/drawing/2014/main" id="{71DE8DBF-DF65-465B-8025-933033E04FE1}"/>
            </a:ext>
          </a:extLst>
        </xdr:cNvPr>
        <xdr:cNvSpPr/>
      </xdr:nvSpPr>
      <xdr:spPr>
        <a:xfrm>
          <a:off x="8445500" y="63600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33269</xdr:rowOff>
    </xdr:from>
    <xdr:to>
      <xdr:col>55</xdr:col>
      <xdr:colOff>0</xdr:colOff>
      <xdr:row>38</xdr:row>
      <xdr:rowOff>36743</xdr:rowOff>
    </xdr:to>
    <xdr:cxnSp macro="">
      <xdr:nvCxnSpPr>
        <xdr:cNvPr id="129" name="直線コネクタ 128">
          <a:extLst>
            <a:ext uri="{FF2B5EF4-FFF2-40B4-BE49-F238E27FC236}">
              <a16:creationId xmlns:a16="http://schemas.microsoft.com/office/drawing/2014/main" id="{75850C44-6424-4FBF-BD34-2CA1CED73C37}"/>
            </a:ext>
          </a:extLst>
        </xdr:cNvPr>
        <xdr:cNvCxnSpPr/>
      </xdr:nvCxnSpPr>
      <xdr:spPr>
        <a:xfrm flipV="1">
          <a:off x="8496300" y="6403589"/>
          <a:ext cx="723900" cy="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158125</xdr:rowOff>
    </xdr:from>
    <xdr:to>
      <xdr:col>46</xdr:col>
      <xdr:colOff>38100</xdr:colOff>
      <xdr:row>38</xdr:row>
      <xdr:rowOff>88275</xdr:rowOff>
    </xdr:to>
    <xdr:sp macro="" textlink="">
      <xdr:nvSpPr>
        <xdr:cNvPr id="130" name="楕円 129">
          <a:extLst>
            <a:ext uri="{FF2B5EF4-FFF2-40B4-BE49-F238E27FC236}">
              <a16:creationId xmlns:a16="http://schemas.microsoft.com/office/drawing/2014/main" id="{3F978198-2486-4997-B9ED-191B31449142}"/>
            </a:ext>
          </a:extLst>
        </xdr:cNvPr>
        <xdr:cNvSpPr/>
      </xdr:nvSpPr>
      <xdr:spPr>
        <a:xfrm>
          <a:off x="7670800" y="63608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36743</xdr:rowOff>
    </xdr:from>
    <xdr:to>
      <xdr:col>50</xdr:col>
      <xdr:colOff>114300</xdr:colOff>
      <xdr:row>38</xdr:row>
      <xdr:rowOff>37475</xdr:rowOff>
    </xdr:to>
    <xdr:cxnSp macro="">
      <xdr:nvCxnSpPr>
        <xdr:cNvPr id="131" name="直線コネクタ 130">
          <a:extLst>
            <a:ext uri="{FF2B5EF4-FFF2-40B4-BE49-F238E27FC236}">
              <a16:creationId xmlns:a16="http://schemas.microsoft.com/office/drawing/2014/main" id="{A769FCDF-097B-424C-9F58-42BD5D0C6BF5}"/>
            </a:ext>
          </a:extLst>
        </xdr:cNvPr>
        <xdr:cNvCxnSpPr/>
      </xdr:nvCxnSpPr>
      <xdr:spPr>
        <a:xfrm flipV="1">
          <a:off x="7713980" y="6407063"/>
          <a:ext cx="78232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160228</xdr:rowOff>
    </xdr:from>
    <xdr:to>
      <xdr:col>41</xdr:col>
      <xdr:colOff>101600</xdr:colOff>
      <xdr:row>38</xdr:row>
      <xdr:rowOff>90378</xdr:rowOff>
    </xdr:to>
    <xdr:sp macro="" textlink="">
      <xdr:nvSpPr>
        <xdr:cNvPr id="132" name="楕円 131">
          <a:extLst>
            <a:ext uri="{FF2B5EF4-FFF2-40B4-BE49-F238E27FC236}">
              <a16:creationId xmlns:a16="http://schemas.microsoft.com/office/drawing/2014/main" id="{73016325-E447-4162-9BC2-1A400FEB6AD7}"/>
            </a:ext>
          </a:extLst>
        </xdr:cNvPr>
        <xdr:cNvSpPr/>
      </xdr:nvSpPr>
      <xdr:spPr>
        <a:xfrm>
          <a:off x="6873240" y="63629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37475</xdr:rowOff>
    </xdr:from>
    <xdr:to>
      <xdr:col>45</xdr:col>
      <xdr:colOff>177800</xdr:colOff>
      <xdr:row>38</xdr:row>
      <xdr:rowOff>39578</xdr:rowOff>
    </xdr:to>
    <xdr:cxnSp macro="">
      <xdr:nvCxnSpPr>
        <xdr:cNvPr id="133" name="直線コネクタ 132">
          <a:extLst>
            <a:ext uri="{FF2B5EF4-FFF2-40B4-BE49-F238E27FC236}">
              <a16:creationId xmlns:a16="http://schemas.microsoft.com/office/drawing/2014/main" id="{208A9177-51AE-47B7-97F8-F155CA812DB0}"/>
            </a:ext>
          </a:extLst>
        </xdr:cNvPr>
        <xdr:cNvCxnSpPr/>
      </xdr:nvCxnSpPr>
      <xdr:spPr>
        <a:xfrm flipV="1">
          <a:off x="6924040" y="6407795"/>
          <a:ext cx="78994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163017</xdr:rowOff>
    </xdr:from>
    <xdr:to>
      <xdr:col>36</xdr:col>
      <xdr:colOff>165100</xdr:colOff>
      <xdr:row>38</xdr:row>
      <xdr:rowOff>93167</xdr:rowOff>
    </xdr:to>
    <xdr:sp macro="" textlink="">
      <xdr:nvSpPr>
        <xdr:cNvPr id="134" name="楕円 133">
          <a:extLst>
            <a:ext uri="{FF2B5EF4-FFF2-40B4-BE49-F238E27FC236}">
              <a16:creationId xmlns:a16="http://schemas.microsoft.com/office/drawing/2014/main" id="{60D9652C-F87D-42AD-9642-8CB0EC7576CE}"/>
            </a:ext>
          </a:extLst>
        </xdr:cNvPr>
        <xdr:cNvSpPr/>
      </xdr:nvSpPr>
      <xdr:spPr>
        <a:xfrm>
          <a:off x="6098540" y="63656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39578</xdr:rowOff>
    </xdr:from>
    <xdr:to>
      <xdr:col>41</xdr:col>
      <xdr:colOff>50800</xdr:colOff>
      <xdr:row>38</xdr:row>
      <xdr:rowOff>42367</xdr:rowOff>
    </xdr:to>
    <xdr:cxnSp macro="">
      <xdr:nvCxnSpPr>
        <xdr:cNvPr id="135" name="直線コネクタ 134">
          <a:extLst>
            <a:ext uri="{FF2B5EF4-FFF2-40B4-BE49-F238E27FC236}">
              <a16:creationId xmlns:a16="http://schemas.microsoft.com/office/drawing/2014/main" id="{851A906F-A119-4A86-B55A-FD88F0CC5F97}"/>
            </a:ext>
          </a:extLst>
        </xdr:cNvPr>
        <xdr:cNvCxnSpPr/>
      </xdr:nvCxnSpPr>
      <xdr:spPr>
        <a:xfrm flipV="1">
          <a:off x="6149340" y="6409898"/>
          <a:ext cx="7747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27281</xdr:rowOff>
    </xdr:from>
    <xdr:ext cx="534377" cy="259045"/>
    <xdr:sp macro="" textlink="">
      <xdr:nvSpPr>
        <xdr:cNvPr id="136" name="n_1aveValue【道路】&#10;一人当たり延長">
          <a:extLst>
            <a:ext uri="{FF2B5EF4-FFF2-40B4-BE49-F238E27FC236}">
              <a16:creationId xmlns:a16="http://schemas.microsoft.com/office/drawing/2014/main" id="{22D4596D-32B1-445A-9C3C-1789ACAEA872}"/>
            </a:ext>
          </a:extLst>
        </xdr:cNvPr>
        <xdr:cNvSpPr txBox="1"/>
      </xdr:nvSpPr>
      <xdr:spPr>
        <a:xfrm>
          <a:off x="8239271" y="656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49318</xdr:rowOff>
    </xdr:from>
    <xdr:ext cx="534377" cy="259045"/>
    <xdr:sp macro="" textlink="">
      <xdr:nvSpPr>
        <xdr:cNvPr id="137" name="n_2aveValue【道路】&#10;一人当たり延長">
          <a:extLst>
            <a:ext uri="{FF2B5EF4-FFF2-40B4-BE49-F238E27FC236}">
              <a16:creationId xmlns:a16="http://schemas.microsoft.com/office/drawing/2014/main" id="{131B4B5A-DC88-4045-98F9-014BBE8586E6}"/>
            </a:ext>
          </a:extLst>
        </xdr:cNvPr>
        <xdr:cNvSpPr txBox="1"/>
      </xdr:nvSpPr>
      <xdr:spPr>
        <a:xfrm>
          <a:off x="7477271" y="658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40357</xdr:rowOff>
    </xdr:from>
    <xdr:ext cx="534377" cy="259045"/>
    <xdr:sp macro="" textlink="">
      <xdr:nvSpPr>
        <xdr:cNvPr id="138" name="n_3aveValue【道路】&#10;一人当たり延長">
          <a:extLst>
            <a:ext uri="{FF2B5EF4-FFF2-40B4-BE49-F238E27FC236}">
              <a16:creationId xmlns:a16="http://schemas.microsoft.com/office/drawing/2014/main" id="{371832EF-24ED-4951-972E-39EA02F1F6E6}"/>
            </a:ext>
          </a:extLst>
        </xdr:cNvPr>
        <xdr:cNvSpPr txBox="1"/>
      </xdr:nvSpPr>
      <xdr:spPr>
        <a:xfrm>
          <a:off x="6702571" y="657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42643</xdr:rowOff>
    </xdr:from>
    <xdr:ext cx="534377" cy="259045"/>
    <xdr:sp macro="" textlink="">
      <xdr:nvSpPr>
        <xdr:cNvPr id="139" name="n_4aveValue【道路】&#10;一人当たり延長">
          <a:extLst>
            <a:ext uri="{FF2B5EF4-FFF2-40B4-BE49-F238E27FC236}">
              <a16:creationId xmlns:a16="http://schemas.microsoft.com/office/drawing/2014/main" id="{AF65C61E-17CB-4BE3-B261-F73D151373FD}"/>
            </a:ext>
          </a:extLst>
        </xdr:cNvPr>
        <xdr:cNvSpPr txBox="1"/>
      </xdr:nvSpPr>
      <xdr:spPr>
        <a:xfrm>
          <a:off x="5905011" y="658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104070</xdr:rowOff>
    </xdr:from>
    <xdr:ext cx="534377" cy="259045"/>
    <xdr:sp macro="" textlink="">
      <xdr:nvSpPr>
        <xdr:cNvPr id="140" name="n_1mainValue【道路】&#10;一人当たり延長">
          <a:extLst>
            <a:ext uri="{FF2B5EF4-FFF2-40B4-BE49-F238E27FC236}">
              <a16:creationId xmlns:a16="http://schemas.microsoft.com/office/drawing/2014/main" id="{65BFA48E-BDE0-4E67-A4E4-6E32784C939F}"/>
            </a:ext>
          </a:extLst>
        </xdr:cNvPr>
        <xdr:cNvSpPr txBox="1"/>
      </xdr:nvSpPr>
      <xdr:spPr>
        <a:xfrm>
          <a:off x="8239271" y="613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104802</xdr:rowOff>
    </xdr:from>
    <xdr:ext cx="534377" cy="259045"/>
    <xdr:sp macro="" textlink="">
      <xdr:nvSpPr>
        <xdr:cNvPr id="141" name="n_2mainValue【道路】&#10;一人当たり延長">
          <a:extLst>
            <a:ext uri="{FF2B5EF4-FFF2-40B4-BE49-F238E27FC236}">
              <a16:creationId xmlns:a16="http://schemas.microsoft.com/office/drawing/2014/main" id="{DBD6C789-4627-4BCD-9097-AB8E52F94FBA}"/>
            </a:ext>
          </a:extLst>
        </xdr:cNvPr>
        <xdr:cNvSpPr txBox="1"/>
      </xdr:nvSpPr>
      <xdr:spPr>
        <a:xfrm>
          <a:off x="7477271" y="613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106905</xdr:rowOff>
    </xdr:from>
    <xdr:ext cx="534377" cy="259045"/>
    <xdr:sp macro="" textlink="">
      <xdr:nvSpPr>
        <xdr:cNvPr id="142" name="n_3mainValue【道路】&#10;一人当たり延長">
          <a:extLst>
            <a:ext uri="{FF2B5EF4-FFF2-40B4-BE49-F238E27FC236}">
              <a16:creationId xmlns:a16="http://schemas.microsoft.com/office/drawing/2014/main" id="{CD077E8D-9DDB-46D2-871F-4EE8483F598B}"/>
            </a:ext>
          </a:extLst>
        </xdr:cNvPr>
        <xdr:cNvSpPr txBox="1"/>
      </xdr:nvSpPr>
      <xdr:spPr>
        <a:xfrm>
          <a:off x="6702571" y="614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109694</xdr:rowOff>
    </xdr:from>
    <xdr:ext cx="534377" cy="259045"/>
    <xdr:sp macro="" textlink="">
      <xdr:nvSpPr>
        <xdr:cNvPr id="143" name="n_4mainValue【道路】&#10;一人当たり延長">
          <a:extLst>
            <a:ext uri="{FF2B5EF4-FFF2-40B4-BE49-F238E27FC236}">
              <a16:creationId xmlns:a16="http://schemas.microsoft.com/office/drawing/2014/main" id="{65A1A2B9-EB2A-426A-855D-9F5B12EF9BFF}"/>
            </a:ext>
          </a:extLst>
        </xdr:cNvPr>
        <xdr:cNvSpPr txBox="1"/>
      </xdr:nvSpPr>
      <xdr:spPr>
        <a:xfrm>
          <a:off x="5905011" y="614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73C9E254-D28B-4FBF-8187-6394D72E36C9}"/>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a:extLst>
            <a:ext uri="{FF2B5EF4-FFF2-40B4-BE49-F238E27FC236}">
              <a16:creationId xmlns:a16="http://schemas.microsoft.com/office/drawing/2014/main" id="{3123E491-4C37-425B-BAD2-FB0BDE4B5909}"/>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a:extLst>
            <a:ext uri="{FF2B5EF4-FFF2-40B4-BE49-F238E27FC236}">
              <a16:creationId xmlns:a16="http://schemas.microsoft.com/office/drawing/2014/main" id="{2AB5AF38-01DC-4F18-980D-5A33F3D01305}"/>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a:extLst>
            <a:ext uri="{FF2B5EF4-FFF2-40B4-BE49-F238E27FC236}">
              <a16:creationId xmlns:a16="http://schemas.microsoft.com/office/drawing/2014/main" id="{B8E68F7F-12DE-4F9F-B84D-0FCE27B411E5}"/>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a:extLst>
            <a:ext uri="{FF2B5EF4-FFF2-40B4-BE49-F238E27FC236}">
              <a16:creationId xmlns:a16="http://schemas.microsoft.com/office/drawing/2014/main" id="{9C5967E5-9390-4848-913C-CCAB00331DB3}"/>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a:extLst>
            <a:ext uri="{FF2B5EF4-FFF2-40B4-BE49-F238E27FC236}">
              <a16:creationId xmlns:a16="http://schemas.microsoft.com/office/drawing/2014/main" id="{8D00E858-2068-4D7D-B622-E82D5F2EE00A}"/>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a:extLst>
            <a:ext uri="{FF2B5EF4-FFF2-40B4-BE49-F238E27FC236}">
              <a16:creationId xmlns:a16="http://schemas.microsoft.com/office/drawing/2014/main" id="{7C4B979D-BE77-4521-8380-0BC5E9676A9E}"/>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CBAD696D-D293-47BD-8EB0-209E09A0BF8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C0120F7F-28CE-4E9D-9EE0-8386033A5E31}"/>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E963E3E7-9780-46BC-AE13-9227A722B345}"/>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4" name="テキスト ボックス 153">
          <a:extLst>
            <a:ext uri="{FF2B5EF4-FFF2-40B4-BE49-F238E27FC236}">
              <a16:creationId xmlns:a16="http://schemas.microsoft.com/office/drawing/2014/main" id="{46985448-0B6B-465F-859F-58EBB5408D68}"/>
            </a:ext>
          </a:extLst>
        </xdr:cNvPr>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5" name="直線コネクタ 154">
          <a:extLst>
            <a:ext uri="{FF2B5EF4-FFF2-40B4-BE49-F238E27FC236}">
              <a16:creationId xmlns:a16="http://schemas.microsoft.com/office/drawing/2014/main" id="{8328C86F-8ABF-4BAF-97CE-8202F06A2423}"/>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6" name="テキスト ボックス 155">
          <a:extLst>
            <a:ext uri="{FF2B5EF4-FFF2-40B4-BE49-F238E27FC236}">
              <a16:creationId xmlns:a16="http://schemas.microsoft.com/office/drawing/2014/main" id="{CBAE104D-6915-4E7B-BB1B-C9773870EEC9}"/>
            </a:ext>
          </a:extLst>
        </xdr:cNvPr>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7" name="直線コネクタ 156">
          <a:extLst>
            <a:ext uri="{FF2B5EF4-FFF2-40B4-BE49-F238E27FC236}">
              <a16:creationId xmlns:a16="http://schemas.microsoft.com/office/drawing/2014/main" id="{746D4F46-FF08-4C78-9D82-48E6592B50DC}"/>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8" name="テキスト ボックス 157">
          <a:extLst>
            <a:ext uri="{FF2B5EF4-FFF2-40B4-BE49-F238E27FC236}">
              <a16:creationId xmlns:a16="http://schemas.microsoft.com/office/drawing/2014/main" id="{1450BF2C-3695-47C3-908D-55442A44E10F}"/>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9" name="直線コネクタ 158">
          <a:extLst>
            <a:ext uri="{FF2B5EF4-FFF2-40B4-BE49-F238E27FC236}">
              <a16:creationId xmlns:a16="http://schemas.microsoft.com/office/drawing/2014/main" id="{1C07F065-C1AF-41A1-8337-884438724DE5}"/>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0" name="テキスト ボックス 159">
          <a:extLst>
            <a:ext uri="{FF2B5EF4-FFF2-40B4-BE49-F238E27FC236}">
              <a16:creationId xmlns:a16="http://schemas.microsoft.com/office/drawing/2014/main" id="{0885AB61-8405-470B-B995-05D1F12D0040}"/>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1" name="直線コネクタ 160">
          <a:extLst>
            <a:ext uri="{FF2B5EF4-FFF2-40B4-BE49-F238E27FC236}">
              <a16:creationId xmlns:a16="http://schemas.microsoft.com/office/drawing/2014/main" id="{52151F94-3FE8-4CA7-AF7B-DF5FEAFFC5CD}"/>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2" name="テキスト ボックス 161">
          <a:extLst>
            <a:ext uri="{FF2B5EF4-FFF2-40B4-BE49-F238E27FC236}">
              <a16:creationId xmlns:a16="http://schemas.microsoft.com/office/drawing/2014/main" id="{C197AC37-FFB4-4FBF-91F3-9A576C55CA33}"/>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3" name="直線コネクタ 162">
          <a:extLst>
            <a:ext uri="{FF2B5EF4-FFF2-40B4-BE49-F238E27FC236}">
              <a16:creationId xmlns:a16="http://schemas.microsoft.com/office/drawing/2014/main" id="{010C3FA3-8FC9-4AEE-B675-E5419FB91A1B}"/>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4" name="テキスト ボックス 163">
          <a:extLst>
            <a:ext uri="{FF2B5EF4-FFF2-40B4-BE49-F238E27FC236}">
              <a16:creationId xmlns:a16="http://schemas.microsoft.com/office/drawing/2014/main" id="{C679557C-FD31-4956-9A1A-333ABB98BAC1}"/>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8AD466F7-C464-427A-9260-A82B07BC6FCA}"/>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6" name="テキスト ボックス 165">
          <a:extLst>
            <a:ext uri="{FF2B5EF4-FFF2-40B4-BE49-F238E27FC236}">
              <a16:creationId xmlns:a16="http://schemas.microsoft.com/office/drawing/2014/main" id="{9C50BB40-668C-4E67-A599-883E1D8CAA83}"/>
            </a:ext>
          </a:extLst>
        </xdr:cNvPr>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a:extLst>
            <a:ext uri="{FF2B5EF4-FFF2-40B4-BE49-F238E27FC236}">
              <a16:creationId xmlns:a16="http://schemas.microsoft.com/office/drawing/2014/main" id="{2AB250DC-3EFC-479D-BB97-BDC93BDE99F1}"/>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64770</xdr:rowOff>
    </xdr:from>
    <xdr:to>
      <xdr:col>24</xdr:col>
      <xdr:colOff>62865</xdr:colOff>
      <xdr:row>63</xdr:row>
      <xdr:rowOff>3810</xdr:rowOff>
    </xdr:to>
    <xdr:cxnSp macro="">
      <xdr:nvCxnSpPr>
        <xdr:cNvPr id="168" name="直線コネクタ 167">
          <a:extLst>
            <a:ext uri="{FF2B5EF4-FFF2-40B4-BE49-F238E27FC236}">
              <a16:creationId xmlns:a16="http://schemas.microsoft.com/office/drawing/2014/main" id="{2424055C-15F7-4A01-A1FA-926F3FC95E7D}"/>
            </a:ext>
          </a:extLst>
        </xdr:cNvPr>
        <xdr:cNvCxnSpPr/>
      </xdr:nvCxnSpPr>
      <xdr:spPr>
        <a:xfrm flipV="1">
          <a:off x="4086225" y="9452610"/>
          <a:ext cx="0" cy="1112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7637</xdr:rowOff>
    </xdr:from>
    <xdr:ext cx="405111" cy="259045"/>
    <xdr:sp macro="" textlink="">
      <xdr:nvSpPr>
        <xdr:cNvPr id="169" name="【橋りょう・トンネル】&#10;有形固定資産減価償却率最小値テキスト">
          <a:extLst>
            <a:ext uri="{FF2B5EF4-FFF2-40B4-BE49-F238E27FC236}">
              <a16:creationId xmlns:a16="http://schemas.microsoft.com/office/drawing/2014/main" id="{CB2E7494-4B2F-49A2-A2D5-E0A71E17E3DB}"/>
            </a:ext>
          </a:extLst>
        </xdr:cNvPr>
        <xdr:cNvSpPr txBox="1"/>
      </xdr:nvSpPr>
      <xdr:spPr>
        <a:xfrm>
          <a:off x="4124960"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3810</xdr:rowOff>
    </xdr:from>
    <xdr:to>
      <xdr:col>24</xdr:col>
      <xdr:colOff>152400</xdr:colOff>
      <xdr:row>63</xdr:row>
      <xdr:rowOff>3810</xdr:rowOff>
    </xdr:to>
    <xdr:cxnSp macro="">
      <xdr:nvCxnSpPr>
        <xdr:cNvPr id="170" name="直線コネクタ 169">
          <a:extLst>
            <a:ext uri="{FF2B5EF4-FFF2-40B4-BE49-F238E27FC236}">
              <a16:creationId xmlns:a16="http://schemas.microsoft.com/office/drawing/2014/main" id="{484EE0B8-292E-4D38-81E8-213DD0029D8B}"/>
            </a:ext>
          </a:extLst>
        </xdr:cNvPr>
        <xdr:cNvCxnSpPr/>
      </xdr:nvCxnSpPr>
      <xdr:spPr>
        <a:xfrm>
          <a:off x="4020820" y="105651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11447</xdr:rowOff>
    </xdr:from>
    <xdr:ext cx="405111" cy="259045"/>
    <xdr:sp macro="" textlink="">
      <xdr:nvSpPr>
        <xdr:cNvPr id="171" name="【橋りょう・トンネル】&#10;有形固定資産減価償却率最大値テキスト">
          <a:extLst>
            <a:ext uri="{FF2B5EF4-FFF2-40B4-BE49-F238E27FC236}">
              <a16:creationId xmlns:a16="http://schemas.microsoft.com/office/drawing/2014/main" id="{6D5EC6A6-906A-4247-B44A-A08E428A018C}"/>
            </a:ext>
          </a:extLst>
        </xdr:cNvPr>
        <xdr:cNvSpPr txBox="1"/>
      </xdr:nvSpPr>
      <xdr:spPr>
        <a:xfrm>
          <a:off x="4124960" y="923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64770</xdr:rowOff>
    </xdr:from>
    <xdr:to>
      <xdr:col>24</xdr:col>
      <xdr:colOff>152400</xdr:colOff>
      <xdr:row>56</xdr:row>
      <xdr:rowOff>64770</xdr:rowOff>
    </xdr:to>
    <xdr:cxnSp macro="">
      <xdr:nvCxnSpPr>
        <xdr:cNvPr id="172" name="直線コネクタ 171">
          <a:extLst>
            <a:ext uri="{FF2B5EF4-FFF2-40B4-BE49-F238E27FC236}">
              <a16:creationId xmlns:a16="http://schemas.microsoft.com/office/drawing/2014/main" id="{95FFF772-B199-4AC0-8AA3-C43C9460365A}"/>
            </a:ext>
          </a:extLst>
        </xdr:cNvPr>
        <xdr:cNvCxnSpPr/>
      </xdr:nvCxnSpPr>
      <xdr:spPr>
        <a:xfrm>
          <a:off x="4020820" y="9452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91457</xdr:rowOff>
    </xdr:from>
    <xdr:ext cx="405111" cy="259045"/>
    <xdr:sp macro="" textlink="">
      <xdr:nvSpPr>
        <xdr:cNvPr id="173" name="【橋りょう・トンネル】&#10;有形固定資産減価償却率平均値テキスト">
          <a:extLst>
            <a:ext uri="{FF2B5EF4-FFF2-40B4-BE49-F238E27FC236}">
              <a16:creationId xmlns:a16="http://schemas.microsoft.com/office/drawing/2014/main" id="{E54C9A01-53D2-44BC-B3EB-FFF348CD64AF}"/>
            </a:ext>
          </a:extLst>
        </xdr:cNvPr>
        <xdr:cNvSpPr txBox="1"/>
      </xdr:nvSpPr>
      <xdr:spPr>
        <a:xfrm>
          <a:off x="4124960" y="9982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113030</xdr:rowOff>
    </xdr:from>
    <xdr:to>
      <xdr:col>24</xdr:col>
      <xdr:colOff>114300</xdr:colOff>
      <xdr:row>60</xdr:row>
      <xdr:rowOff>43180</xdr:rowOff>
    </xdr:to>
    <xdr:sp macro="" textlink="">
      <xdr:nvSpPr>
        <xdr:cNvPr id="174" name="フローチャート: 判断 173">
          <a:extLst>
            <a:ext uri="{FF2B5EF4-FFF2-40B4-BE49-F238E27FC236}">
              <a16:creationId xmlns:a16="http://schemas.microsoft.com/office/drawing/2014/main" id="{FBC95E75-3D98-462B-8BAC-F6C9B2AB1E11}"/>
            </a:ext>
          </a:extLst>
        </xdr:cNvPr>
        <xdr:cNvSpPr/>
      </xdr:nvSpPr>
      <xdr:spPr>
        <a:xfrm>
          <a:off x="4036060" y="100037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55880</xdr:rowOff>
    </xdr:from>
    <xdr:to>
      <xdr:col>20</xdr:col>
      <xdr:colOff>38100</xdr:colOff>
      <xdr:row>59</xdr:row>
      <xdr:rowOff>157480</xdr:rowOff>
    </xdr:to>
    <xdr:sp macro="" textlink="">
      <xdr:nvSpPr>
        <xdr:cNvPr id="175" name="フローチャート: 判断 174">
          <a:extLst>
            <a:ext uri="{FF2B5EF4-FFF2-40B4-BE49-F238E27FC236}">
              <a16:creationId xmlns:a16="http://schemas.microsoft.com/office/drawing/2014/main" id="{1F810F59-2E64-4DCA-A2A8-F4B72D37692E}"/>
            </a:ext>
          </a:extLst>
        </xdr:cNvPr>
        <xdr:cNvSpPr/>
      </xdr:nvSpPr>
      <xdr:spPr>
        <a:xfrm>
          <a:off x="3312160" y="99466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116840</xdr:rowOff>
    </xdr:from>
    <xdr:to>
      <xdr:col>15</xdr:col>
      <xdr:colOff>101600</xdr:colOff>
      <xdr:row>60</xdr:row>
      <xdr:rowOff>46990</xdr:rowOff>
    </xdr:to>
    <xdr:sp macro="" textlink="">
      <xdr:nvSpPr>
        <xdr:cNvPr id="176" name="フローチャート: 判断 175">
          <a:extLst>
            <a:ext uri="{FF2B5EF4-FFF2-40B4-BE49-F238E27FC236}">
              <a16:creationId xmlns:a16="http://schemas.microsoft.com/office/drawing/2014/main" id="{1F3591CE-DA05-4DFB-8DD7-D2C1C899F7CA}"/>
            </a:ext>
          </a:extLst>
        </xdr:cNvPr>
        <xdr:cNvSpPr/>
      </xdr:nvSpPr>
      <xdr:spPr>
        <a:xfrm>
          <a:off x="2514600" y="10007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7" name="フローチャート: 判断 176">
          <a:extLst>
            <a:ext uri="{FF2B5EF4-FFF2-40B4-BE49-F238E27FC236}">
              <a16:creationId xmlns:a16="http://schemas.microsoft.com/office/drawing/2014/main" id="{B158F624-D540-4851-9CCE-893D42D39EB5}"/>
            </a:ext>
          </a:extLst>
        </xdr:cNvPr>
        <xdr:cNvSpPr/>
      </xdr:nvSpPr>
      <xdr:spPr>
        <a:xfrm>
          <a:off x="1739900" y="9965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21590</xdr:rowOff>
    </xdr:from>
    <xdr:to>
      <xdr:col>6</xdr:col>
      <xdr:colOff>38100</xdr:colOff>
      <xdr:row>59</xdr:row>
      <xdr:rowOff>123190</xdr:rowOff>
    </xdr:to>
    <xdr:sp macro="" textlink="">
      <xdr:nvSpPr>
        <xdr:cNvPr id="178" name="フローチャート: 判断 177">
          <a:extLst>
            <a:ext uri="{FF2B5EF4-FFF2-40B4-BE49-F238E27FC236}">
              <a16:creationId xmlns:a16="http://schemas.microsoft.com/office/drawing/2014/main" id="{7B20472A-0D0B-42BF-A73A-AD2E6911621C}"/>
            </a:ext>
          </a:extLst>
        </xdr:cNvPr>
        <xdr:cNvSpPr/>
      </xdr:nvSpPr>
      <xdr:spPr>
        <a:xfrm>
          <a:off x="965200" y="99123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B523F818-ACC7-416C-BCF2-EC9063F463E5}"/>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FB07EC67-D5E4-45B5-90D9-E795E39CE38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7D16CE5E-4119-46C7-B4C2-3CCAE907A1A4}"/>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CAE70050-F092-4DDA-9C46-F60EFD3244F7}"/>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2D1C364A-6A0E-4660-B779-3933506D9A61}"/>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147320</xdr:rowOff>
    </xdr:from>
    <xdr:to>
      <xdr:col>24</xdr:col>
      <xdr:colOff>114300</xdr:colOff>
      <xdr:row>58</xdr:row>
      <xdr:rowOff>77470</xdr:rowOff>
    </xdr:to>
    <xdr:sp macro="" textlink="">
      <xdr:nvSpPr>
        <xdr:cNvPr id="184" name="楕円 183">
          <a:extLst>
            <a:ext uri="{FF2B5EF4-FFF2-40B4-BE49-F238E27FC236}">
              <a16:creationId xmlns:a16="http://schemas.microsoft.com/office/drawing/2014/main" id="{1918BCD1-0FA6-4D6D-8EF9-3C2F8E553CB1}"/>
            </a:ext>
          </a:extLst>
        </xdr:cNvPr>
        <xdr:cNvSpPr/>
      </xdr:nvSpPr>
      <xdr:spPr>
        <a:xfrm>
          <a:off x="4036060" y="9702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170197</xdr:rowOff>
    </xdr:from>
    <xdr:ext cx="405111" cy="259045"/>
    <xdr:sp macro="" textlink="">
      <xdr:nvSpPr>
        <xdr:cNvPr id="185" name="【橋りょう・トンネル】&#10;有形固定資産減価償却率該当値テキスト">
          <a:extLst>
            <a:ext uri="{FF2B5EF4-FFF2-40B4-BE49-F238E27FC236}">
              <a16:creationId xmlns:a16="http://schemas.microsoft.com/office/drawing/2014/main" id="{5CAE733F-8E47-4F3F-AD8A-6032A1B14F79}"/>
            </a:ext>
          </a:extLst>
        </xdr:cNvPr>
        <xdr:cNvSpPr txBox="1"/>
      </xdr:nvSpPr>
      <xdr:spPr>
        <a:xfrm>
          <a:off x="4124960" y="955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82550</xdr:rowOff>
    </xdr:from>
    <xdr:to>
      <xdr:col>20</xdr:col>
      <xdr:colOff>38100</xdr:colOff>
      <xdr:row>58</xdr:row>
      <xdr:rowOff>12700</xdr:rowOff>
    </xdr:to>
    <xdr:sp macro="" textlink="">
      <xdr:nvSpPr>
        <xdr:cNvPr id="186" name="楕円 185">
          <a:extLst>
            <a:ext uri="{FF2B5EF4-FFF2-40B4-BE49-F238E27FC236}">
              <a16:creationId xmlns:a16="http://schemas.microsoft.com/office/drawing/2014/main" id="{5C6C5ECD-11F6-48AF-A300-03C3B34A2159}"/>
            </a:ext>
          </a:extLst>
        </xdr:cNvPr>
        <xdr:cNvSpPr/>
      </xdr:nvSpPr>
      <xdr:spPr>
        <a:xfrm>
          <a:off x="3312160" y="96380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133350</xdr:rowOff>
    </xdr:from>
    <xdr:to>
      <xdr:col>24</xdr:col>
      <xdr:colOff>63500</xdr:colOff>
      <xdr:row>58</xdr:row>
      <xdr:rowOff>26670</xdr:rowOff>
    </xdr:to>
    <xdr:cxnSp macro="">
      <xdr:nvCxnSpPr>
        <xdr:cNvPr id="187" name="直線コネクタ 186">
          <a:extLst>
            <a:ext uri="{FF2B5EF4-FFF2-40B4-BE49-F238E27FC236}">
              <a16:creationId xmlns:a16="http://schemas.microsoft.com/office/drawing/2014/main" id="{5966F82A-CBEA-446E-B966-6D736B160A83}"/>
            </a:ext>
          </a:extLst>
        </xdr:cNvPr>
        <xdr:cNvCxnSpPr/>
      </xdr:nvCxnSpPr>
      <xdr:spPr>
        <a:xfrm>
          <a:off x="3355340" y="9688830"/>
          <a:ext cx="73152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21590</xdr:rowOff>
    </xdr:from>
    <xdr:to>
      <xdr:col>15</xdr:col>
      <xdr:colOff>101600</xdr:colOff>
      <xdr:row>57</xdr:row>
      <xdr:rowOff>123190</xdr:rowOff>
    </xdr:to>
    <xdr:sp macro="" textlink="">
      <xdr:nvSpPr>
        <xdr:cNvPr id="188" name="楕円 187">
          <a:extLst>
            <a:ext uri="{FF2B5EF4-FFF2-40B4-BE49-F238E27FC236}">
              <a16:creationId xmlns:a16="http://schemas.microsoft.com/office/drawing/2014/main" id="{79CD4FA9-7854-469A-B777-2105707AE573}"/>
            </a:ext>
          </a:extLst>
        </xdr:cNvPr>
        <xdr:cNvSpPr/>
      </xdr:nvSpPr>
      <xdr:spPr>
        <a:xfrm>
          <a:off x="2514600" y="957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72390</xdr:rowOff>
    </xdr:from>
    <xdr:to>
      <xdr:col>19</xdr:col>
      <xdr:colOff>177800</xdr:colOff>
      <xdr:row>57</xdr:row>
      <xdr:rowOff>133350</xdr:rowOff>
    </xdr:to>
    <xdr:cxnSp macro="">
      <xdr:nvCxnSpPr>
        <xdr:cNvPr id="189" name="直線コネクタ 188">
          <a:extLst>
            <a:ext uri="{FF2B5EF4-FFF2-40B4-BE49-F238E27FC236}">
              <a16:creationId xmlns:a16="http://schemas.microsoft.com/office/drawing/2014/main" id="{1DFCA105-420C-4997-9770-377CFBBBEED8}"/>
            </a:ext>
          </a:extLst>
        </xdr:cNvPr>
        <xdr:cNvCxnSpPr/>
      </xdr:nvCxnSpPr>
      <xdr:spPr>
        <a:xfrm>
          <a:off x="2565400" y="9627870"/>
          <a:ext cx="78994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132080</xdr:rowOff>
    </xdr:from>
    <xdr:to>
      <xdr:col>10</xdr:col>
      <xdr:colOff>165100</xdr:colOff>
      <xdr:row>57</xdr:row>
      <xdr:rowOff>62230</xdr:rowOff>
    </xdr:to>
    <xdr:sp macro="" textlink="">
      <xdr:nvSpPr>
        <xdr:cNvPr id="190" name="楕円 189">
          <a:extLst>
            <a:ext uri="{FF2B5EF4-FFF2-40B4-BE49-F238E27FC236}">
              <a16:creationId xmlns:a16="http://schemas.microsoft.com/office/drawing/2014/main" id="{9720A836-50C6-4CF8-90F5-BFCFE219A1B6}"/>
            </a:ext>
          </a:extLst>
        </xdr:cNvPr>
        <xdr:cNvSpPr/>
      </xdr:nvSpPr>
      <xdr:spPr>
        <a:xfrm>
          <a:off x="1739900" y="9519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11430</xdr:rowOff>
    </xdr:from>
    <xdr:to>
      <xdr:col>15</xdr:col>
      <xdr:colOff>50800</xdr:colOff>
      <xdr:row>57</xdr:row>
      <xdr:rowOff>72390</xdr:rowOff>
    </xdr:to>
    <xdr:cxnSp macro="">
      <xdr:nvCxnSpPr>
        <xdr:cNvPr id="191" name="直線コネクタ 190">
          <a:extLst>
            <a:ext uri="{FF2B5EF4-FFF2-40B4-BE49-F238E27FC236}">
              <a16:creationId xmlns:a16="http://schemas.microsoft.com/office/drawing/2014/main" id="{BFAFFD75-9E92-4CBD-B5CA-F8E4F02992EC}"/>
            </a:ext>
          </a:extLst>
        </xdr:cNvPr>
        <xdr:cNvCxnSpPr/>
      </xdr:nvCxnSpPr>
      <xdr:spPr>
        <a:xfrm>
          <a:off x="1790700" y="9566910"/>
          <a:ext cx="7747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67310</xdr:rowOff>
    </xdr:from>
    <xdr:to>
      <xdr:col>6</xdr:col>
      <xdr:colOff>38100</xdr:colOff>
      <xdr:row>56</xdr:row>
      <xdr:rowOff>168910</xdr:rowOff>
    </xdr:to>
    <xdr:sp macro="" textlink="">
      <xdr:nvSpPr>
        <xdr:cNvPr id="192" name="楕円 191">
          <a:extLst>
            <a:ext uri="{FF2B5EF4-FFF2-40B4-BE49-F238E27FC236}">
              <a16:creationId xmlns:a16="http://schemas.microsoft.com/office/drawing/2014/main" id="{8DD50203-F7F0-4062-88CE-08198A475F38}"/>
            </a:ext>
          </a:extLst>
        </xdr:cNvPr>
        <xdr:cNvSpPr/>
      </xdr:nvSpPr>
      <xdr:spPr>
        <a:xfrm>
          <a:off x="965200" y="94551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118110</xdr:rowOff>
    </xdr:from>
    <xdr:to>
      <xdr:col>10</xdr:col>
      <xdr:colOff>114300</xdr:colOff>
      <xdr:row>57</xdr:row>
      <xdr:rowOff>11430</xdr:rowOff>
    </xdr:to>
    <xdr:cxnSp macro="">
      <xdr:nvCxnSpPr>
        <xdr:cNvPr id="193" name="直線コネクタ 192">
          <a:extLst>
            <a:ext uri="{FF2B5EF4-FFF2-40B4-BE49-F238E27FC236}">
              <a16:creationId xmlns:a16="http://schemas.microsoft.com/office/drawing/2014/main" id="{6647860C-104C-45E5-ABC8-83A646578951}"/>
            </a:ext>
          </a:extLst>
        </xdr:cNvPr>
        <xdr:cNvCxnSpPr/>
      </xdr:nvCxnSpPr>
      <xdr:spPr>
        <a:xfrm>
          <a:off x="1008380" y="9505950"/>
          <a:ext cx="78232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148607</xdr:rowOff>
    </xdr:from>
    <xdr:ext cx="405111" cy="259045"/>
    <xdr:sp macro="" textlink="">
      <xdr:nvSpPr>
        <xdr:cNvPr id="194" name="n_1aveValue【橋りょう・トンネル】&#10;有形固定資産減価償却率">
          <a:extLst>
            <a:ext uri="{FF2B5EF4-FFF2-40B4-BE49-F238E27FC236}">
              <a16:creationId xmlns:a16="http://schemas.microsoft.com/office/drawing/2014/main" id="{623270B4-7973-42B1-90B8-A21E9E34D044}"/>
            </a:ext>
          </a:extLst>
        </xdr:cNvPr>
        <xdr:cNvSpPr txBox="1"/>
      </xdr:nvSpPr>
      <xdr:spPr>
        <a:xfrm>
          <a:off x="3170564" y="1003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38117</xdr:rowOff>
    </xdr:from>
    <xdr:ext cx="405111" cy="259045"/>
    <xdr:sp macro="" textlink="">
      <xdr:nvSpPr>
        <xdr:cNvPr id="195" name="n_2aveValue【橋りょう・トンネル】&#10;有形固定資産減価償却率">
          <a:extLst>
            <a:ext uri="{FF2B5EF4-FFF2-40B4-BE49-F238E27FC236}">
              <a16:creationId xmlns:a16="http://schemas.microsoft.com/office/drawing/2014/main" id="{511EC688-FE61-4B26-B77D-25FD2A1B4CB6}"/>
            </a:ext>
          </a:extLst>
        </xdr:cNvPr>
        <xdr:cNvSpPr txBox="1"/>
      </xdr:nvSpPr>
      <xdr:spPr>
        <a:xfrm>
          <a:off x="2385704" y="10096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167657</xdr:rowOff>
    </xdr:from>
    <xdr:ext cx="405111" cy="259045"/>
    <xdr:sp macro="" textlink="">
      <xdr:nvSpPr>
        <xdr:cNvPr id="196" name="n_3aveValue【橋りょう・トンネル】&#10;有形固定資産減価償却率">
          <a:extLst>
            <a:ext uri="{FF2B5EF4-FFF2-40B4-BE49-F238E27FC236}">
              <a16:creationId xmlns:a16="http://schemas.microsoft.com/office/drawing/2014/main" id="{A3A65234-3B6D-43BA-BBCE-E605A1DF929C}"/>
            </a:ext>
          </a:extLst>
        </xdr:cNvPr>
        <xdr:cNvSpPr txBox="1"/>
      </xdr:nvSpPr>
      <xdr:spPr>
        <a:xfrm>
          <a:off x="1611004" y="10058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114317</xdr:rowOff>
    </xdr:from>
    <xdr:ext cx="405111" cy="259045"/>
    <xdr:sp macro="" textlink="">
      <xdr:nvSpPr>
        <xdr:cNvPr id="197" name="n_4aveValue【橋りょう・トンネル】&#10;有形固定資産減価償却率">
          <a:extLst>
            <a:ext uri="{FF2B5EF4-FFF2-40B4-BE49-F238E27FC236}">
              <a16:creationId xmlns:a16="http://schemas.microsoft.com/office/drawing/2014/main" id="{45E5C7FB-287B-47E7-83F4-D55E5C0D2E42}"/>
            </a:ext>
          </a:extLst>
        </xdr:cNvPr>
        <xdr:cNvSpPr txBox="1"/>
      </xdr:nvSpPr>
      <xdr:spPr>
        <a:xfrm>
          <a:off x="836304" y="1000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29227</xdr:rowOff>
    </xdr:from>
    <xdr:ext cx="405111" cy="259045"/>
    <xdr:sp macro="" textlink="">
      <xdr:nvSpPr>
        <xdr:cNvPr id="198" name="n_1mainValue【橋りょう・トンネル】&#10;有形固定資産減価償却率">
          <a:extLst>
            <a:ext uri="{FF2B5EF4-FFF2-40B4-BE49-F238E27FC236}">
              <a16:creationId xmlns:a16="http://schemas.microsoft.com/office/drawing/2014/main" id="{CFC5456C-C2C8-4E1D-AF3A-679C2E0D763B}"/>
            </a:ext>
          </a:extLst>
        </xdr:cNvPr>
        <xdr:cNvSpPr txBox="1"/>
      </xdr:nvSpPr>
      <xdr:spPr>
        <a:xfrm>
          <a:off x="3170564" y="941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139717</xdr:rowOff>
    </xdr:from>
    <xdr:ext cx="405111" cy="259045"/>
    <xdr:sp macro="" textlink="">
      <xdr:nvSpPr>
        <xdr:cNvPr id="199" name="n_2mainValue【橋りょう・トンネル】&#10;有形固定資産減価償却率">
          <a:extLst>
            <a:ext uri="{FF2B5EF4-FFF2-40B4-BE49-F238E27FC236}">
              <a16:creationId xmlns:a16="http://schemas.microsoft.com/office/drawing/2014/main" id="{28AF2B90-25FC-4ADF-A6A9-92F1576235C4}"/>
            </a:ext>
          </a:extLst>
        </xdr:cNvPr>
        <xdr:cNvSpPr txBox="1"/>
      </xdr:nvSpPr>
      <xdr:spPr>
        <a:xfrm>
          <a:off x="2385704" y="935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78757</xdr:rowOff>
    </xdr:from>
    <xdr:ext cx="405111" cy="259045"/>
    <xdr:sp macro="" textlink="">
      <xdr:nvSpPr>
        <xdr:cNvPr id="200" name="n_3mainValue【橋りょう・トンネル】&#10;有形固定資産減価償却率">
          <a:extLst>
            <a:ext uri="{FF2B5EF4-FFF2-40B4-BE49-F238E27FC236}">
              <a16:creationId xmlns:a16="http://schemas.microsoft.com/office/drawing/2014/main" id="{12989C3F-889C-4E25-940D-DD2C2B9CF88D}"/>
            </a:ext>
          </a:extLst>
        </xdr:cNvPr>
        <xdr:cNvSpPr txBox="1"/>
      </xdr:nvSpPr>
      <xdr:spPr>
        <a:xfrm>
          <a:off x="1611004" y="929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13987</xdr:rowOff>
    </xdr:from>
    <xdr:ext cx="405111" cy="259045"/>
    <xdr:sp macro="" textlink="">
      <xdr:nvSpPr>
        <xdr:cNvPr id="201" name="n_4mainValue【橋りょう・トンネル】&#10;有形固定資産減価償却率">
          <a:extLst>
            <a:ext uri="{FF2B5EF4-FFF2-40B4-BE49-F238E27FC236}">
              <a16:creationId xmlns:a16="http://schemas.microsoft.com/office/drawing/2014/main" id="{FEC67DF9-C754-4CEA-9558-06CCD29DDDC0}"/>
            </a:ext>
          </a:extLst>
        </xdr:cNvPr>
        <xdr:cNvSpPr txBox="1"/>
      </xdr:nvSpPr>
      <xdr:spPr>
        <a:xfrm>
          <a:off x="836304" y="923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id="{83F95D86-A0F3-4111-A340-7A828709D61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a:extLst>
            <a:ext uri="{FF2B5EF4-FFF2-40B4-BE49-F238E27FC236}">
              <a16:creationId xmlns:a16="http://schemas.microsoft.com/office/drawing/2014/main" id="{D6141CA5-5BBE-43D4-9CEE-286328AE4D85}"/>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a:extLst>
            <a:ext uri="{FF2B5EF4-FFF2-40B4-BE49-F238E27FC236}">
              <a16:creationId xmlns:a16="http://schemas.microsoft.com/office/drawing/2014/main" id="{3F9691E8-EF7F-4443-841F-CA86DF601263}"/>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a:extLst>
            <a:ext uri="{FF2B5EF4-FFF2-40B4-BE49-F238E27FC236}">
              <a16:creationId xmlns:a16="http://schemas.microsoft.com/office/drawing/2014/main" id="{8BEB4608-6014-44CD-8FE4-6DA8E5E6855C}"/>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a:extLst>
            <a:ext uri="{FF2B5EF4-FFF2-40B4-BE49-F238E27FC236}">
              <a16:creationId xmlns:a16="http://schemas.microsoft.com/office/drawing/2014/main" id="{DFD228B1-436E-4149-8444-1267AD51CFA3}"/>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a:extLst>
            <a:ext uri="{FF2B5EF4-FFF2-40B4-BE49-F238E27FC236}">
              <a16:creationId xmlns:a16="http://schemas.microsoft.com/office/drawing/2014/main" id="{C1C9909A-A211-4F08-AA6D-FFF557182A69}"/>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a:extLst>
            <a:ext uri="{FF2B5EF4-FFF2-40B4-BE49-F238E27FC236}">
              <a16:creationId xmlns:a16="http://schemas.microsoft.com/office/drawing/2014/main" id="{8C155C34-0A62-4A57-B891-D1BD77892588}"/>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a:extLst>
            <a:ext uri="{FF2B5EF4-FFF2-40B4-BE49-F238E27FC236}">
              <a16:creationId xmlns:a16="http://schemas.microsoft.com/office/drawing/2014/main" id="{F3928FAA-EB38-469E-A112-2B627F4613B9}"/>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a:extLst>
            <a:ext uri="{FF2B5EF4-FFF2-40B4-BE49-F238E27FC236}">
              <a16:creationId xmlns:a16="http://schemas.microsoft.com/office/drawing/2014/main" id="{9FED2042-2251-40A3-A048-5D4025AB5B3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a:extLst>
            <a:ext uri="{FF2B5EF4-FFF2-40B4-BE49-F238E27FC236}">
              <a16:creationId xmlns:a16="http://schemas.microsoft.com/office/drawing/2014/main" id="{590ADC7B-A117-4280-AC9F-9CC8E6476D15}"/>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2" name="直線コネクタ 211">
          <a:extLst>
            <a:ext uri="{FF2B5EF4-FFF2-40B4-BE49-F238E27FC236}">
              <a16:creationId xmlns:a16="http://schemas.microsoft.com/office/drawing/2014/main" id="{5281A0C9-3F1D-4D38-B33A-1D2B257C0C5F}"/>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3" name="テキスト ボックス 212">
          <a:extLst>
            <a:ext uri="{FF2B5EF4-FFF2-40B4-BE49-F238E27FC236}">
              <a16:creationId xmlns:a16="http://schemas.microsoft.com/office/drawing/2014/main" id="{01AB33F5-E9C8-4292-A34E-59D3F4684FF6}"/>
            </a:ext>
          </a:extLst>
        </xdr:cNvPr>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4" name="直線コネクタ 213">
          <a:extLst>
            <a:ext uri="{FF2B5EF4-FFF2-40B4-BE49-F238E27FC236}">
              <a16:creationId xmlns:a16="http://schemas.microsoft.com/office/drawing/2014/main" id="{4460146A-CE1C-4EC1-BCC5-320425DFAE27}"/>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5" name="テキスト ボックス 214">
          <a:extLst>
            <a:ext uri="{FF2B5EF4-FFF2-40B4-BE49-F238E27FC236}">
              <a16:creationId xmlns:a16="http://schemas.microsoft.com/office/drawing/2014/main" id="{108785B5-D792-489D-8E72-0FDB3E438F69}"/>
            </a:ext>
          </a:extLst>
        </xdr:cNvPr>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6" name="直線コネクタ 215">
          <a:extLst>
            <a:ext uri="{FF2B5EF4-FFF2-40B4-BE49-F238E27FC236}">
              <a16:creationId xmlns:a16="http://schemas.microsoft.com/office/drawing/2014/main" id="{09AF7658-0079-4B8F-93B5-185315ECEF3B}"/>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7" name="テキスト ボックス 216">
          <a:extLst>
            <a:ext uri="{FF2B5EF4-FFF2-40B4-BE49-F238E27FC236}">
              <a16:creationId xmlns:a16="http://schemas.microsoft.com/office/drawing/2014/main" id="{9814FB2C-CC5E-48BB-A52B-26AA37ECC2B8}"/>
            </a:ext>
          </a:extLst>
        </xdr:cNvPr>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8" name="直線コネクタ 217">
          <a:extLst>
            <a:ext uri="{FF2B5EF4-FFF2-40B4-BE49-F238E27FC236}">
              <a16:creationId xmlns:a16="http://schemas.microsoft.com/office/drawing/2014/main" id="{355B4A64-1A4A-4B11-B80A-BA155313B416}"/>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9" name="テキスト ボックス 218">
          <a:extLst>
            <a:ext uri="{FF2B5EF4-FFF2-40B4-BE49-F238E27FC236}">
              <a16:creationId xmlns:a16="http://schemas.microsoft.com/office/drawing/2014/main" id="{C9A6810D-467A-42E0-B61A-BFD05CAFE4F8}"/>
            </a:ext>
          </a:extLst>
        </xdr:cNvPr>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0" name="直線コネクタ 219">
          <a:extLst>
            <a:ext uri="{FF2B5EF4-FFF2-40B4-BE49-F238E27FC236}">
              <a16:creationId xmlns:a16="http://schemas.microsoft.com/office/drawing/2014/main" id="{3E2DAC59-1F59-4A87-B238-D3DFF3EE4B0D}"/>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1" name="テキスト ボックス 220">
          <a:extLst>
            <a:ext uri="{FF2B5EF4-FFF2-40B4-BE49-F238E27FC236}">
              <a16:creationId xmlns:a16="http://schemas.microsoft.com/office/drawing/2014/main" id="{870B576D-976C-4380-8ECD-FA3A9BE99587}"/>
            </a:ext>
          </a:extLst>
        </xdr:cNvPr>
        <xdr:cNvSpPr txBox="1"/>
      </xdr:nvSpPr>
      <xdr:spPr>
        <a:xfrm>
          <a:off x="5299921" y="944156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2" name="直線コネクタ 221">
          <a:extLst>
            <a:ext uri="{FF2B5EF4-FFF2-40B4-BE49-F238E27FC236}">
              <a16:creationId xmlns:a16="http://schemas.microsoft.com/office/drawing/2014/main" id="{32EAC735-94A6-4E82-9937-3093D848FD20}"/>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3" name="テキスト ボックス 222">
          <a:extLst>
            <a:ext uri="{FF2B5EF4-FFF2-40B4-BE49-F238E27FC236}">
              <a16:creationId xmlns:a16="http://schemas.microsoft.com/office/drawing/2014/main" id="{7C6595E5-523A-464F-98E4-FAF0147F92A2}"/>
            </a:ext>
          </a:extLst>
        </xdr:cNvPr>
        <xdr:cNvSpPr txBox="1"/>
      </xdr:nvSpPr>
      <xdr:spPr>
        <a:xfrm>
          <a:off x="5299921" y="912260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7C21C614-102B-4E37-BAD6-F2E942620318}"/>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a:extLst>
            <a:ext uri="{FF2B5EF4-FFF2-40B4-BE49-F238E27FC236}">
              <a16:creationId xmlns:a16="http://schemas.microsoft.com/office/drawing/2014/main" id="{6ED74368-B587-4122-A1E9-99259037CF88}"/>
            </a:ext>
          </a:extLst>
        </xdr:cNvPr>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3228D5DA-13A0-48D4-9874-26DD102EFFFB}"/>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20283</xdr:rowOff>
    </xdr:from>
    <xdr:to>
      <xdr:col>54</xdr:col>
      <xdr:colOff>189865</xdr:colOff>
      <xdr:row>64</xdr:row>
      <xdr:rowOff>7713</xdr:rowOff>
    </xdr:to>
    <xdr:cxnSp macro="">
      <xdr:nvCxnSpPr>
        <xdr:cNvPr id="227" name="直線コネクタ 226">
          <a:extLst>
            <a:ext uri="{FF2B5EF4-FFF2-40B4-BE49-F238E27FC236}">
              <a16:creationId xmlns:a16="http://schemas.microsoft.com/office/drawing/2014/main" id="{5C97AF4E-412A-4B10-BD2E-848D143B75D8}"/>
            </a:ext>
          </a:extLst>
        </xdr:cNvPr>
        <xdr:cNvCxnSpPr/>
      </xdr:nvCxnSpPr>
      <xdr:spPr>
        <a:xfrm flipV="1">
          <a:off x="9219565" y="9408123"/>
          <a:ext cx="0" cy="1328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11540</xdr:rowOff>
    </xdr:from>
    <xdr:ext cx="534377" cy="259045"/>
    <xdr:sp macro="" textlink="">
      <xdr:nvSpPr>
        <xdr:cNvPr id="228" name="【橋りょう・トンネル】&#10;一人当たり有形固定資産（償却資産）額最小値テキスト">
          <a:extLst>
            <a:ext uri="{FF2B5EF4-FFF2-40B4-BE49-F238E27FC236}">
              <a16:creationId xmlns:a16="http://schemas.microsoft.com/office/drawing/2014/main" id="{E77B3A3C-C15C-4B99-8768-5D5E72B8FFDC}"/>
            </a:ext>
          </a:extLst>
        </xdr:cNvPr>
        <xdr:cNvSpPr txBox="1"/>
      </xdr:nvSpPr>
      <xdr:spPr>
        <a:xfrm>
          <a:off x="9258300" y="1074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7713</xdr:rowOff>
    </xdr:from>
    <xdr:to>
      <xdr:col>55</xdr:col>
      <xdr:colOff>88900</xdr:colOff>
      <xdr:row>64</xdr:row>
      <xdr:rowOff>7713</xdr:rowOff>
    </xdr:to>
    <xdr:cxnSp macro="">
      <xdr:nvCxnSpPr>
        <xdr:cNvPr id="229" name="直線コネクタ 228">
          <a:extLst>
            <a:ext uri="{FF2B5EF4-FFF2-40B4-BE49-F238E27FC236}">
              <a16:creationId xmlns:a16="http://schemas.microsoft.com/office/drawing/2014/main" id="{06F7FA51-C21F-42F6-8B51-850635D55972}"/>
            </a:ext>
          </a:extLst>
        </xdr:cNvPr>
        <xdr:cNvCxnSpPr/>
      </xdr:nvCxnSpPr>
      <xdr:spPr>
        <a:xfrm>
          <a:off x="9154160" y="107366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138410</xdr:rowOff>
    </xdr:from>
    <xdr:ext cx="599010" cy="259045"/>
    <xdr:sp macro="" textlink="">
      <xdr:nvSpPr>
        <xdr:cNvPr id="230" name="【橋りょう・トンネル】&#10;一人当たり有形固定資産（償却資産）額最大値テキスト">
          <a:extLst>
            <a:ext uri="{FF2B5EF4-FFF2-40B4-BE49-F238E27FC236}">
              <a16:creationId xmlns:a16="http://schemas.microsoft.com/office/drawing/2014/main" id="{52E304F7-53BA-40F0-9C42-86C1696073C7}"/>
            </a:ext>
          </a:extLst>
        </xdr:cNvPr>
        <xdr:cNvSpPr txBox="1"/>
      </xdr:nvSpPr>
      <xdr:spPr>
        <a:xfrm>
          <a:off x="9258300" y="9190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20283</xdr:rowOff>
    </xdr:from>
    <xdr:to>
      <xdr:col>55</xdr:col>
      <xdr:colOff>88900</xdr:colOff>
      <xdr:row>56</xdr:row>
      <xdr:rowOff>20283</xdr:rowOff>
    </xdr:to>
    <xdr:cxnSp macro="">
      <xdr:nvCxnSpPr>
        <xdr:cNvPr id="231" name="直線コネクタ 230">
          <a:extLst>
            <a:ext uri="{FF2B5EF4-FFF2-40B4-BE49-F238E27FC236}">
              <a16:creationId xmlns:a16="http://schemas.microsoft.com/office/drawing/2014/main" id="{95484113-30D9-416D-8499-F0F3C7F7265C}"/>
            </a:ext>
          </a:extLst>
        </xdr:cNvPr>
        <xdr:cNvCxnSpPr/>
      </xdr:nvCxnSpPr>
      <xdr:spPr>
        <a:xfrm>
          <a:off x="9154160" y="94081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120647</xdr:rowOff>
    </xdr:from>
    <xdr:ext cx="599010" cy="259045"/>
    <xdr:sp macro="" textlink="">
      <xdr:nvSpPr>
        <xdr:cNvPr id="232" name="【橋りょう・トンネル】&#10;一人当たり有形固定資産（償却資産）額平均値テキスト">
          <a:extLst>
            <a:ext uri="{FF2B5EF4-FFF2-40B4-BE49-F238E27FC236}">
              <a16:creationId xmlns:a16="http://schemas.microsoft.com/office/drawing/2014/main" id="{EC45593A-B391-4DB5-BA0D-A44084F64CA0}"/>
            </a:ext>
          </a:extLst>
        </xdr:cNvPr>
        <xdr:cNvSpPr txBox="1"/>
      </xdr:nvSpPr>
      <xdr:spPr>
        <a:xfrm>
          <a:off x="9258300" y="101790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142220</xdr:rowOff>
    </xdr:from>
    <xdr:to>
      <xdr:col>55</xdr:col>
      <xdr:colOff>50800</xdr:colOff>
      <xdr:row>61</xdr:row>
      <xdr:rowOff>72370</xdr:rowOff>
    </xdr:to>
    <xdr:sp macro="" textlink="">
      <xdr:nvSpPr>
        <xdr:cNvPr id="233" name="フローチャート: 判断 232">
          <a:extLst>
            <a:ext uri="{FF2B5EF4-FFF2-40B4-BE49-F238E27FC236}">
              <a16:creationId xmlns:a16="http://schemas.microsoft.com/office/drawing/2014/main" id="{4C2F8993-7CDB-4FE9-8B43-F81F8595D6A3}"/>
            </a:ext>
          </a:extLst>
        </xdr:cNvPr>
        <xdr:cNvSpPr/>
      </xdr:nvSpPr>
      <xdr:spPr>
        <a:xfrm>
          <a:off x="9192260" y="102006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146015</xdr:rowOff>
    </xdr:from>
    <xdr:to>
      <xdr:col>50</xdr:col>
      <xdr:colOff>165100</xdr:colOff>
      <xdr:row>61</xdr:row>
      <xdr:rowOff>76165</xdr:rowOff>
    </xdr:to>
    <xdr:sp macro="" textlink="">
      <xdr:nvSpPr>
        <xdr:cNvPr id="234" name="フローチャート: 判断 233">
          <a:extLst>
            <a:ext uri="{FF2B5EF4-FFF2-40B4-BE49-F238E27FC236}">
              <a16:creationId xmlns:a16="http://schemas.microsoft.com/office/drawing/2014/main" id="{4AE4F506-3083-4BD6-B8AE-9CE34CA07AEB}"/>
            </a:ext>
          </a:extLst>
        </xdr:cNvPr>
        <xdr:cNvSpPr/>
      </xdr:nvSpPr>
      <xdr:spPr>
        <a:xfrm>
          <a:off x="8445500" y="102044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5795</xdr:rowOff>
    </xdr:from>
    <xdr:to>
      <xdr:col>46</xdr:col>
      <xdr:colOff>38100</xdr:colOff>
      <xdr:row>60</xdr:row>
      <xdr:rowOff>107395</xdr:rowOff>
    </xdr:to>
    <xdr:sp macro="" textlink="">
      <xdr:nvSpPr>
        <xdr:cNvPr id="235" name="フローチャート: 判断 234">
          <a:extLst>
            <a:ext uri="{FF2B5EF4-FFF2-40B4-BE49-F238E27FC236}">
              <a16:creationId xmlns:a16="http://schemas.microsoft.com/office/drawing/2014/main" id="{53316A6F-BFA5-4843-B98A-4DD7F641CB0D}"/>
            </a:ext>
          </a:extLst>
        </xdr:cNvPr>
        <xdr:cNvSpPr/>
      </xdr:nvSpPr>
      <xdr:spPr>
        <a:xfrm>
          <a:off x="7670800" y="100641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170769</xdr:rowOff>
    </xdr:from>
    <xdr:to>
      <xdr:col>41</xdr:col>
      <xdr:colOff>101600</xdr:colOff>
      <xdr:row>60</xdr:row>
      <xdr:rowOff>100919</xdr:rowOff>
    </xdr:to>
    <xdr:sp macro="" textlink="">
      <xdr:nvSpPr>
        <xdr:cNvPr id="236" name="フローチャート: 判断 235">
          <a:extLst>
            <a:ext uri="{FF2B5EF4-FFF2-40B4-BE49-F238E27FC236}">
              <a16:creationId xmlns:a16="http://schemas.microsoft.com/office/drawing/2014/main" id="{42A41E19-E96B-49F3-A434-654A08FD4CB6}"/>
            </a:ext>
          </a:extLst>
        </xdr:cNvPr>
        <xdr:cNvSpPr/>
      </xdr:nvSpPr>
      <xdr:spPr>
        <a:xfrm>
          <a:off x="6873240" y="100615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3173</xdr:rowOff>
    </xdr:from>
    <xdr:to>
      <xdr:col>36</xdr:col>
      <xdr:colOff>165100</xdr:colOff>
      <xdr:row>60</xdr:row>
      <xdr:rowOff>104773</xdr:rowOff>
    </xdr:to>
    <xdr:sp macro="" textlink="">
      <xdr:nvSpPr>
        <xdr:cNvPr id="237" name="フローチャート: 判断 236">
          <a:extLst>
            <a:ext uri="{FF2B5EF4-FFF2-40B4-BE49-F238E27FC236}">
              <a16:creationId xmlns:a16="http://schemas.microsoft.com/office/drawing/2014/main" id="{3637C514-1511-4C7B-AD02-3D7B5A161A00}"/>
            </a:ext>
          </a:extLst>
        </xdr:cNvPr>
        <xdr:cNvSpPr/>
      </xdr:nvSpPr>
      <xdr:spPr>
        <a:xfrm>
          <a:off x="6098540" y="1006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74AE3D20-E5E4-465D-84FA-149EEB3167DD}"/>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F47786B7-7CD3-436D-81ED-F0B7ABC1BFA5}"/>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5D6AA717-C65C-443B-B361-59ADFE2B8F65}"/>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1FFAE49F-2494-409B-9051-116216F51A36}"/>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1C1B140E-2ECA-495A-96B7-9326ECD7199F}"/>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140933</xdr:rowOff>
    </xdr:from>
    <xdr:to>
      <xdr:col>55</xdr:col>
      <xdr:colOff>50800</xdr:colOff>
      <xdr:row>56</xdr:row>
      <xdr:rowOff>71083</xdr:rowOff>
    </xdr:to>
    <xdr:sp macro="" textlink="">
      <xdr:nvSpPr>
        <xdr:cNvPr id="243" name="楕円 242">
          <a:extLst>
            <a:ext uri="{FF2B5EF4-FFF2-40B4-BE49-F238E27FC236}">
              <a16:creationId xmlns:a16="http://schemas.microsoft.com/office/drawing/2014/main" id="{9CFDCEB0-397A-46F0-86D6-BCFA02E8550F}"/>
            </a:ext>
          </a:extLst>
        </xdr:cNvPr>
        <xdr:cNvSpPr/>
      </xdr:nvSpPr>
      <xdr:spPr>
        <a:xfrm>
          <a:off x="9192260" y="93611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93960</xdr:rowOff>
    </xdr:from>
    <xdr:ext cx="599010" cy="259045"/>
    <xdr:sp macro="" textlink="">
      <xdr:nvSpPr>
        <xdr:cNvPr id="244" name="【橋りょう・トンネル】&#10;一人当たり有形固定資産（償却資産）額該当値テキスト">
          <a:extLst>
            <a:ext uri="{FF2B5EF4-FFF2-40B4-BE49-F238E27FC236}">
              <a16:creationId xmlns:a16="http://schemas.microsoft.com/office/drawing/2014/main" id="{CD35AEAF-E248-40A3-8C80-3C033E429CC7}"/>
            </a:ext>
          </a:extLst>
        </xdr:cNvPr>
        <xdr:cNvSpPr txBox="1"/>
      </xdr:nvSpPr>
      <xdr:spPr>
        <a:xfrm>
          <a:off x="9258300" y="9314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148272</xdr:rowOff>
    </xdr:from>
    <xdr:to>
      <xdr:col>50</xdr:col>
      <xdr:colOff>165100</xdr:colOff>
      <xdr:row>56</xdr:row>
      <xdr:rowOff>78422</xdr:rowOff>
    </xdr:to>
    <xdr:sp macro="" textlink="">
      <xdr:nvSpPr>
        <xdr:cNvPr id="245" name="楕円 244">
          <a:extLst>
            <a:ext uri="{FF2B5EF4-FFF2-40B4-BE49-F238E27FC236}">
              <a16:creationId xmlns:a16="http://schemas.microsoft.com/office/drawing/2014/main" id="{2D77BE18-8CD9-4CD6-96C4-A69544496A7C}"/>
            </a:ext>
          </a:extLst>
        </xdr:cNvPr>
        <xdr:cNvSpPr/>
      </xdr:nvSpPr>
      <xdr:spPr>
        <a:xfrm>
          <a:off x="8445500" y="93684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20283</xdr:rowOff>
    </xdr:from>
    <xdr:to>
      <xdr:col>55</xdr:col>
      <xdr:colOff>0</xdr:colOff>
      <xdr:row>56</xdr:row>
      <xdr:rowOff>27622</xdr:rowOff>
    </xdr:to>
    <xdr:cxnSp macro="">
      <xdr:nvCxnSpPr>
        <xdr:cNvPr id="246" name="直線コネクタ 245">
          <a:extLst>
            <a:ext uri="{FF2B5EF4-FFF2-40B4-BE49-F238E27FC236}">
              <a16:creationId xmlns:a16="http://schemas.microsoft.com/office/drawing/2014/main" id="{3135EB69-0BD3-4BC6-9390-78083CA32A9F}"/>
            </a:ext>
          </a:extLst>
        </xdr:cNvPr>
        <xdr:cNvCxnSpPr/>
      </xdr:nvCxnSpPr>
      <xdr:spPr>
        <a:xfrm flipV="1">
          <a:off x="8496300" y="9408123"/>
          <a:ext cx="723900" cy="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149982</xdr:rowOff>
    </xdr:from>
    <xdr:to>
      <xdr:col>46</xdr:col>
      <xdr:colOff>38100</xdr:colOff>
      <xdr:row>56</xdr:row>
      <xdr:rowOff>80132</xdr:rowOff>
    </xdr:to>
    <xdr:sp macro="" textlink="">
      <xdr:nvSpPr>
        <xdr:cNvPr id="247" name="楕円 246">
          <a:extLst>
            <a:ext uri="{FF2B5EF4-FFF2-40B4-BE49-F238E27FC236}">
              <a16:creationId xmlns:a16="http://schemas.microsoft.com/office/drawing/2014/main" id="{4D338E25-EC93-4C70-8F1F-40B6E5398D14}"/>
            </a:ext>
          </a:extLst>
        </xdr:cNvPr>
        <xdr:cNvSpPr/>
      </xdr:nvSpPr>
      <xdr:spPr>
        <a:xfrm>
          <a:off x="7670800" y="93701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27622</xdr:rowOff>
    </xdr:from>
    <xdr:to>
      <xdr:col>50</xdr:col>
      <xdr:colOff>114300</xdr:colOff>
      <xdr:row>56</xdr:row>
      <xdr:rowOff>29332</xdr:rowOff>
    </xdr:to>
    <xdr:cxnSp macro="">
      <xdr:nvCxnSpPr>
        <xdr:cNvPr id="248" name="直線コネクタ 247">
          <a:extLst>
            <a:ext uri="{FF2B5EF4-FFF2-40B4-BE49-F238E27FC236}">
              <a16:creationId xmlns:a16="http://schemas.microsoft.com/office/drawing/2014/main" id="{8F1453F3-B2F3-42BD-82BC-3904EFEAA486}"/>
            </a:ext>
          </a:extLst>
        </xdr:cNvPr>
        <xdr:cNvCxnSpPr/>
      </xdr:nvCxnSpPr>
      <xdr:spPr>
        <a:xfrm flipV="1">
          <a:off x="7713980" y="9415462"/>
          <a:ext cx="782320" cy="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154391</xdr:rowOff>
    </xdr:from>
    <xdr:to>
      <xdr:col>41</xdr:col>
      <xdr:colOff>101600</xdr:colOff>
      <xdr:row>56</xdr:row>
      <xdr:rowOff>84541</xdr:rowOff>
    </xdr:to>
    <xdr:sp macro="" textlink="">
      <xdr:nvSpPr>
        <xdr:cNvPr id="249" name="楕円 248">
          <a:extLst>
            <a:ext uri="{FF2B5EF4-FFF2-40B4-BE49-F238E27FC236}">
              <a16:creationId xmlns:a16="http://schemas.microsoft.com/office/drawing/2014/main" id="{CA47F748-4E41-4247-B488-739759427127}"/>
            </a:ext>
          </a:extLst>
        </xdr:cNvPr>
        <xdr:cNvSpPr/>
      </xdr:nvSpPr>
      <xdr:spPr>
        <a:xfrm>
          <a:off x="6873240" y="93745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29332</xdr:rowOff>
    </xdr:from>
    <xdr:to>
      <xdr:col>45</xdr:col>
      <xdr:colOff>177800</xdr:colOff>
      <xdr:row>56</xdr:row>
      <xdr:rowOff>33741</xdr:rowOff>
    </xdr:to>
    <xdr:cxnSp macro="">
      <xdr:nvCxnSpPr>
        <xdr:cNvPr id="250" name="直線コネクタ 249">
          <a:extLst>
            <a:ext uri="{FF2B5EF4-FFF2-40B4-BE49-F238E27FC236}">
              <a16:creationId xmlns:a16="http://schemas.microsoft.com/office/drawing/2014/main" id="{F702198F-803A-4623-B40D-7CA14787990C}"/>
            </a:ext>
          </a:extLst>
        </xdr:cNvPr>
        <xdr:cNvCxnSpPr/>
      </xdr:nvCxnSpPr>
      <xdr:spPr>
        <a:xfrm flipV="1">
          <a:off x="6924040" y="9417172"/>
          <a:ext cx="789940"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55</xdr:row>
      <xdr:rowOff>163823</xdr:rowOff>
    </xdr:from>
    <xdr:to>
      <xdr:col>36</xdr:col>
      <xdr:colOff>165100</xdr:colOff>
      <xdr:row>56</xdr:row>
      <xdr:rowOff>93973</xdr:rowOff>
    </xdr:to>
    <xdr:sp macro="" textlink="">
      <xdr:nvSpPr>
        <xdr:cNvPr id="251" name="楕円 250">
          <a:extLst>
            <a:ext uri="{FF2B5EF4-FFF2-40B4-BE49-F238E27FC236}">
              <a16:creationId xmlns:a16="http://schemas.microsoft.com/office/drawing/2014/main" id="{07A9085F-80E1-41EB-8EC8-74F6021D09A3}"/>
            </a:ext>
          </a:extLst>
        </xdr:cNvPr>
        <xdr:cNvSpPr/>
      </xdr:nvSpPr>
      <xdr:spPr>
        <a:xfrm>
          <a:off x="6098540" y="93840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33741</xdr:rowOff>
    </xdr:from>
    <xdr:to>
      <xdr:col>41</xdr:col>
      <xdr:colOff>50800</xdr:colOff>
      <xdr:row>56</xdr:row>
      <xdr:rowOff>43173</xdr:rowOff>
    </xdr:to>
    <xdr:cxnSp macro="">
      <xdr:nvCxnSpPr>
        <xdr:cNvPr id="252" name="直線コネクタ 251">
          <a:extLst>
            <a:ext uri="{FF2B5EF4-FFF2-40B4-BE49-F238E27FC236}">
              <a16:creationId xmlns:a16="http://schemas.microsoft.com/office/drawing/2014/main" id="{F0A4C851-DB38-45C9-BFE1-BDC52694689E}"/>
            </a:ext>
          </a:extLst>
        </xdr:cNvPr>
        <xdr:cNvCxnSpPr/>
      </xdr:nvCxnSpPr>
      <xdr:spPr>
        <a:xfrm flipV="1">
          <a:off x="6149340" y="9421581"/>
          <a:ext cx="774700" cy="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67292</xdr:rowOff>
    </xdr:from>
    <xdr:ext cx="599010" cy="259045"/>
    <xdr:sp macro="" textlink="">
      <xdr:nvSpPr>
        <xdr:cNvPr id="253" name="n_1aveValue【橋りょう・トンネル】&#10;一人当たり有形固定資産（償却資産）額">
          <a:extLst>
            <a:ext uri="{FF2B5EF4-FFF2-40B4-BE49-F238E27FC236}">
              <a16:creationId xmlns:a16="http://schemas.microsoft.com/office/drawing/2014/main" id="{950B63D5-5796-4A65-B502-7462E564697A}"/>
            </a:ext>
          </a:extLst>
        </xdr:cNvPr>
        <xdr:cNvSpPr txBox="1"/>
      </xdr:nvSpPr>
      <xdr:spPr>
        <a:xfrm>
          <a:off x="8214575" y="10293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98522</xdr:rowOff>
    </xdr:from>
    <xdr:ext cx="599010" cy="259045"/>
    <xdr:sp macro="" textlink="">
      <xdr:nvSpPr>
        <xdr:cNvPr id="254" name="n_2aveValue【橋りょう・トンネル】&#10;一人当たり有形固定資産（償却資産）額">
          <a:extLst>
            <a:ext uri="{FF2B5EF4-FFF2-40B4-BE49-F238E27FC236}">
              <a16:creationId xmlns:a16="http://schemas.microsoft.com/office/drawing/2014/main" id="{AAED17D8-E03A-4178-984A-2C78BC10773F}"/>
            </a:ext>
          </a:extLst>
        </xdr:cNvPr>
        <xdr:cNvSpPr txBox="1"/>
      </xdr:nvSpPr>
      <xdr:spPr>
        <a:xfrm>
          <a:off x="7444955" y="1015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92046</xdr:rowOff>
    </xdr:from>
    <xdr:ext cx="599010" cy="259045"/>
    <xdr:sp macro="" textlink="">
      <xdr:nvSpPr>
        <xdr:cNvPr id="255" name="n_3aveValue【橋りょう・トンネル】&#10;一人当たり有形固定資産（償却資産）額">
          <a:extLst>
            <a:ext uri="{FF2B5EF4-FFF2-40B4-BE49-F238E27FC236}">
              <a16:creationId xmlns:a16="http://schemas.microsoft.com/office/drawing/2014/main" id="{CC0913AF-C32D-41F3-9848-E178945F042D}"/>
            </a:ext>
          </a:extLst>
        </xdr:cNvPr>
        <xdr:cNvSpPr txBox="1"/>
      </xdr:nvSpPr>
      <xdr:spPr>
        <a:xfrm>
          <a:off x="6670255" y="10150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95900</xdr:rowOff>
    </xdr:from>
    <xdr:ext cx="599010" cy="259045"/>
    <xdr:sp macro="" textlink="">
      <xdr:nvSpPr>
        <xdr:cNvPr id="256" name="n_4aveValue【橋りょう・トンネル】&#10;一人当たり有形固定資産（償却資産）額">
          <a:extLst>
            <a:ext uri="{FF2B5EF4-FFF2-40B4-BE49-F238E27FC236}">
              <a16:creationId xmlns:a16="http://schemas.microsoft.com/office/drawing/2014/main" id="{6E061BEF-DEF8-4F66-86CB-D0C7A50766F5}"/>
            </a:ext>
          </a:extLst>
        </xdr:cNvPr>
        <xdr:cNvSpPr txBox="1"/>
      </xdr:nvSpPr>
      <xdr:spPr>
        <a:xfrm>
          <a:off x="5872695" y="1015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54</xdr:row>
      <xdr:rowOff>94949</xdr:rowOff>
    </xdr:from>
    <xdr:ext cx="599010" cy="259045"/>
    <xdr:sp macro="" textlink="">
      <xdr:nvSpPr>
        <xdr:cNvPr id="257" name="n_1mainValue【橋りょう・トンネル】&#10;一人当たり有形固定資産（償却資産）額">
          <a:extLst>
            <a:ext uri="{FF2B5EF4-FFF2-40B4-BE49-F238E27FC236}">
              <a16:creationId xmlns:a16="http://schemas.microsoft.com/office/drawing/2014/main" id="{63018958-7A09-4E07-A2BF-ED2B8F189EDB}"/>
            </a:ext>
          </a:extLst>
        </xdr:cNvPr>
        <xdr:cNvSpPr txBox="1"/>
      </xdr:nvSpPr>
      <xdr:spPr>
        <a:xfrm>
          <a:off x="8214575" y="914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54</xdr:row>
      <xdr:rowOff>96659</xdr:rowOff>
    </xdr:from>
    <xdr:ext cx="599010" cy="259045"/>
    <xdr:sp macro="" textlink="">
      <xdr:nvSpPr>
        <xdr:cNvPr id="258" name="n_2mainValue【橋りょう・トンネル】&#10;一人当たり有形固定資産（償却資産）額">
          <a:extLst>
            <a:ext uri="{FF2B5EF4-FFF2-40B4-BE49-F238E27FC236}">
              <a16:creationId xmlns:a16="http://schemas.microsoft.com/office/drawing/2014/main" id="{A3E00D16-CF90-41F2-8C86-591DDED5E019}"/>
            </a:ext>
          </a:extLst>
        </xdr:cNvPr>
        <xdr:cNvSpPr txBox="1"/>
      </xdr:nvSpPr>
      <xdr:spPr>
        <a:xfrm>
          <a:off x="7444955" y="9149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54</xdr:row>
      <xdr:rowOff>101068</xdr:rowOff>
    </xdr:from>
    <xdr:ext cx="599010" cy="259045"/>
    <xdr:sp macro="" textlink="">
      <xdr:nvSpPr>
        <xdr:cNvPr id="259" name="n_3mainValue【橋りょう・トンネル】&#10;一人当たり有形固定資産（償却資産）額">
          <a:extLst>
            <a:ext uri="{FF2B5EF4-FFF2-40B4-BE49-F238E27FC236}">
              <a16:creationId xmlns:a16="http://schemas.microsoft.com/office/drawing/2014/main" id="{4B5586E3-1109-49A0-99D0-FBEACA5E0DDA}"/>
            </a:ext>
          </a:extLst>
        </xdr:cNvPr>
        <xdr:cNvSpPr txBox="1"/>
      </xdr:nvSpPr>
      <xdr:spPr>
        <a:xfrm>
          <a:off x="6670255" y="9153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54</xdr:row>
      <xdr:rowOff>110500</xdr:rowOff>
    </xdr:from>
    <xdr:ext cx="599010" cy="259045"/>
    <xdr:sp macro="" textlink="">
      <xdr:nvSpPr>
        <xdr:cNvPr id="260" name="n_4mainValue【橋りょう・トンネル】&#10;一人当たり有形固定資産（償却資産）額">
          <a:extLst>
            <a:ext uri="{FF2B5EF4-FFF2-40B4-BE49-F238E27FC236}">
              <a16:creationId xmlns:a16="http://schemas.microsoft.com/office/drawing/2014/main" id="{21972F2E-F214-4DC1-960A-819B2A01ED85}"/>
            </a:ext>
          </a:extLst>
        </xdr:cNvPr>
        <xdr:cNvSpPr txBox="1"/>
      </xdr:nvSpPr>
      <xdr:spPr>
        <a:xfrm>
          <a:off x="5872695" y="9163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AEE078A1-1F29-47E3-96F2-F0CD7C398E45}"/>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162974FA-AAE0-4752-B534-4F9E10786708}"/>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DB640124-1C5E-48D1-89AF-06B325072CF3}"/>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1E2BFD06-C647-4071-A019-F2CB657CEA64}"/>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996CD5BF-98DC-41B5-B9E0-9164E70517E4}"/>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C112D650-9859-4E19-8331-7C2C2978D39C}"/>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B8DD7A59-D93F-40F5-B475-0A71C086BC59}"/>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0BF40F19-1BA9-430A-9C25-0FC69108E3C2}"/>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E0BE82BB-9415-4874-AEB8-36BD7EF035CF}"/>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DF51639C-E36E-4918-B05C-ABD3F3BF0AC3}"/>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75AFCBAC-4648-41DB-B578-6772A12BB1F3}"/>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2" name="直線コネクタ 271">
          <a:extLst>
            <a:ext uri="{FF2B5EF4-FFF2-40B4-BE49-F238E27FC236}">
              <a16:creationId xmlns:a16="http://schemas.microsoft.com/office/drawing/2014/main" id="{7F8444B9-FF64-4BEA-94FD-F2E65C81AD97}"/>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3" name="テキスト ボックス 272">
          <a:extLst>
            <a:ext uri="{FF2B5EF4-FFF2-40B4-BE49-F238E27FC236}">
              <a16:creationId xmlns:a16="http://schemas.microsoft.com/office/drawing/2014/main" id="{BE99CBC8-1622-4837-AFCE-14D44E3F3170}"/>
            </a:ext>
          </a:extLst>
        </xdr:cNvPr>
        <xdr:cNvSpPr txBox="1"/>
      </xdr:nvSpPr>
      <xdr:spPr>
        <a:xfrm>
          <a:off x="33608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4" name="直線コネクタ 273">
          <a:extLst>
            <a:ext uri="{FF2B5EF4-FFF2-40B4-BE49-F238E27FC236}">
              <a16:creationId xmlns:a16="http://schemas.microsoft.com/office/drawing/2014/main" id="{2B6FC2F8-1584-4378-B043-0E9656917A65}"/>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5" name="テキスト ボックス 274">
          <a:extLst>
            <a:ext uri="{FF2B5EF4-FFF2-40B4-BE49-F238E27FC236}">
              <a16:creationId xmlns:a16="http://schemas.microsoft.com/office/drawing/2014/main" id="{6CBB500C-BBD4-4F7B-93E5-9967A78DFEB9}"/>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6" name="直線コネクタ 275">
          <a:extLst>
            <a:ext uri="{FF2B5EF4-FFF2-40B4-BE49-F238E27FC236}">
              <a16:creationId xmlns:a16="http://schemas.microsoft.com/office/drawing/2014/main" id="{2982882C-F634-4480-941A-A563BCF4C857}"/>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7" name="テキスト ボックス 276">
          <a:extLst>
            <a:ext uri="{FF2B5EF4-FFF2-40B4-BE49-F238E27FC236}">
              <a16:creationId xmlns:a16="http://schemas.microsoft.com/office/drawing/2014/main" id="{2A00DC67-B349-4E15-8F5E-06DA395D1CBB}"/>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8" name="直線コネクタ 277">
          <a:extLst>
            <a:ext uri="{FF2B5EF4-FFF2-40B4-BE49-F238E27FC236}">
              <a16:creationId xmlns:a16="http://schemas.microsoft.com/office/drawing/2014/main" id="{7DE0D6E1-0DC0-4694-B882-44729001CCC1}"/>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9" name="テキスト ボックス 278">
          <a:extLst>
            <a:ext uri="{FF2B5EF4-FFF2-40B4-BE49-F238E27FC236}">
              <a16:creationId xmlns:a16="http://schemas.microsoft.com/office/drawing/2014/main" id="{9BF44D18-7E5D-419E-96E4-3310C8443268}"/>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4A63495D-1F34-48A3-92A6-E7DD7F829CDF}"/>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1" name="テキスト ボックス 280">
          <a:extLst>
            <a:ext uri="{FF2B5EF4-FFF2-40B4-BE49-F238E27FC236}">
              <a16:creationId xmlns:a16="http://schemas.microsoft.com/office/drawing/2014/main" id="{373AF1E5-BA61-4B2B-9141-85A1D00690F5}"/>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id="{CCFB4EDA-4E69-48FA-AD29-4A59FB488958}"/>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120396</xdr:rowOff>
    </xdr:from>
    <xdr:to>
      <xdr:col>24</xdr:col>
      <xdr:colOff>62865</xdr:colOff>
      <xdr:row>85</xdr:row>
      <xdr:rowOff>127254</xdr:rowOff>
    </xdr:to>
    <xdr:cxnSp macro="">
      <xdr:nvCxnSpPr>
        <xdr:cNvPr id="283" name="直線コネクタ 282">
          <a:extLst>
            <a:ext uri="{FF2B5EF4-FFF2-40B4-BE49-F238E27FC236}">
              <a16:creationId xmlns:a16="http://schemas.microsoft.com/office/drawing/2014/main" id="{075C4DDC-6A44-48D9-A408-40FAE252697C}"/>
            </a:ext>
          </a:extLst>
        </xdr:cNvPr>
        <xdr:cNvCxnSpPr/>
      </xdr:nvCxnSpPr>
      <xdr:spPr>
        <a:xfrm flipV="1">
          <a:off x="4086225" y="13196316"/>
          <a:ext cx="0" cy="1180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131081</xdr:rowOff>
    </xdr:from>
    <xdr:ext cx="405111" cy="259045"/>
    <xdr:sp macro="" textlink="">
      <xdr:nvSpPr>
        <xdr:cNvPr id="284" name="【公営住宅】&#10;有形固定資産減価償却率最小値テキスト">
          <a:extLst>
            <a:ext uri="{FF2B5EF4-FFF2-40B4-BE49-F238E27FC236}">
              <a16:creationId xmlns:a16="http://schemas.microsoft.com/office/drawing/2014/main" id="{ACD5C685-D0CC-4546-9DED-026FC07DCC09}"/>
            </a:ext>
          </a:extLst>
        </xdr:cNvPr>
        <xdr:cNvSpPr txBox="1"/>
      </xdr:nvSpPr>
      <xdr:spPr>
        <a:xfrm>
          <a:off x="4124960" y="14380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127254</xdr:rowOff>
    </xdr:from>
    <xdr:to>
      <xdr:col>24</xdr:col>
      <xdr:colOff>152400</xdr:colOff>
      <xdr:row>85</xdr:row>
      <xdr:rowOff>127254</xdr:rowOff>
    </xdr:to>
    <xdr:cxnSp macro="">
      <xdr:nvCxnSpPr>
        <xdr:cNvPr id="285" name="直線コネクタ 284">
          <a:extLst>
            <a:ext uri="{FF2B5EF4-FFF2-40B4-BE49-F238E27FC236}">
              <a16:creationId xmlns:a16="http://schemas.microsoft.com/office/drawing/2014/main" id="{D102B8AC-74B7-4749-A6EF-77D5CB0D1C3C}"/>
            </a:ext>
          </a:extLst>
        </xdr:cNvPr>
        <xdr:cNvCxnSpPr/>
      </xdr:nvCxnSpPr>
      <xdr:spPr>
        <a:xfrm>
          <a:off x="4020820" y="143766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67073</xdr:rowOff>
    </xdr:from>
    <xdr:ext cx="405111" cy="259045"/>
    <xdr:sp macro="" textlink="">
      <xdr:nvSpPr>
        <xdr:cNvPr id="286" name="【公営住宅】&#10;有形固定資産減価償却率最大値テキスト">
          <a:extLst>
            <a:ext uri="{FF2B5EF4-FFF2-40B4-BE49-F238E27FC236}">
              <a16:creationId xmlns:a16="http://schemas.microsoft.com/office/drawing/2014/main" id="{BA0C7402-57AE-4B31-A361-B1DF8618CF68}"/>
            </a:ext>
          </a:extLst>
        </xdr:cNvPr>
        <xdr:cNvSpPr txBox="1"/>
      </xdr:nvSpPr>
      <xdr:spPr>
        <a:xfrm>
          <a:off x="4124960" y="12975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120396</xdr:rowOff>
    </xdr:from>
    <xdr:to>
      <xdr:col>24</xdr:col>
      <xdr:colOff>152400</xdr:colOff>
      <xdr:row>78</xdr:row>
      <xdr:rowOff>120396</xdr:rowOff>
    </xdr:to>
    <xdr:cxnSp macro="">
      <xdr:nvCxnSpPr>
        <xdr:cNvPr id="287" name="直線コネクタ 286">
          <a:extLst>
            <a:ext uri="{FF2B5EF4-FFF2-40B4-BE49-F238E27FC236}">
              <a16:creationId xmlns:a16="http://schemas.microsoft.com/office/drawing/2014/main" id="{4833E3C5-A048-4A94-9056-E03B3C33F584}"/>
            </a:ext>
          </a:extLst>
        </xdr:cNvPr>
        <xdr:cNvCxnSpPr/>
      </xdr:nvCxnSpPr>
      <xdr:spPr>
        <a:xfrm>
          <a:off x="4020820" y="131963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91457</xdr:rowOff>
    </xdr:from>
    <xdr:ext cx="405111" cy="259045"/>
    <xdr:sp macro="" textlink="">
      <xdr:nvSpPr>
        <xdr:cNvPr id="288" name="【公営住宅】&#10;有形固定資産減価償却率平均値テキスト">
          <a:extLst>
            <a:ext uri="{FF2B5EF4-FFF2-40B4-BE49-F238E27FC236}">
              <a16:creationId xmlns:a16="http://schemas.microsoft.com/office/drawing/2014/main" id="{A00FA9C6-BC8E-4E92-B142-568F24171821}"/>
            </a:ext>
          </a:extLst>
        </xdr:cNvPr>
        <xdr:cNvSpPr txBox="1"/>
      </xdr:nvSpPr>
      <xdr:spPr>
        <a:xfrm>
          <a:off x="4124960" y="13670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113030</xdr:rowOff>
    </xdr:from>
    <xdr:to>
      <xdr:col>24</xdr:col>
      <xdr:colOff>114300</xdr:colOff>
      <xdr:row>82</xdr:row>
      <xdr:rowOff>43180</xdr:rowOff>
    </xdr:to>
    <xdr:sp macro="" textlink="">
      <xdr:nvSpPr>
        <xdr:cNvPr id="289" name="フローチャート: 判断 288">
          <a:extLst>
            <a:ext uri="{FF2B5EF4-FFF2-40B4-BE49-F238E27FC236}">
              <a16:creationId xmlns:a16="http://schemas.microsoft.com/office/drawing/2014/main" id="{ABDBFAB3-603F-4ECF-9624-A80E408C3C7E}"/>
            </a:ext>
          </a:extLst>
        </xdr:cNvPr>
        <xdr:cNvSpPr/>
      </xdr:nvSpPr>
      <xdr:spPr>
        <a:xfrm>
          <a:off x="4036060" y="13691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49022</xdr:rowOff>
    </xdr:from>
    <xdr:to>
      <xdr:col>20</xdr:col>
      <xdr:colOff>38100</xdr:colOff>
      <xdr:row>81</xdr:row>
      <xdr:rowOff>150622</xdr:rowOff>
    </xdr:to>
    <xdr:sp macro="" textlink="">
      <xdr:nvSpPr>
        <xdr:cNvPr id="290" name="フローチャート: 判断 289">
          <a:extLst>
            <a:ext uri="{FF2B5EF4-FFF2-40B4-BE49-F238E27FC236}">
              <a16:creationId xmlns:a16="http://schemas.microsoft.com/office/drawing/2014/main" id="{F97426D2-21D7-4C9D-A6D7-8A50BB8A424E}"/>
            </a:ext>
          </a:extLst>
        </xdr:cNvPr>
        <xdr:cNvSpPr/>
      </xdr:nvSpPr>
      <xdr:spPr>
        <a:xfrm>
          <a:off x="3312160" y="136278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67311</xdr:rowOff>
    </xdr:from>
    <xdr:to>
      <xdr:col>15</xdr:col>
      <xdr:colOff>101600</xdr:colOff>
      <xdr:row>81</xdr:row>
      <xdr:rowOff>168911</xdr:rowOff>
    </xdr:to>
    <xdr:sp macro="" textlink="">
      <xdr:nvSpPr>
        <xdr:cNvPr id="291" name="フローチャート: 判断 290">
          <a:extLst>
            <a:ext uri="{FF2B5EF4-FFF2-40B4-BE49-F238E27FC236}">
              <a16:creationId xmlns:a16="http://schemas.microsoft.com/office/drawing/2014/main" id="{872C4241-6EA9-475C-BE5B-2AEFF9F5A3AF}"/>
            </a:ext>
          </a:extLst>
        </xdr:cNvPr>
        <xdr:cNvSpPr/>
      </xdr:nvSpPr>
      <xdr:spPr>
        <a:xfrm>
          <a:off x="2514600" y="1364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44450</xdr:rowOff>
    </xdr:from>
    <xdr:to>
      <xdr:col>10</xdr:col>
      <xdr:colOff>165100</xdr:colOff>
      <xdr:row>81</xdr:row>
      <xdr:rowOff>146050</xdr:rowOff>
    </xdr:to>
    <xdr:sp macro="" textlink="">
      <xdr:nvSpPr>
        <xdr:cNvPr id="292" name="フローチャート: 判断 291">
          <a:extLst>
            <a:ext uri="{FF2B5EF4-FFF2-40B4-BE49-F238E27FC236}">
              <a16:creationId xmlns:a16="http://schemas.microsoft.com/office/drawing/2014/main" id="{9CAD7E68-101F-4044-98F5-2DE03E167BB6}"/>
            </a:ext>
          </a:extLst>
        </xdr:cNvPr>
        <xdr:cNvSpPr/>
      </xdr:nvSpPr>
      <xdr:spPr>
        <a:xfrm>
          <a:off x="1739900" y="1362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156463</xdr:rowOff>
    </xdr:from>
    <xdr:to>
      <xdr:col>6</xdr:col>
      <xdr:colOff>38100</xdr:colOff>
      <xdr:row>81</xdr:row>
      <xdr:rowOff>86613</xdr:rowOff>
    </xdr:to>
    <xdr:sp macro="" textlink="">
      <xdr:nvSpPr>
        <xdr:cNvPr id="293" name="フローチャート: 判断 292">
          <a:extLst>
            <a:ext uri="{FF2B5EF4-FFF2-40B4-BE49-F238E27FC236}">
              <a16:creationId xmlns:a16="http://schemas.microsoft.com/office/drawing/2014/main" id="{7075BC7B-009C-4D80-8EFD-58F7B10C2DC8}"/>
            </a:ext>
          </a:extLst>
        </xdr:cNvPr>
        <xdr:cNvSpPr/>
      </xdr:nvSpPr>
      <xdr:spPr>
        <a:xfrm>
          <a:off x="965200" y="135676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8F5A161F-E8A7-4B77-A6A2-257E08D6512E}"/>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BBB3F616-72A3-49B8-8684-D616A24111DA}"/>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BA5D1AA2-26B0-4C51-A04E-80D8CE0EF66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CFD45786-4586-41F9-8C65-7EDF3327B692}"/>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BF92B482-DD96-4761-B7ED-D34BCBDD8B52}"/>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97028</xdr:rowOff>
    </xdr:from>
    <xdr:to>
      <xdr:col>24</xdr:col>
      <xdr:colOff>114300</xdr:colOff>
      <xdr:row>81</xdr:row>
      <xdr:rowOff>27178</xdr:rowOff>
    </xdr:to>
    <xdr:sp macro="" textlink="">
      <xdr:nvSpPr>
        <xdr:cNvPr id="299" name="楕円 298">
          <a:extLst>
            <a:ext uri="{FF2B5EF4-FFF2-40B4-BE49-F238E27FC236}">
              <a16:creationId xmlns:a16="http://schemas.microsoft.com/office/drawing/2014/main" id="{62F0653C-144E-49BA-A2D1-149421F419FE}"/>
            </a:ext>
          </a:extLst>
        </xdr:cNvPr>
        <xdr:cNvSpPr/>
      </xdr:nvSpPr>
      <xdr:spPr>
        <a:xfrm>
          <a:off x="4036060" y="135082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119905</xdr:rowOff>
    </xdr:from>
    <xdr:ext cx="405111" cy="259045"/>
    <xdr:sp macro="" textlink="">
      <xdr:nvSpPr>
        <xdr:cNvPr id="300" name="【公営住宅】&#10;有形固定資産減価償却率該当値テキスト">
          <a:extLst>
            <a:ext uri="{FF2B5EF4-FFF2-40B4-BE49-F238E27FC236}">
              <a16:creationId xmlns:a16="http://schemas.microsoft.com/office/drawing/2014/main" id="{711D3841-6644-43FA-8314-CA9B2B461769}"/>
            </a:ext>
          </a:extLst>
        </xdr:cNvPr>
        <xdr:cNvSpPr txBox="1"/>
      </xdr:nvSpPr>
      <xdr:spPr>
        <a:xfrm>
          <a:off x="4124960" y="1336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33020</xdr:rowOff>
    </xdr:from>
    <xdr:to>
      <xdr:col>20</xdr:col>
      <xdr:colOff>38100</xdr:colOff>
      <xdr:row>80</xdr:row>
      <xdr:rowOff>134620</xdr:rowOff>
    </xdr:to>
    <xdr:sp macro="" textlink="">
      <xdr:nvSpPr>
        <xdr:cNvPr id="301" name="楕円 300">
          <a:extLst>
            <a:ext uri="{FF2B5EF4-FFF2-40B4-BE49-F238E27FC236}">
              <a16:creationId xmlns:a16="http://schemas.microsoft.com/office/drawing/2014/main" id="{28AEF4CF-FFD8-4956-9B56-1EFFEA041F3B}"/>
            </a:ext>
          </a:extLst>
        </xdr:cNvPr>
        <xdr:cNvSpPr/>
      </xdr:nvSpPr>
      <xdr:spPr>
        <a:xfrm>
          <a:off x="3312160" y="134442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83820</xdr:rowOff>
    </xdr:from>
    <xdr:to>
      <xdr:col>24</xdr:col>
      <xdr:colOff>63500</xdr:colOff>
      <xdr:row>80</xdr:row>
      <xdr:rowOff>147828</xdr:rowOff>
    </xdr:to>
    <xdr:cxnSp macro="">
      <xdr:nvCxnSpPr>
        <xdr:cNvPr id="302" name="直線コネクタ 301">
          <a:extLst>
            <a:ext uri="{FF2B5EF4-FFF2-40B4-BE49-F238E27FC236}">
              <a16:creationId xmlns:a16="http://schemas.microsoft.com/office/drawing/2014/main" id="{9ECFE28C-F81B-4E12-96BA-B8CBBBD3B9B0}"/>
            </a:ext>
          </a:extLst>
        </xdr:cNvPr>
        <xdr:cNvCxnSpPr/>
      </xdr:nvCxnSpPr>
      <xdr:spPr>
        <a:xfrm>
          <a:off x="3355340" y="13495020"/>
          <a:ext cx="73152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126746</xdr:rowOff>
    </xdr:from>
    <xdr:to>
      <xdr:col>15</xdr:col>
      <xdr:colOff>101600</xdr:colOff>
      <xdr:row>80</xdr:row>
      <xdr:rowOff>56896</xdr:rowOff>
    </xdr:to>
    <xdr:sp macro="" textlink="">
      <xdr:nvSpPr>
        <xdr:cNvPr id="303" name="楕円 302">
          <a:extLst>
            <a:ext uri="{FF2B5EF4-FFF2-40B4-BE49-F238E27FC236}">
              <a16:creationId xmlns:a16="http://schemas.microsoft.com/office/drawing/2014/main" id="{F008A525-57D7-43C0-B945-2D1EB9F66ED5}"/>
            </a:ext>
          </a:extLst>
        </xdr:cNvPr>
        <xdr:cNvSpPr/>
      </xdr:nvSpPr>
      <xdr:spPr>
        <a:xfrm>
          <a:off x="2514600" y="133703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6096</xdr:rowOff>
    </xdr:from>
    <xdr:to>
      <xdr:col>19</xdr:col>
      <xdr:colOff>177800</xdr:colOff>
      <xdr:row>80</xdr:row>
      <xdr:rowOff>83820</xdr:rowOff>
    </xdr:to>
    <xdr:cxnSp macro="">
      <xdr:nvCxnSpPr>
        <xdr:cNvPr id="304" name="直線コネクタ 303">
          <a:extLst>
            <a:ext uri="{FF2B5EF4-FFF2-40B4-BE49-F238E27FC236}">
              <a16:creationId xmlns:a16="http://schemas.microsoft.com/office/drawing/2014/main" id="{4FA51DC1-F412-411B-AC89-6D8EBD656399}"/>
            </a:ext>
          </a:extLst>
        </xdr:cNvPr>
        <xdr:cNvCxnSpPr/>
      </xdr:nvCxnSpPr>
      <xdr:spPr>
        <a:xfrm>
          <a:off x="2565400" y="13417296"/>
          <a:ext cx="78994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53594</xdr:rowOff>
    </xdr:from>
    <xdr:to>
      <xdr:col>10</xdr:col>
      <xdr:colOff>165100</xdr:colOff>
      <xdr:row>79</xdr:row>
      <xdr:rowOff>155194</xdr:rowOff>
    </xdr:to>
    <xdr:sp macro="" textlink="">
      <xdr:nvSpPr>
        <xdr:cNvPr id="305" name="楕円 304">
          <a:extLst>
            <a:ext uri="{FF2B5EF4-FFF2-40B4-BE49-F238E27FC236}">
              <a16:creationId xmlns:a16="http://schemas.microsoft.com/office/drawing/2014/main" id="{148FAA59-AFBE-4DD0-916B-EEAD2BFA042E}"/>
            </a:ext>
          </a:extLst>
        </xdr:cNvPr>
        <xdr:cNvSpPr/>
      </xdr:nvSpPr>
      <xdr:spPr>
        <a:xfrm>
          <a:off x="1739900" y="1329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104394</xdr:rowOff>
    </xdr:from>
    <xdr:to>
      <xdr:col>15</xdr:col>
      <xdr:colOff>50800</xdr:colOff>
      <xdr:row>80</xdr:row>
      <xdr:rowOff>6096</xdr:rowOff>
    </xdr:to>
    <xdr:cxnSp macro="">
      <xdr:nvCxnSpPr>
        <xdr:cNvPr id="306" name="直線コネクタ 305">
          <a:extLst>
            <a:ext uri="{FF2B5EF4-FFF2-40B4-BE49-F238E27FC236}">
              <a16:creationId xmlns:a16="http://schemas.microsoft.com/office/drawing/2014/main" id="{EDB25E77-092A-4A18-A472-CFEE74E4572B}"/>
            </a:ext>
          </a:extLst>
        </xdr:cNvPr>
        <xdr:cNvCxnSpPr/>
      </xdr:nvCxnSpPr>
      <xdr:spPr>
        <a:xfrm>
          <a:off x="1790700" y="13347954"/>
          <a:ext cx="77470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138176</xdr:rowOff>
    </xdr:from>
    <xdr:to>
      <xdr:col>6</xdr:col>
      <xdr:colOff>38100</xdr:colOff>
      <xdr:row>79</xdr:row>
      <xdr:rowOff>68326</xdr:rowOff>
    </xdr:to>
    <xdr:sp macro="" textlink="">
      <xdr:nvSpPr>
        <xdr:cNvPr id="307" name="楕円 306">
          <a:extLst>
            <a:ext uri="{FF2B5EF4-FFF2-40B4-BE49-F238E27FC236}">
              <a16:creationId xmlns:a16="http://schemas.microsoft.com/office/drawing/2014/main" id="{4F20196F-F1D7-4492-A173-897B9EBAC30C}"/>
            </a:ext>
          </a:extLst>
        </xdr:cNvPr>
        <xdr:cNvSpPr/>
      </xdr:nvSpPr>
      <xdr:spPr>
        <a:xfrm>
          <a:off x="965200" y="132140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17526</xdr:rowOff>
    </xdr:from>
    <xdr:to>
      <xdr:col>10</xdr:col>
      <xdr:colOff>114300</xdr:colOff>
      <xdr:row>79</xdr:row>
      <xdr:rowOff>104394</xdr:rowOff>
    </xdr:to>
    <xdr:cxnSp macro="">
      <xdr:nvCxnSpPr>
        <xdr:cNvPr id="308" name="直線コネクタ 307">
          <a:extLst>
            <a:ext uri="{FF2B5EF4-FFF2-40B4-BE49-F238E27FC236}">
              <a16:creationId xmlns:a16="http://schemas.microsoft.com/office/drawing/2014/main" id="{C3E71E24-48AE-40BB-90DE-BF1E19CA9386}"/>
            </a:ext>
          </a:extLst>
        </xdr:cNvPr>
        <xdr:cNvCxnSpPr/>
      </xdr:nvCxnSpPr>
      <xdr:spPr>
        <a:xfrm>
          <a:off x="1008380" y="13261086"/>
          <a:ext cx="78232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141749</xdr:rowOff>
    </xdr:from>
    <xdr:ext cx="405111" cy="259045"/>
    <xdr:sp macro="" textlink="">
      <xdr:nvSpPr>
        <xdr:cNvPr id="309" name="n_1aveValue【公営住宅】&#10;有形固定資産減価償却率">
          <a:extLst>
            <a:ext uri="{FF2B5EF4-FFF2-40B4-BE49-F238E27FC236}">
              <a16:creationId xmlns:a16="http://schemas.microsoft.com/office/drawing/2014/main" id="{1477E7B2-0B4C-4D97-AF2D-3E3FA786F512}"/>
            </a:ext>
          </a:extLst>
        </xdr:cNvPr>
        <xdr:cNvSpPr txBox="1"/>
      </xdr:nvSpPr>
      <xdr:spPr>
        <a:xfrm>
          <a:off x="3170564" y="13720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160038</xdr:rowOff>
    </xdr:from>
    <xdr:ext cx="405111" cy="259045"/>
    <xdr:sp macro="" textlink="">
      <xdr:nvSpPr>
        <xdr:cNvPr id="310" name="n_2aveValue【公営住宅】&#10;有形固定資産減価償却率">
          <a:extLst>
            <a:ext uri="{FF2B5EF4-FFF2-40B4-BE49-F238E27FC236}">
              <a16:creationId xmlns:a16="http://schemas.microsoft.com/office/drawing/2014/main" id="{E9AB8A08-C157-4DDB-A3EE-A4D32D0C2379}"/>
            </a:ext>
          </a:extLst>
        </xdr:cNvPr>
        <xdr:cNvSpPr txBox="1"/>
      </xdr:nvSpPr>
      <xdr:spPr>
        <a:xfrm>
          <a:off x="2385704" y="1373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137177</xdr:rowOff>
    </xdr:from>
    <xdr:ext cx="405111" cy="259045"/>
    <xdr:sp macro="" textlink="">
      <xdr:nvSpPr>
        <xdr:cNvPr id="311" name="n_3aveValue【公営住宅】&#10;有形固定資産減価償却率">
          <a:extLst>
            <a:ext uri="{FF2B5EF4-FFF2-40B4-BE49-F238E27FC236}">
              <a16:creationId xmlns:a16="http://schemas.microsoft.com/office/drawing/2014/main" id="{DF75211E-4A7C-4688-AAB1-9A1D9315F084}"/>
            </a:ext>
          </a:extLst>
        </xdr:cNvPr>
        <xdr:cNvSpPr txBox="1"/>
      </xdr:nvSpPr>
      <xdr:spPr>
        <a:xfrm>
          <a:off x="1611004" y="1371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77740</xdr:rowOff>
    </xdr:from>
    <xdr:ext cx="405111" cy="259045"/>
    <xdr:sp macro="" textlink="">
      <xdr:nvSpPr>
        <xdr:cNvPr id="312" name="n_4aveValue【公営住宅】&#10;有形固定資産減価償却率">
          <a:extLst>
            <a:ext uri="{FF2B5EF4-FFF2-40B4-BE49-F238E27FC236}">
              <a16:creationId xmlns:a16="http://schemas.microsoft.com/office/drawing/2014/main" id="{5D501D56-84AE-4BFA-B1DB-16AC1FEE432B}"/>
            </a:ext>
          </a:extLst>
        </xdr:cNvPr>
        <xdr:cNvSpPr txBox="1"/>
      </xdr:nvSpPr>
      <xdr:spPr>
        <a:xfrm>
          <a:off x="836304" y="13656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151147</xdr:rowOff>
    </xdr:from>
    <xdr:ext cx="405111" cy="259045"/>
    <xdr:sp macro="" textlink="">
      <xdr:nvSpPr>
        <xdr:cNvPr id="313" name="n_1mainValue【公営住宅】&#10;有形固定資産減価償却率">
          <a:extLst>
            <a:ext uri="{FF2B5EF4-FFF2-40B4-BE49-F238E27FC236}">
              <a16:creationId xmlns:a16="http://schemas.microsoft.com/office/drawing/2014/main" id="{1A7A8C2C-AD7B-4EE8-AB99-F95FED5A586E}"/>
            </a:ext>
          </a:extLst>
        </xdr:cNvPr>
        <xdr:cNvSpPr txBox="1"/>
      </xdr:nvSpPr>
      <xdr:spPr>
        <a:xfrm>
          <a:off x="3170564" y="1322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73423</xdr:rowOff>
    </xdr:from>
    <xdr:ext cx="405111" cy="259045"/>
    <xdr:sp macro="" textlink="">
      <xdr:nvSpPr>
        <xdr:cNvPr id="314" name="n_2mainValue【公営住宅】&#10;有形固定資産減価償却率">
          <a:extLst>
            <a:ext uri="{FF2B5EF4-FFF2-40B4-BE49-F238E27FC236}">
              <a16:creationId xmlns:a16="http://schemas.microsoft.com/office/drawing/2014/main" id="{CD193611-249B-436C-9FEC-BCD952D8875F}"/>
            </a:ext>
          </a:extLst>
        </xdr:cNvPr>
        <xdr:cNvSpPr txBox="1"/>
      </xdr:nvSpPr>
      <xdr:spPr>
        <a:xfrm>
          <a:off x="2385704" y="1314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271</xdr:rowOff>
    </xdr:from>
    <xdr:ext cx="405111" cy="259045"/>
    <xdr:sp macro="" textlink="">
      <xdr:nvSpPr>
        <xdr:cNvPr id="315" name="n_3mainValue【公営住宅】&#10;有形固定資産減価償却率">
          <a:extLst>
            <a:ext uri="{FF2B5EF4-FFF2-40B4-BE49-F238E27FC236}">
              <a16:creationId xmlns:a16="http://schemas.microsoft.com/office/drawing/2014/main" id="{4EDA462A-18D3-4871-83A9-77734E456272}"/>
            </a:ext>
          </a:extLst>
        </xdr:cNvPr>
        <xdr:cNvSpPr txBox="1"/>
      </xdr:nvSpPr>
      <xdr:spPr>
        <a:xfrm>
          <a:off x="1611004" y="1307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84853</xdr:rowOff>
    </xdr:from>
    <xdr:ext cx="405111" cy="259045"/>
    <xdr:sp macro="" textlink="">
      <xdr:nvSpPr>
        <xdr:cNvPr id="316" name="n_4mainValue【公営住宅】&#10;有形固定資産減価償却率">
          <a:extLst>
            <a:ext uri="{FF2B5EF4-FFF2-40B4-BE49-F238E27FC236}">
              <a16:creationId xmlns:a16="http://schemas.microsoft.com/office/drawing/2014/main" id="{B1B0C544-BF97-496C-81FA-D0D6949BC35F}"/>
            </a:ext>
          </a:extLst>
        </xdr:cNvPr>
        <xdr:cNvSpPr txBox="1"/>
      </xdr:nvSpPr>
      <xdr:spPr>
        <a:xfrm>
          <a:off x="836304" y="12993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D7430904-71AE-4CC3-A228-E22F392C59D2}"/>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1C129590-24A8-4D2A-B7C1-200F7CE2F31D}"/>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E68155D4-9629-46F6-9520-3BD84C951035}"/>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01E823B5-8737-4074-8483-99060D5C6943}"/>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E55B6784-4273-4297-87F6-34A9A3543271}"/>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697F6F1D-F7AB-4BB7-9E61-3A7C8FF0BCA2}"/>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A1F5E216-5260-47CA-95BF-C02A80D6853D}"/>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24C25180-047B-47E6-86C5-91035BFADEE8}"/>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0AD00ECD-D6C8-492C-A5E4-34929B13D1AD}"/>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6043C5B6-2CF9-4A2B-AA76-A441DC39B1FB}"/>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7" name="直線コネクタ 326">
          <a:extLst>
            <a:ext uri="{FF2B5EF4-FFF2-40B4-BE49-F238E27FC236}">
              <a16:creationId xmlns:a16="http://schemas.microsoft.com/office/drawing/2014/main" id="{00C6A75F-5E00-421C-8DB8-3C91E4586EFA}"/>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8" name="テキスト ボックス 327">
          <a:extLst>
            <a:ext uri="{FF2B5EF4-FFF2-40B4-BE49-F238E27FC236}">
              <a16:creationId xmlns:a16="http://schemas.microsoft.com/office/drawing/2014/main" id="{D9E36B06-D31F-4A2B-9EB8-0E4F2E6A01A9}"/>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9" name="直線コネクタ 328">
          <a:extLst>
            <a:ext uri="{FF2B5EF4-FFF2-40B4-BE49-F238E27FC236}">
              <a16:creationId xmlns:a16="http://schemas.microsoft.com/office/drawing/2014/main" id="{F0822369-E078-4BBB-86D8-7BB3BED30971}"/>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0" name="テキスト ボックス 329">
          <a:extLst>
            <a:ext uri="{FF2B5EF4-FFF2-40B4-BE49-F238E27FC236}">
              <a16:creationId xmlns:a16="http://schemas.microsoft.com/office/drawing/2014/main" id="{7BEAF514-DDD9-43DB-8930-04953DEBF7B4}"/>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1" name="直線コネクタ 330">
          <a:extLst>
            <a:ext uri="{FF2B5EF4-FFF2-40B4-BE49-F238E27FC236}">
              <a16:creationId xmlns:a16="http://schemas.microsoft.com/office/drawing/2014/main" id="{86E1A6E5-47DD-4256-9083-6DCF1046D868}"/>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2" name="テキスト ボックス 331">
          <a:extLst>
            <a:ext uri="{FF2B5EF4-FFF2-40B4-BE49-F238E27FC236}">
              <a16:creationId xmlns:a16="http://schemas.microsoft.com/office/drawing/2014/main" id="{9E83B77D-3D25-49BE-BFA5-C024A83FFA74}"/>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3" name="直線コネクタ 332">
          <a:extLst>
            <a:ext uri="{FF2B5EF4-FFF2-40B4-BE49-F238E27FC236}">
              <a16:creationId xmlns:a16="http://schemas.microsoft.com/office/drawing/2014/main" id="{58999C4B-095A-4BD1-B222-BFB73B6DB8A8}"/>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4" name="テキスト ボックス 333">
          <a:extLst>
            <a:ext uri="{FF2B5EF4-FFF2-40B4-BE49-F238E27FC236}">
              <a16:creationId xmlns:a16="http://schemas.microsoft.com/office/drawing/2014/main" id="{8BB39F2D-5A9B-4C87-B5F2-2C1E7079E257}"/>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5" name="直線コネクタ 334">
          <a:extLst>
            <a:ext uri="{FF2B5EF4-FFF2-40B4-BE49-F238E27FC236}">
              <a16:creationId xmlns:a16="http://schemas.microsoft.com/office/drawing/2014/main" id="{FDAC7BD9-FE3F-4AD2-AB7D-318AA41CDD32}"/>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6" name="テキスト ボックス 335">
          <a:extLst>
            <a:ext uri="{FF2B5EF4-FFF2-40B4-BE49-F238E27FC236}">
              <a16:creationId xmlns:a16="http://schemas.microsoft.com/office/drawing/2014/main" id="{25CE0274-ABE1-46B6-B5D6-043434E1FB83}"/>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7" name="直線コネクタ 336">
          <a:extLst>
            <a:ext uri="{FF2B5EF4-FFF2-40B4-BE49-F238E27FC236}">
              <a16:creationId xmlns:a16="http://schemas.microsoft.com/office/drawing/2014/main" id="{73FCA9A7-45D2-443A-B9D7-36553BE328D7}"/>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8" name="テキスト ボックス 337">
          <a:extLst>
            <a:ext uri="{FF2B5EF4-FFF2-40B4-BE49-F238E27FC236}">
              <a16:creationId xmlns:a16="http://schemas.microsoft.com/office/drawing/2014/main" id="{EF3A0E6A-7F17-4809-B7E0-6A9A08F2900A}"/>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8EEA5FB2-BEE5-4E8E-B766-B11909DC026F}"/>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70F691E6-84CE-4CA0-9A63-0E71F41AF93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65CD2326-B9FF-4794-B4BE-E0D39B235F72}"/>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113212</xdr:rowOff>
    </xdr:from>
    <xdr:to>
      <xdr:col>54</xdr:col>
      <xdr:colOff>189865</xdr:colOff>
      <xdr:row>85</xdr:row>
      <xdr:rowOff>149679</xdr:rowOff>
    </xdr:to>
    <xdr:cxnSp macro="">
      <xdr:nvCxnSpPr>
        <xdr:cNvPr id="342" name="直線コネクタ 341">
          <a:extLst>
            <a:ext uri="{FF2B5EF4-FFF2-40B4-BE49-F238E27FC236}">
              <a16:creationId xmlns:a16="http://schemas.microsoft.com/office/drawing/2014/main" id="{BC620F7B-ED5B-4C12-A6D4-CAC36040AF0B}"/>
            </a:ext>
          </a:extLst>
        </xdr:cNvPr>
        <xdr:cNvCxnSpPr/>
      </xdr:nvCxnSpPr>
      <xdr:spPr>
        <a:xfrm flipV="1">
          <a:off x="9219565" y="13189132"/>
          <a:ext cx="0" cy="1209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153506</xdr:rowOff>
    </xdr:from>
    <xdr:ext cx="469744" cy="259045"/>
    <xdr:sp macro="" textlink="">
      <xdr:nvSpPr>
        <xdr:cNvPr id="343" name="【公営住宅】&#10;一人当たり面積最小値テキスト">
          <a:extLst>
            <a:ext uri="{FF2B5EF4-FFF2-40B4-BE49-F238E27FC236}">
              <a16:creationId xmlns:a16="http://schemas.microsoft.com/office/drawing/2014/main" id="{D52EA7E7-3734-465E-868A-1C05302BA69B}"/>
            </a:ext>
          </a:extLst>
        </xdr:cNvPr>
        <xdr:cNvSpPr txBox="1"/>
      </xdr:nvSpPr>
      <xdr:spPr>
        <a:xfrm>
          <a:off x="9258300" y="14402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149679</xdr:rowOff>
    </xdr:from>
    <xdr:to>
      <xdr:col>55</xdr:col>
      <xdr:colOff>88900</xdr:colOff>
      <xdr:row>85</xdr:row>
      <xdr:rowOff>149679</xdr:rowOff>
    </xdr:to>
    <xdr:cxnSp macro="">
      <xdr:nvCxnSpPr>
        <xdr:cNvPr id="344" name="直線コネクタ 343">
          <a:extLst>
            <a:ext uri="{FF2B5EF4-FFF2-40B4-BE49-F238E27FC236}">
              <a16:creationId xmlns:a16="http://schemas.microsoft.com/office/drawing/2014/main" id="{D8BF10A4-EE5B-4729-AB40-8C5E2D94190C}"/>
            </a:ext>
          </a:extLst>
        </xdr:cNvPr>
        <xdr:cNvCxnSpPr/>
      </xdr:nvCxnSpPr>
      <xdr:spPr>
        <a:xfrm>
          <a:off x="9154160" y="143990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59889</xdr:rowOff>
    </xdr:from>
    <xdr:ext cx="469744" cy="259045"/>
    <xdr:sp macro="" textlink="">
      <xdr:nvSpPr>
        <xdr:cNvPr id="345" name="【公営住宅】&#10;一人当たり面積最大値テキスト">
          <a:extLst>
            <a:ext uri="{FF2B5EF4-FFF2-40B4-BE49-F238E27FC236}">
              <a16:creationId xmlns:a16="http://schemas.microsoft.com/office/drawing/2014/main" id="{9012BAE2-1ABC-4077-81C2-74DADD932B6A}"/>
            </a:ext>
          </a:extLst>
        </xdr:cNvPr>
        <xdr:cNvSpPr txBox="1"/>
      </xdr:nvSpPr>
      <xdr:spPr>
        <a:xfrm>
          <a:off x="9258300" y="1296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113212</xdr:rowOff>
    </xdr:from>
    <xdr:to>
      <xdr:col>55</xdr:col>
      <xdr:colOff>88900</xdr:colOff>
      <xdr:row>78</xdr:row>
      <xdr:rowOff>113212</xdr:rowOff>
    </xdr:to>
    <xdr:cxnSp macro="">
      <xdr:nvCxnSpPr>
        <xdr:cNvPr id="346" name="直線コネクタ 345">
          <a:extLst>
            <a:ext uri="{FF2B5EF4-FFF2-40B4-BE49-F238E27FC236}">
              <a16:creationId xmlns:a16="http://schemas.microsoft.com/office/drawing/2014/main" id="{8D34EFF2-A275-474C-A8EA-8C4BF452EF12}"/>
            </a:ext>
          </a:extLst>
        </xdr:cNvPr>
        <xdr:cNvCxnSpPr/>
      </xdr:nvCxnSpPr>
      <xdr:spPr>
        <a:xfrm>
          <a:off x="9154160" y="131891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20700</xdr:rowOff>
    </xdr:from>
    <xdr:ext cx="469744" cy="259045"/>
    <xdr:sp macro="" textlink="">
      <xdr:nvSpPr>
        <xdr:cNvPr id="347" name="【公営住宅】&#10;一人当たり面積平均値テキスト">
          <a:extLst>
            <a:ext uri="{FF2B5EF4-FFF2-40B4-BE49-F238E27FC236}">
              <a16:creationId xmlns:a16="http://schemas.microsoft.com/office/drawing/2014/main" id="{525070DC-962A-41E3-9E0C-46CC5101E138}"/>
            </a:ext>
          </a:extLst>
        </xdr:cNvPr>
        <xdr:cNvSpPr txBox="1"/>
      </xdr:nvSpPr>
      <xdr:spPr>
        <a:xfrm>
          <a:off x="9258300" y="13934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42273</xdr:rowOff>
    </xdr:from>
    <xdr:to>
      <xdr:col>55</xdr:col>
      <xdr:colOff>50800</xdr:colOff>
      <xdr:row>83</xdr:row>
      <xdr:rowOff>143873</xdr:rowOff>
    </xdr:to>
    <xdr:sp macro="" textlink="">
      <xdr:nvSpPr>
        <xdr:cNvPr id="348" name="フローチャート: 判断 347">
          <a:extLst>
            <a:ext uri="{FF2B5EF4-FFF2-40B4-BE49-F238E27FC236}">
              <a16:creationId xmlns:a16="http://schemas.microsoft.com/office/drawing/2014/main" id="{66883A75-8310-404F-B74E-0506F277E02E}"/>
            </a:ext>
          </a:extLst>
        </xdr:cNvPr>
        <xdr:cNvSpPr/>
      </xdr:nvSpPr>
      <xdr:spPr>
        <a:xfrm>
          <a:off x="9192260" y="139563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40095</xdr:rowOff>
    </xdr:from>
    <xdr:to>
      <xdr:col>50</xdr:col>
      <xdr:colOff>165100</xdr:colOff>
      <xdr:row>83</xdr:row>
      <xdr:rowOff>141695</xdr:rowOff>
    </xdr:to>
    <xdr:sp macro="" textlink="">
      <xdr:nvSpPr>
        <xdr:cNvPr id="349" name="フローチャート: 判断 348">
          <a:extLst>
            <a:ext uri="{FF2B5EF4-FFF2-40B4-BE49-F238E27FC236}">
              <a16:creationId xmlns:a16="http://schemas.microsoft.com/office/drawing/2014/main" id="{319600B4-DD94-43ED-820C-79827FA9AEDC}"/>
            </a:ext>
          </a:extLst>
        </xdr:cNvPr>
        <xdr:cNvSpPr/>
      </xdr:nvSpPr>
      <xdr:spPr>
        <a:xfrm>
          <a:off x="8445500" y="1395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71664</xdr:rowOff>
    </xdr:from>
    <xdr:to>
      <xdr:col>46</xdr:col>
      <xdr:colOff>38100</xdr:colOff>
      <xdr:row>84</xdr:row>
      <xdr:rowOff>1814</xdr:rowOff>
    </xdr:to>
    <xdr:sp macro="" textlink="">
      <xdr:nvSpPr>
        <xdr:cNvPr id="350" name="フローチャート: 判断 349">
          <a:extLst>
            <a:ext uri="{FF2B5EF4-FFF2-40B4-BE49-F238E27FC236}">
              <a16:creationId xmlns:a16="http://schemas.microsoft.com/office/drawing/2014/main" id="{1547F3DF-C5DE-4DB7-B517-B5FD600BE030}"/>
            </a:ext>
          </a:extLst>
        </xdr:cNvPr>
        <xdr:cNvSpPr/>
      </xdr:nvSpPr>
      <xdr:spPr>
        <a:xfrm>
          <a:off x="7670800" y="139857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74930</xdr:rowOff>
    </xdr:from>
    <xdr:to>
      <xdr:col>41</xdr:col>
      <xdr:colOff>101600</xdr:colOff>
      <xdr:row>84</xdr:row>
      <xdr:rowOff>5080</xdr:rowOff>
    </xdr:to>
    <xdr:sp macro="" textlink="">
      <xdr:nvSpPr>
        <xdr:cNvPr id="351" name="フローチャート: 判断 350">
          <a:extLst>
            <a:ext uri="{FF2B5EF4-FFF2-40B4-BE49-F238E27FC236}">
              <a16:creationId xmlns:a16="http://schemas.microsoft.com/office/drawing/2014/main" id="{9AAEC5CF-73DF-4F9E-AA4E-EE18BFEE4B0D}"/>
            </a:ext>
          </a:extLst>
        </xdr:cNvPr>
        <xdr:cNvSpPr/>
      </xdr:nvSpPr>
      <xdr:spPr>
        <a:xfrm>
          <a:off x="6873240" y="1398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76019</xdr:rowOff>
    </xdr:from>
    <xdr:to>
      <xdr:col>36</xdr:col>
      <xdr:colOff>165100</xdr:colOff>
      <xdr:row>84</xdr:row>
      <xdr:rowOff>6169</xdr:rowOff>
    </xdr:to>
    <xdr:sp macro="" textlink="">
      <xdr:nvSpPr>
        <xdr:cNvPr id="352" name="フローチャート: 判断 351">
          <a:extLst>
            <a:ext uri="{FF2B5EF4-FFF2-40B4-BE49-F238E27FC236}">
              <a16:creationId xmlns:a16="http://schemas.microsoft.com/office/drawing/2014/main" id="{AEE45101-037B-466A-B80C-2F272363A2DC}"/>
            </a:ext>
          </a:extLst>
        </xdr:cNvPr>
        <xdr:cNvSpPr/>
      </xdr:nvSpPr>
      <xdr:spPr>
        <a:xfrm>
          <a:off x="6098540" y="139901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78183742-6F15-4F07-A3B1-9E587ED95ACC}"/>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633D6A18-D389-461A-A868-AFD559884C6D}"/>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87F52647-19A3-4D62-8A30-66329EF3C92D}"/>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D7817245-EF37-4EF1-B531-60B8BE7D178F}"/>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4EFBC081-00A8-4366-B4F1-24117D9D4571}"/>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125549</xdr:rowOff>
    </xdr:from>
    <xdr:to>
      <xdr:col>55</xdr:col>
      <xdr:colOff>50800</xdr:colOff>
      <xdr:row>83</xdr:row>
      <xdr:rowOff>55699</xdr:rowOff>
    </xdr:to>
    <xdr:sp macro="" textlink="">
      <xdr:nvSpPr>
        <xdr:cNvPr id="358" name="楕円 357">
          <a:extLst>
            <a:ext uri="{FF2B5EF4-FFF2-40B4-BE49-F238E27FC236}">
              <a16:creationId xmlns:a16="http://schemas.microsoft.com/office/drawing/2014/main" id="{1355737A-0CAE-4EC3-89E7-7901133B201D}"/>
            </a:ext>
          </a:extLst>
        </xdr:cNvPr>
        <xdr:cNvSpPr/>
      </xdr:nvSpPr>
      <xdr:spPr>
        <a:xfrm>
          <a:off x="9192260" y="138720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148426</xdr:rowOff>
    </xdr:from>
    <xdr:ext cx="469744" cy="259045"/>
    <xdr:sp macro="" textlink="">
      <xdr:nvSpPr>
        <xdr:cNvPr id="359" name="【公営住宅】&#10;一人当たり面積該当値テキスト">
          <a:extLst>
            <a:ext uri="{FF2B5EF4-FFF2-40B4-BE49-F238E27FC236}">
              <a16:creationId xmlns:a16="http://schemas.microsoft.com/office/drawing/2014/main" id="{578D0D39-5420-4A08-B3B2-A49E116A0194}"/>
            </a:ext>
          </a:extLst>
        </xdr:cNvPr>
        <xdr:cNvSpPr txBox="1"/>
      </xdr:nvSpPr>
      <xdr:spPr>
        <a:xfrm>
          <a:off x="9258300" y="1372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128814</xdr:rowOff>
    </xdr:from>
    <xdr:to>
      <xdr:col>50</xdr:col>
      <xdr:colOff>165100</xdr:colOff>
      <xdr:row>83</xdr:row>
      <xdr:rowOff>58964</xdr:rowOff>
    </xdr:to>
    <xdr:sp macro="" textlink="">
      <xdr:nvSpPr>
        <xdr:cNvPr id="360" name="楕円 359">
          <a:extLst>
            <a:ext uri="{FF2B5EF4-FFF2-40B4-BE49-F238E27FC236}">
              <a16:creationId xmlns:a16="http://schemas.microsoft.com/office/drawing/2014/main" id="{AAD5C995-8D87-46B5-8E51-102A200D3C79}"/>
            </a:ext>
          </a:extLst>
        </xdr:cNvPr>
        <xdr:cNvSpPr/>
      </xdr:nvSpPr>
      <xdr:spPr>
        <a:xfrm>
          <a:off x="8445500" y="138752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4899</xdr:rowOff>
    </xdr:from>
    <xdr:to>
      <xdr:col>55</xdr:col>
      <xdr:colOff>0</xdr:colOff>
      <xdr:row>83</xdr:row>
      <xdr:rowOff>8164</xdr:rowOff>
    </xdr:to>
    <xdr:cxnSp macro="">
      <xdr:nvCxnSpPr>
        <xdr:cNvPr id="361" name="直線コネクタ 360">
          <a:extLst>
            <a:ext uri="{FF2B5EF4-FFF2-40B4-BE49-F238E27FC236}">
              <a16:creationId xmlns:a16="http://schemas.microsoft.com/office/drawing/2014/main" id="{0569B9B6-0DFB-4FCC-A86C-F396CAE45C0B}"/>
            </a:ext>
          </a:extLst>
        </xdr:cNvPr>
        <xdr:cNvCxnSpPr/>
      </xdr:nvCxnSpPr>
      <xdr:spPr>
        <a:xfrm flipV="1">
          <a:off x="8496300" y="13919019"/>
          <a:ext cx="7239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114663</xdr:rowOff>
    </xdr:from>
    <xdr:to>
      <xdr:col>46</xdr:col>
      <xdr:colOff>38100</xdr:colOff>
      <xdr:row>83</xdr:row>
      <xdr:rowOff>44813</xdr:rowOff>
    </xdr:to>
    <xdr:sp macro="" textlink="">
      <xdr:nvSpPr>
        <xdr:cNvPr id="362" name="楕円 361">
          <a:extLst>
            <a:ext uri="{FF2B5EF4-FFF2-40B4-BE49-F238E27FC236}">
              <a16:creationId xmlns:a16="http://schemas.microsoft.com/office/drawing/2014/main" id="{F37D8F44-D2F7-497C-B8D4-F867A10FE84D}"/>
            </a:ext>
          </a:extLst>
        </xdr:cNvPr>
        <xdr:cNvSpPr/>
      </xdr:nvSpPr>
      <xdr:spPr>
        <a:xfrm>
          <a:off x="7670800" y="138611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165463</xdr:rowOff>
    </xdr:from>
    <xdr:to>
      <xdr:col>50</xdr:col>
      <xdr:colOff>114300</xdr:colOff>
      <xdr:row>83</xdr:row>
      <xdr:rowOff>8164</xdr:rowOff>
    </xdr:to>
    <xdr:cxnSp macro="">
      <xdr:nvCxnSpPr>
        <xdr:cNvPr id="363" name="直線コネクタ 362">
          <a:extLst>
            <a:ext uri="{FF2B5EF4-FFF2-40B4-BE49-F238E27FC236}">
              <a16:creationId xmlns:a16="http://schemas.microsoft.com/office/drawing/2014/main" id="{4F4C0FCC-8E2E-4DC1-AEEB-CFAFD9EF12E8}"/>
            </a:ext>
          </a:extLst>
        </xdr:cNvPr>
        <xdr:cNvCxnSpPr/>
      </xdr:nvCxnSpPr>
      <xdr:spPr>
        <a:xfrm>
          <a:off x="7713980" y="13911943"/>
          <a:ext cx="78232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130992</xdr:rowOff>
    </xdr:from>
    <xdr:to>
      <xdr:col>41</xdr:col>
      <xdr:colOff>101600</xdr:colOff>
      <xdr:row>83</xdr:row>
      <xdr:rowOff>61142</xdr:rowOff>
    </xdr:to>
    <xdr:sp macro="" textlink="">
      <xdr:nvSpPr>
        <xdr:cNvPr id="364" name="楕円 363">
          <a:extLst>
            <a:ext uri="{FF2B5EF4-FFF2-40B4-BE49-F238E27FC236}">
              <a16:creationId xmlns:a16="http://schemas.microsoft.com/office/drawing/2014/main" id="{FC36DB7C-D18C-47F8-B3A8-0661C4CA7044}"/>
            </a:ext>
          </a:extLst>
        </xdr:cNvPr>
        <xdr:cNvSpPr/>
      </xdr:nvSpPr>
      <xdr:spPr>
        <a:xfrm>
          <a:off x="6873240" y="138774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165463</xdr:rowOff>
    </xdr:from>
    <xdr:to>
      <xdr:col>45</xdr:col>
      <xdr:colOff>177800</xdr:colOff>
      <xdr:row>83</xdr:row>
      <xdr:rowOff>10342</xdr:rowOff>
    </xdr:to>
    <xdr:cxnSp macro="">
      <xdr:nvCxnSpPr>
        <xdr:cNvPr id="365" name="直線コネクタ 364">
          <a:extLst>
            <a:ext uri="{FF2B5EF4-FFF2-40B4-BE49-F238E27FC236}">
              <a16:creationId xmlns:a16="http://schemas.microsoft.com/office/drawing/2014/main" id="{64E5D3BB-31F3-468A-A0C4-C3E60B4983E5}"/>
            </a:ext>
          </a:extLst>
        </xdr:cNvPr>
        <xdr:cNvCxnSpPr/>
      </xdr:nvCxnSpPr>
      <xdr:spPr>
        <a:xfrm flipV="1">
          <a:off x="6924040" y="13911943"/>
          <a:ext cx="789940" cy="1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134257</xdr:rowOff>
    </xdr:from>
    <xdr:to>
      <xdr:col>36</xdr:col>
      <xdr:colOff>165100</xdr:colOff>
      <xdr:row>83</xdr:row>
      <xdr:rowOff>64407</xdr:rowOff>
    </xdr:to>
    <xdr:sp macro="" textlink="">
      <xdr:nvSpPr>
        <xdr:cNvPr id="366" name="楕円 365">
          <a:extLst>
            <a:ext uri="{FF2B5EF4-FFF2-40B4-BE49-F238E27FC236}">
              <a16:creationId xmlns:a16="http://schemas.microsoft.com/office/drawing/2014/main" id="{4E2A1AC8-6018-4375-B442-BC8CB48B6991}"/>
            </a:ext>
          </a:extLst>
        </xdr:cNvPr>
        <xdr:cNvSpPr/>
      </xdr:nvSpPr>
      <xdr:spPr>
        <a:xfrm>
          <a:off x="6098540" y="138807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10342</xdr:rowOff>
    </xdr:from>
    <xdr:to>
      <xdr:col>41</xdr:col>
      <xdr:colOff>50800</xdr:colOff>
      <xdr:row>83</xdr:row>
      <xdr:rowOff>13607</xdr:rowOff>
    </xdr:to>
    <xdr:cxnSp macro="">
      <xdr:nvCxnSpPr>
        <xdr:cNvPr id="367" name="直線コネクタ 366">
          <a:extLst>
            <a:ext uri="{FF2B5EF4-FFF2-40B4-BE49-F238E27FC236}">
              <a16:creationId xmlns:a16="http://schemas.microsoft.com/office/drawing/2014/main" id="{B85EA538-3394-4E87-BB7A-E7157F1366C6}"/>
            </a:ext>
          </a:extLst>
        </xdr:cNvPr>
        <xdr:cNvCxnSpPr/>
      </xdr:nvCxnSpPr>
      <xdr:spPr>
        <a:xfrm flipV="1">
          <a:off x="6149340" y="13924462"/>
          <a:ext cx="7747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132822</xdr:rowOff>
    </xdr:from>
    <xdr:ext cx="469744" cy="259045"/>
    <xdr:sp macro="" textlink="">
      <xdr:nvSpPr>
        <xdr:cNvPr id="368" name="n_1aveValue【公営住宅】&#10;一人当たり面積">
          <a:extLst>
            <a:ext uri="{FF2B5EF4-FFF2-40B4-BE49-F238E27FC236}">
              <a16:creationId xmlns:a16="http://schemas.microsoft.com/office/drawing/2014/main" id="{80F532CA-C77D-43C3-AB10-127DEBCAD7E7}"/>
            </a:ext>
          </a:extLst>
        </xdr:cNvPr>
        <xdr:cNvSpPr txBox="1"/>
      </xdr:nvSpPr>
      <xdr:spPr>
        <a:xfrm>
          <a:off x="8271587" y="1404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164391</xdr:rowOff>
    </xdr:from>
    <xdr:ext cx="469744" cy="259045"/>
    <xdr:sp macro="" textlink="">
      <xdr:nvSpPr>
        <xdr:cNvPr id="369" name="n_2aveValue【公営住宅】&#10;一人当たり面積">
          <a:extLst>
            <a:ext uri="{FF2B5EF4-FFF2-40B4-BE49-F238E27FC236}">
              <a16:creationId xmlns:a16="http://schemas.microsoft.com/office/drawing/2014/main" id="{A382C034-12DB-40A1-9DDE-1A1BE428EDB9}"/>
            </a:ext>
          </a:extLst>
        </xdr:cNvPr>
        <xdr:cNvSpPr txBox="1"/>
      </xdr:nvSpPr>
      <xdr:spPr>
        <a:xfrm>
          <a:off x="7509587" y="14078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167657</xdr:rowOff>
    </xdr:from>
    <xdr:ext cx="469744" cy="259045"/>
    <xdr:sp macro="" textlink="">
      <xdr:nvSpPr>
        <xdr:cNvPr id="370" name="n_3aveValue【公営住宅】&#10;一人当たり面積">
          <a:extLst>
            <a:ext uri="{FF2B5EF4-FFF2-40B4-BE49-F238E27FC236}">
              <a16:creationId xmlns:a16="http://schemas.microsoft.com/office/drawing/2014/main" id="{4575D2CC-0ED2-4AC0-9AB7-4BB920E04342}"/>
            </a:ext>
          </a:extLst>
        </xdr:cNvPr>
        <xdr:cNvSpPr txBox="1"/>
      </xdr:nvSpPr>
      <xdr:spPr>
        <a:xfrm>
          <a:off x="6712027" y="1408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168746</xdr:rowOff>
    </xdr:from>
    <xdr:ext cx="469744" cy="259045"/>
    <xdr:sp macro="" textlink="">
      <xdr:nvSpPr>
        <xdr:cNvPr id="371" name="n_4aveValue【公営住宅】&#10;一人当たり面積">
          <a:extLst>
            <a:ext uri="{FF2B5EF4-FFF2-40B4-BE49-F238E27FC236}">
              <a16:creationId xmlns:a16="http://schemas.microsoft.com/office/drawing/2014/main" id="{4D3EBCF3-D69C-44C6-9375-03BE24DD0895}"/>
            </a:ext>
          </a:extLst>
        </xdr:cNvPr>
        <xdr:cNvSpPr txBox="1"/>
      </xdr:nvSpPr>
      <xdr:spPr>
        <a:xfrm>
          <a:off x="5937327" y="1408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75491</xdr:rowOff>
    </xdr:from>
    <xdr:ext cx="469744" cy="259045"/>
    <xdr:sp macro="" textlink="">
      <xdr:nvSpPr>
        <xdr:cNvPr id="372" name="n_1mainValue【公営住宅】&#10;一人当たり面積">
          <a:extLst>
            <a:ext uri="{FF2B5EF4-FFF2-40B4-BE49-F238E27FC236}">
              <a16:creationId xmlns:a16="http://schemas.microsoft.com/office/drawing/2014/main" id="{467C3D12-175D-4522-A8CF-801A193B74E8}"/>
            </a:ext>
          </a:extLst>
        </xdr:cNvPr>
        <xdr:cNvSpPr txBox="1"/>
      </xdr:nvSpPr>
      <xdr:spPr>
        <a:xfrm>
          <a:off x="8271587" y="1365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61340</xdr:rowOff>
    </xdr:from>
    <xdr:ext cx="469744" cy="259045"/>
    <xdr:sp macro="" textlink="">
      <xdr:nvSpPr>
        <xdr:cNvPr id="373" name="n_2mainValue【公営住宅】&#10;一人当たり面積">
          <a:extLst>
            <a:ext uri="{FF2B5EF4-FFF2-40B4-BE49-F238E27FC236}">
              <a16:creationId xmlns:a16="http://schemas.microsoft.com/office/drawing/2014/main" id="{B3F6FA6B-AA02-443C-A40A-1A20411A4DFF}"/>
            </a:ext>
          </a:extLst>
        </xdr:cNvPr>
        <xdr:cNvSpPr txBox="1"/>
      </xdr:nvSpPr>
      <xdr:spPr>
        <a:xfrm>
          <a:off x="7509587" y="13640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77669</xdr:rowOff>
    </xdr:from>
    <xdr:ext cx="469744" cy="259045"/>
    <xdr:sp macro="" textlink="">
      <xdr:nvSpPr>
        <xdr:cNvPr id="374" name="n_3mainValue【公営住宅】&#10;一人当たり面積">
          <a:extLst>
            <a:ext uri="{FF2B5EF4-FFF2-40B4-BE49-F238E27FC236}">
              <a16:creationId xmlns:a16="http://schemas.microsoft.com/office/drawing/2014/main" id="{AAD84E26-F189-4F7A-A2EA-6C441EB47BCB}"/>
            </a:ext>
          </a:extLst>
        </xdr:cNvPr>
        <xdr:cNvSpPr txBox="1"/>
      </xdr:nvSpPr>
      <xdr:spPr>
        <a:xfrm>
          <a:off x="6712027" y="1365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80934</xdr:rowOff>
    </xdr:from>
    <xdr:ext cx="469744" cy="259045"/>
    <xdr:sp macro="" textlink="">
      <xdr:nvSpPr>
        <xdr:cNvPr id="375" name="n_4mainValue【公営住宅】&#10;一人当たり面積">
          <a:extLst>
            <a:ext uri="{FF2B5EF4-FFF2-40B4-BE49-F238E27FC236}">
              <a16:creationId xmlns:a16="http://schemas.microsoft.com/office/drawing/2014/main" id="{30A839AB-65CD-4FE4-BD85-587339E06492}"/>
            </a:ext>
          </a:extLst>
        </xdr:cNvPr>
        <xdr:cNvSpPr txBox="1"/>
      </xdr:nvSpPr>
      <xdr:spPr>
        <a:xfrm>
          <a:off x="5937327" y="13659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3ED2C4AB-81A2-45DE-B009-346F66C46322}"/>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111FFD41-BEDD-44C0-9B0E-C9D4C144963E}"/>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7AFE3197-9593-4DEC-9612-24D4F581954F}"/>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336736A5-0365-4597-9322-4C059D03BC5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D4CCCA0D-A8BA-4A50-9A6B-0EF8501A0C92}"/>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314CC32F-4DBE-4B88-8243-08DD6732A3FD}"/>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AC7991F6-B1CD-4145-A07D-12EAE2CF2114}"/>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D74C09F3-6C21-4191-8FF4-6935562F3772}"/>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a:extLst>
            <a:ext uri="{FF2B5EF4-FFF2-40B4-BE49-F238E27FC236}">
              <a16:creationId xmlns:a16="http://schemas.microsoft.com/office/drawing/2014/main" id="{1B0F2003-FA22-404D-9FF9-99759E766441}"/>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a:extLst>
            <a:ext uri="{FF2B5EF4-FFF2-40B4-BE49-F238E27FC236}">
              <a16:creationId xmlns:a16="http://schemas.microsoft.com/office/drawing/2014/main" id="{097C008D-E65D-4DC2-BE86-A4F7066958AE}"/>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a:extLst>
            <a:ext uri="{FF2B5EF4-FFF2-40B4-BE49-F238E27FC236}">
              <a16:creationId xmlns:a16="http://schemas.microsoft.com/office/drawing/2014/main" id="{54D92B56-8B7E-482D-80D2-A12839FE5DCE}"/>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7" name="直線コネクタ 386">
          <a:extLst>
            <a:ext uri="{FF2B5EF4-FFF2-40B4-BE49-F238E27FC236}">
              <a16:creationId xmlns:a16="http://schemas.microsoft.com/office/drawing/2014/main" id="{852F83E0-3353-49AD-BEEF-F79EE2BC8280}"/>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8" name="テキスト ボックス 387">
          <a:extLst>
            <a:ext uri="{FF2B5EF4-FFF2-40B4-BE49-F238E27FC236}">
              <a16:creationId xmlns:a16="http://schemas.microsoft.com/office/drawing/2014/main" id="{60D6E0B5-6D92-44F8-8D9B-2B340D72B96F}"/>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9" name="直線コネクタ 388">
          <a:extLst>
            <a:ext uri="{FF2B5EF4-FFF2-40B4-BE49-F238E27FC236}">
              <a16:creationId xmlns:a16="http://schemas.microsoft.com/office/drawing/2014/main" id="{AA043AD4-8D71-4244-8C47-4A95BBE1B6BF}"/>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0" name="テキスト ボックス 389">
          <a:extLst>
            <a:ext uri="{FF2B5EF4-FFF2-40B4-BE49-F238E27FC236}">
              <a16:creationId xmlns:a16="http://schemas.microsoft.com/office/drawing/2014/main" id="{576DA40C-2B67-4CCE-B066-B537E32386A7}"/>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1" name="直線コネクタ 390">
          <a:extLst>
            <a:ext uri="{FF2B5EF4-FFF2-40B4-BE49-F238E27FC236}">
              <a16:creationId xmlns:a16="http://schemas.microsoft.com/office/drawing/2014/main" id="{80F5BD96-66F3-4880-988B-EBD1C3339AB3}"/>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2" name="テキスト ボックス 391">
          <a:extLst>
            <a:ext uri="{FF2B5EF4-FFF2-40B4-BE49-F238E27FC236}">
              <a16:creationId xmlns:a16="http://schemas.microsoft.com/office/drawing/2014/main" id="{192BCB95-462B-4C0D-986B-FD193D553C9E}"/>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3" name="直線コネクタ 392">
          <a:extLst>
            <a:ext uri="{FF2B5EF4-FFF2-40B4-BE49-F238E27FC236}">
              <a16:creationId xmlns:a16="http://schemas.microsoft.com/office/drawing/2014/main" id="{83EA1DFA-162B-439E-878C-16976DDAAFBE}"/>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4" name="テキスト ボックス 393">
          <a:extLst>
            <a:ext uri="{FF2B5EF4-FFF2-40B4-BE49-F238E27FC236}">
              <a16:creationId xmlns:a16="http://schemas.microsoft.com/office/drawing/2014/main" id="{1B42FAAC-FC42-4D76-AB88-514E33AECEF1}"/>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5" name="直線コネクタ 394">
          <a:extLst>
            <a:ext uri="{FF2B5EF4-FFF2-40B4-BE49-F238E27FC236}">
              <a16:creationId xmlns:a16="http://schemas.microsoft.com/office/drawing/2014/main" id="{9C7F5549-5D8C-4941-88C5-5FAD6B7F5E16}"/>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6" name="テキスト ボックス 395">
          <a:extLst>
            <a:ext uri="{FF2B5EF4-FFF2-40B4-BE49-F238E27FC236}">
              <a16:creationId xmlns:a16="http://schemas.microsoft.com/office/drawing/2014/main" id="{79A813F3-76CD-4142-84BD-C87FCA82D241}"/>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7" name="直線コネクタ 396">
          <a:extLst>
            <a:ext uri="{FF2B5EF4-FFF2-40B4-BE49-F238E27FC236}">
              <a16:creationId xmlns:a16="http://schemas.microsoft.com/office/drawing/2014/main" id="{79659D2D-01FF-46B9-8796-AB2871986DB5}"/>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8" name="テキスト ボックス 397">
          <a:extLst>
            <a:ext uri="{FF2B5EF4-FFF2-40B4-BE49-F238E27FC236}">
              <a16:creationId xmlns:a16="http://schemas.microsoft.com/office/drawing/2014/main" id="{138FFE08-148E-43B4-AF3A-4D7288CCF279}"/>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69E9DD62-17E9-40BA-8522-548CAB64020B}"/>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a:extLst>
            <a:ext uri="{FF2B5EF4-FFF2-40B4-BE49-F238E27FC236}">
              <a16:creationId xmlns:a16="http://schemas.microsoft.com/office/drawing/2014/main" id="{4E4A972C-FA97-4E38-BED2-9DF3E7EA2A24}"/>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108857</xdr:rowOff>
    </xdr:from>
    <xdr:to>
      <xdr:col>24</xdr:col>
      <xdr:colOff>62865</xdr:colOff>
      <xdr:row>107</xdr:row>
      <xdr:rowOff>144780</xdr:rowOff>
    </xdr:to>
    <xdr:cxnSp macro="">
      <xdr:nvCxnSpPr>
        <xdr:cNvPr id="401" name="直線コネクタ 400">
          <a:extLst>
            <a:ext uri="{FF2B5EF4-FFF2-40B4-BE49-F238E27FC236}">
              <a16:creationId xmlns:a16="http://schemas.microsoft.com/office/drawing/2014/main" id="{1EAE8708-A82A-4D2E-82CD-E3722C4EF143}"/>
            </a:ext>
          </a:extLst>
        </xdr:cNvPr>
        <xdr:cNvCxnSpPr/>
      </xdr:nvCxnSpPr>
      <xdr:spPr>
        <a:xfrm flipV="1">
          <a:off x="4086225" y="16872857"/>
          <a:ext cx="0" cy="1209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148607</xdr:rowOff>
    </xdr:from>
    <xdr:ext cx="405111" cy="259045"/>
    <xdr:sp macro="" textlink="">
      <xdr:nvSpPr>
        <xdr:cNvPr id="402" name="【港湾・漁港】&#10;有形固定資産減価償却率最小値テキスト">
          <a:extLst>
            <a:ext uri="{FF2B5EF4-FFF2-40B4-BE49-F238E27FC236}">
              <a16:creationId xmlns:a16="http://schemas.microsoft.com/office/drawing/2014/main" id="{BCD0E83C-1021-470C-9BEB-F3E0FCDFDE3E}"/>
            </a:ext>
          </a:extLst>
        </xdr:cNvPr>
        <xdr:cNvSpPr txBox="1"/>
      </xdr:nvSpPr>
      <xdr:spPr>
        <a:xfrm>
          <a:off x="4124960" y="1808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144780</xdr:rowOff>
    </xdr:from>
    <xdr:to>
      <xdr:col>24</xdr:col>
      <xdr:colOff>152400</xdr:colOff>
      <xdr:row>107</xdr:row>
      <xdr:rowOff>144780</xdr:rowOff>
    </xdr:to>
    <xdr:cxnSp macro="">
      <xdr:nvCxnSpPr>
        <xdr:cNvPr id="403" name="直線コネクタ 402">
          <a:extLst>
            <a:ext uri="{FF2B5EF4-FFF2-40B4-BE49-F238E27FC236}">
              <a16:creationId xmlns:a16="http://schemas.microsoft.com/office/drawing/2014/main" id="{52691073-F246-4D43-B92D-326611C98AAF}"/>
            </a:ext>
          </a:extLst>
        </xdr:cNvPr>
        <xdr:cNvCxnSpPr/>
      </xdr:nvCxnSpPr>
      <xdr:spPr>
        <a:xfrm>
          <a:off x="4020820" y="1808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55534</xdr:rowOff>
    </xdr:from>
    <xdr:ext cx="405111" cy="259045"/>
    <xdr:sp macro="" textlink="">
      <xdr:nvSpPr>
        <xdr:cNvPr id="404" name="【港湾・漁港】&#10;有形固定資産減価償却率最大値テキスト">
          <a:extLst>
            <a:ext uri="{FF2B5EF4-FFF2-40B4-BE49-F238E27FC236}">
              <a16:creationId xmlns:a16="http://schemas.microsoft.com/office/drawing/2014/main" id="{03B871FD-2068-4F43-B2BC-B2882C5E7790}"/>
            </a:ext>
          </a:extLst>
        </xdr:cNvPr>
        <xdr:cNvSpPr txBox="1"/>
      </xdr:nvSpPr>
      <xdr:spPr>
        <a:xfrm>
          <a:off x="4124960" y="16651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108857</xdr:rowOff>
    </xdr:from>
    <xdr:to>
      <xdr:col>24</xdr:col>
      <xdr:colOff>152400</xdr:colOff>
      <xdr:row>100</xdr:row>
      <xdr:rowOff>108857</xdr:rowOff>
    </xdr:to>
    <xdr:cxnSp macro="">
      <xdr:nvCxnSpPr>
        <xdr:cNvPr id="405" name="直線コネクタ 404">
          <a:extLst>
            <a:ext uri="{FF2B5EF4-FFF2-40B4-BE49-F238E27FC236}">
              <a16:creationId xmlns:a16="http://schemas.microsoft.com/office/drawing/2014/main" id="{F9FF202B-88ED-46BC-AD38-BB49977F6D5D}"/>
            </a:ext>
          </a:extLst>
        </xdr:cNvPr>
        <xdr:cNvCxnSpPr/>
      </xdr:nvCxnSpPr>
      <xdr:spPr>
        <a:xfrm>
          <a:off x="4020820" y="168728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132822</xdr:rowOff>
    </xdr:from>
    <xdr:ext cx="405111" cy="259045"/>
    <xdr:sp macro="" textlink="">
      <xdr:nvSpPr>
        <xdr:cNvPr id="406" name="【港湾・漁港】&#10;有形固定資産減価償却率平均値テキスト">
          <a:extLst>
            <a:ext uri="{FF2B5EF4-FFF2-40B4-BE49-F238E27FC236}">
              <a16:creationId xmlns:a16="http://schemas.microsoft.com/office/drawing/2014/main" id="{E670BF12-EA47-4FA7-AFF8-E4244C4BFC96}"/>
            </a:ext>
          </a:extLst>
        </xdr:cNvPr>
        <xdr:cNvSpPr txBox="1"/>
      </xdr:nvSpPr>
      <xdr:spPr>
        <a:xfrm>
          <a:off x="4124960" y="17735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154395</xdr:rowOff>
    </xdr:from>
    <xdr:to>
      <xdr:col>24</xdr:col>
      <xdr:colOff>114300</xdr:colOff>
      <xdr:row>106</xdr:row>
      <xdr:rowOff>84545</xdr:rowOff>
    </xdr:to>
    <xdr:sp macro="" textlink="">
      <xdr:nvSpPr>
        <xdr:cNvPr id="407" name="フローチャート: 判断 406">
          <a:extLst>
            <a:ext uri="{FF2B5EF4-FFF2-40B4-BE49-F238E27FC236}">
              <a16:creationId xmlns:a16="http://schemas.microsoft.com/office/drawing/2014/main" id="{2924EDCA-AA0E-4029-AC0D-FECABD0EA52F}"/>
            </a:ext>
          </a:extLst>
        </xdr:cNvPr>
        <xdr:cNvSpPr/>
      </xdr:nvSpPr>
      <xdr:spPr>
        <a:xfrm>
          <a:off x="4036060" y="177565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142966</xdr:rowOff>
    </xdr:from>
    <xdr:to>
      <xdr:col>20</xdr:col>
      <xdr:colOff>38100</xdr:colOff>
      <xdr:row>106</xdr:row>
      <xdr:rowOff>73116</xdr:rowOff>
    </xdr:to>
    <xdr:sp macro="" textlink="">
      <xdr:nvSpPr>
        <xdr:cNvPr id="408" name="フローチャート: 判断 407">
          <a:extLst>
            <a:ext uri="{FF2B5EF4-FFF2-40B4-BE49-F238E27FC236}">
              <a16:creationId xmlns:a16="http://schemas.microsoft.com/office/drawing/2014/main" id="{00CF9560-0A9D-4A52-B20F-FC13BA549244}"/>
            </a:ext>
          </a:extLst>
        </xdr:cNvPr>
        <xdr:cNvSpPr/>
      </xdr:nvSpPr>
      <xdr:spPr>
        <a:xfrm>
          <a:off x="3312160" y="177451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160927</xdr:rowOff>
    </xdr:from>
    <xdr:to>
      <xdr:col>15</xdr:col>
      <xdr:colOff>101600</xdr:colOff>
      <xdr:row>106</xdr:row>
      <xdr:rowOff>91077</xdr:rowOff>
    </xdr:to>
    <xdr:sp macro="" textlink="">
      <xdr:nvSpPr>
        <xdr:cNvPr id="409" name="フローチャート: 判断 408">
          <a:extLst>
            <a:ext uri="{FF2B5EF4-FFF2-40B4-BE49-F238E27FC236}">
              <a16:creationId xmlns:a16="http://schemas.microsoft.com/office/drawing/2014/main" id="{E6BED958-8B44-43B6-BA5F-32E173BCF124}"/>
            </a:ext>
          </a:extLst>
        </xdr:cNvPr>
        <xdr:cNvSpPr/>
      </xdr:nvSpPr>
      <xdr:spPr>
        <a:xfrm>
          <a:off x="2514600" y="177631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146231</xdr:rowOff>
    </xdr:from>
    <xdr:to>
      <xdr:col>10</xdr:col>
      <xdr:colOff>165100</xdr:colOff>
      <xdr:row>106</xdr:row>
      <xdr:rowOff>76381</xdr:rowOff>
    </xdr:to>
    <xdr:sp macro="" textlink="">
      <xdr:nvSpPr>
        <xdr:cNvPr id="410" name="フローチャート: 判断 409">
          <a:extLst>
            <a:ext uri="{FF2B5EF4-FFF2-40B4-BE49-F238E27FC236}">
              <a16:creationId xmlns:a16="http://schemas.microsoft.com/office/drawing/2014/main" id="{EF27FF40-9C45-498C-8F51-496C4DAF1349}"/>
            </a:ext>
          </a:extLst>
        </xdr:cNvPr>
        <xdr:cNvSpPr/>
      </xdr:nvSpPr>
      <xdr:spPr>
        <a:xfrm>
          <a:off x="1739900" y="177484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129902</xdr:rowOff>
    </xdr:from>
    <xdr:to>
      <xdr:col>6</xdr:col>
      <xdr:colOff>38100</xdr:colOff>
      <xdr:row>106</xdr:row>
      <xdr:rowOff>60052</xdr:rowOff>
    </xdr:to>
    <xdr:sp macro="" textlink="">
      <xdr:nvSpPr>
        <xdr:cNvPr id="411" name="フローチャート: 判断 410">
          <a:extLst>
            <a:ext uri="{FF2B5EF4-FFF2-40B4-BE49-F238E27FC236}">
              <a16:creationId xmlns:a16="http://schemas.microsoft.com/office/drawing/2014/main" id="{E9933A19-355A-4DD1-BB91-82AF589D46AB}"/>
            </a:ext>
          </a:extLst>
        </xdr:cNvPr>
        <xdr:cNvSpPr/>
      </xdr:nvSpPr>
      <xdr:spPr>
        <a:xfrm>
          <a:off x="965200" y="177321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70A7EC7-4B20-4BCE-B5CE-439FD1EDA0C2}"/>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D72045CC-FCF8-45BF-89B3-6601B0016EC4}"/>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68642D3F-BD41-440D-BD18-17F23B6C6E11}"/>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41799E79-7D27-4439-B57D-531D3CB4331C}"/>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2A3C46E8-203D-429B-938C-6CA3E7DFFC3D}"/>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170724</xdr:rowOff>
    </xdr:from>
    <xdr:to>
      <xdr:col>24</xdr:col>
      <xdr:colOff>114300</xdr:colOff>
      <xdr:row>103</xdr:row>
      <xdr:rowOff>100874</xdr:rowOff>
    </xdr:to>
    <xdr:sp macro="" textlink="">
      <xdr:nvSpPr>
        <xdr:cNvPr id="417" name="楕円 416">
          <a:extLst>
            <a:ext uri="{FF2B5EF4-FFF2-40B4-BE49-F238E27FC236}">
              <a16:creationId xmlns:a16="http://schemas.microsoft.com/office/drawing/2014/main" id="{C59847C3-2AC5-4858-9B92-185FD02F055F}"/>
            </a:ext>
          </a:extLst>
        </xdr:cNvPr>
        <xdr:cNvSpPr/>
      </xdr:nvSpPr>
      <xdr:spPr>
        <a:xfrm>
          <a:off x="4036060" y="172700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22151</xdr:rowOff>
    </xdr:from>
    <xdr:ext cx="405111" cy="259045"/>
    <xdr:sp macro="" textlink="">
      <xdr:nvSpPr>
        <xdr:cNvPr id="418" name="【港湾・漁港】&#10;有形固定資産減価償却率該当値テキスト">
          <a:extLst>
            <a:ext uri="{FF2B5EF4-FFF2-40B4-BE49-F238E27FC236}">
              <a16:creationId xmlns:a16="http://schemas.microsoft.com/office/drawing/2014/main" id="{5E4B403C-DB60-4194-B2D5-95C5068044FF}"/>
            </a:ext>
          </a:extLst>
        </xdr:cNvPr>
        <xdr:cNvSpPr txBox="1"/>
      </xdr:nvSpPr>
      <xdr:spPr>
        <a:xfrm>
          <a:off x="4124960" y="1712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151130</xdr:rowOff>
    </xdr:from>
    <xdr:to>
      <xdr:col>20</xdr:col>
      <xdr:colOff>38100</xdr:colOff>
      <xdr:row>103</xdr:row>
      <xdr:rowOff>81280</xdr:rowOff>
    </xdr:to>
    <xdr:sp macro="" textlink="">
      <xdr:nvSpPr>
        <xdr:cNvPr id="419" name="楕円 418">
          <a:extLst>
            <a:ext uri="{FF2B5EF4-FFF2-40B4-BE49-F238E27FC236}">
              <a16:creationId xmlns:a16="http://schemas.microsoft.com/office/drawing/2014/main" id="{9243538B-4897-4126-83D0-E53BECB84BB7}"/>
            </a:ext>
          </a:extLst>
        </xdr:cNvPr>
        <xdr:cNvSpPr/>
      </xdr:nvSpPr>
      <xdr:spPr>
        <a:xfrm>
          <a:off x="3312160" y="172504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30480</xdr:rowOff>
    </xdr:from>
    <xdr:to>
      <xdr:col>24</xdr:col>
      <xdr:colOff>63500</xdr:colOff>
      <xdr:row>103</xdr:row>
      <xdr:rowOff>50074</xdr:rowOff>
    </xdr:to>
    <xdr:cxnSp macro="">
      <xdr:nvCxnSpPr>
        <xdr:cNvPr id="420" name="直線コネクタ 419">
          <a:extLst>
            <a:ext uri="{FF2B5EF4-FFF2-40B4-BE49-F238E27FC236}">
              <a16:creationId xmlns:a16="http://schemas.microsoft.com/office/drawing/2014/main" id="{9C0FB509-9DD8-4F76-9EDA-FD424E386AD6}"/>
            </a:ext>
          </a:extLst>
        </xdr:cNvPr>
        <xdr:cNvCxnSpPr/>
      </xdr:nvCxnSpPr>
      <xdr:spPr>
        <a:xfrm>
          <a:off x="3355340" y="17297400"/>
          <a:ext cx="73152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107043</xdr:rowOff>
    </xdr:from>
    <xdr:to>
      <xdr:col>15</xdr:col>
      <xdr:colOff>101600</xdr:colOff>
      <xdr:row>103</xdr:row>
      <xdr:rowOff>37193</xdr:rowOff>
    </xdr:to>
    <xdr:sp macro="" textlink="">
      <xdr:nvSpPr>
        <xdr:cNvPr id="421" name="楕円 420">
          <a:extLst>
            <a:ext uri="{FF2B5EF4-FFF2-40B4-BE49-F238E27FC236}">
              <a16:creationId xmlns:a16="http://schemas.microsoft.com/office/drawing/2014/main" id="{8C5ADF73-F5D5-449B-9553-0F56C27A4414}"/>
            </a:ext>
          </a:extLst>
        </xdr:cNvPr>
        <xdr:cNvSpPr/>
      </xdr:nvSpPr>
      <xdr:spPr>
        <a:xfrm>
          <a:off x="2514600" y="172063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157843</xdr:rowOff>
    </xdr:from>
    <xdr:to>
      <xdr:col>19</xdr:col>
      <xdr:colOff>177800</xdr:colOff>
      <xdr:row>103</xdr:row>
      <xdr:rowOff>30480</xdr:rowOff>
    </xdr:to>
    <xdr:cxnSp macro="">
      <xdr:nvCxnSpPr>
        <xdr:cNvPr id="422" name="直線コネクタ 421">
          <a:extLst>
            <a:ext uri="{FF2B5EF4-FFF2-40B4-BE49-F238E27FC236}">
              <a16:creationId xmlns:a16="http://schemas.microsoft.com/office/drawing/2014/main" id="{2D237698-10DE-4A4F-B67A-B642D75F1C5A}"/>
            </a:ext>
          </a:extLst>
        </xdr:cNvPr>
        <xdr:cNvCxnSpPr/>
      </xdr:nvCxnSpPr>
      <xdr:spPr>
        <a:xfrm>
          <a:off x="2565400" y="17257123"/>
          <a:ext cx="78994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62956</xdr:rowOff>
    </xdr:from>
    <xdr:to>
      <xdr:col>10</xdr:col>
      <xdr:colOff>165100</xdr:colOff>
      <xdr:row>102</xdr:row>
      <xdr:rowOff>164556</xdr:rowOff>
    </xdr:to>
    <xdr:sp macro="" textlink="">
      <xdr:nvSpPr>
        <xdr:cNvPr id="423" name="楕円 422">
          <a:extLst>
            <a:ext uri="{FF2B5EF4-FFF2-40B4-BE49-F238E27FC236}">
              <a16:creationId xmlns:a16="http://schemas.microsoft.com/office/drawing/2014/main" id="{55288197-76AC-4940-966D-C6EDAAF15439}"/>
            </a:ext>
          </a:extLst>
        </xdr:cNvPr>
        <xdr:cNvSpPr/>
      </xdr:nvSpPr>
      <xdr:spPr>
        <a:xfrm>
          <a:off x="1739900" y="1716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113756</xdr:rowOff>
    </xdr:from>
    <xdr:to>
      <xdr:col>15</xdr:col>
      <xdr:colOff>50800</xdr:colOff>
      <xdr:row>102</xdr:row>
      <xdr:rowOff>157843</xdr:rowOff>
    </xdr:to>
    <xdr:cxnSp macro="">
      <xdr:nvCxnSpPr>
        <xdr:cNvPr id="424" name="直線コネクタ 423">
          <a:extLst>
            <a:ext uri="{FF2B5EF4-FFF2-40B4-BE49-F238E27FC236}">
              <a16:creationId xmlns:a16="http://schemas.microsoft.com/office/drawing/2014/main" id="{D7CEF911-F2D0-4466-BF31-3C22C833D70A}"/>
            </a:ext>
          </a:extLst>
        </xdr:cNvPr>
        <xdr:cNvCxnSpPr/>
      </xdr:nvCxnSpPr>
      <xdr:spPr>
        <a:xfrm>
          <a:off x="1790700" y="17213036"/>
          <a:ext cx="7747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46627</xdr:rowOff>
    </xdr:from>
    <xdr:to>
      <xdr:col>6</xdr:col>
      <xdr:colOff>38100</xdr:colOff>
      <xdr:row>102</xdr:row>
      <xdr:rowOff>148227</xdr:rowOff>
    </xdr:to>
    <xdr:sp macro="" textlink="">
      <xdr:nvSpPr>
        <xdr:cNvPr id="425" name="楕円 424">
          <a:extLst>
            <a:ext uri="{FF2B5EF4-FFF2-40B4-BE49-F238E27FC236}">
              <a16:creationId xmlns:a16="http://schemas.microsoft.com/office/drawing/2014/main" id="{2FDB5CB6-EF65-4AB6-8EDA-6E01FAFCA617}"/>
            </a:ext>
          </a:extLst>
        </xdr:cNvPr>
        <xdr:cNvSpPr/>
      </xdr:nvSpPr>
      <xdr:spPr>
        <a:xfrm>
          <a:off x="965200" y="1714590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97427</xdr:rowOff>
    </xdr:from>
    <xdr:to>
      <xdr:col>10</xdr:col>
      <xdr:colOff>114300</xdr:colOff>
      <xdr:row>102</xdr:row>
      <xdr:rowOff>113756</xdr:rowOff>
    </xdr:to>
    <xdr:cxnSp macro="">
      <xdr:nvCxnSpPr>
        <xdr:cNvPr id="426" name="直線コネクタ 425">
          <a:extLst>
            <a:ext uri="{FF2B5EF4-FFF2-40B4-BE49-F238E27FC236}">
              <a16:creationId xmlns:a16="http://schemas.microsoft.com/office/drawing/2014/main" id="{E22419D4-39E5-4280-A54D-1E7D65E152FA}"/>
            </a:ext>
          </a:extLst>
        </xdr:cNvPr>
        <xdr:cNvCxnSpPr/>
      </xdr:nvCxnSpPr>
      <xdr:spPr>
        <a:xfrm>
          <a:off x="1008380" y="17196707"/>
          <a:ext cx="78232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64243</xdr:rowOff>
    </xdr:from>
    <xdr:ext cx="405111" cy="259045"/>
    <xdr:sp macro="" textlink="">
      <xdr:nvSpPr>
        <xdr:cNvPr id="427" name="n_1aveValue【港湾・漁港】&#10;有形固定資産減価償却率">
          <a:extLst>
            <a:ext uri="{FF2B5EF4-FFF2-40B4-BE49-F238E27FC236}">
              <a16:creationId xmlns:a16="http://schemas.microsoft.com/office/drawing/2014/main" id="{EC754EC7-024F-49A1-949F-403662CF6965}"/>
            </a:ext>
          </a:extLst>
        </xdr:cNvPr>
        <xdr:cNvSpPr txBox="1"/>
      </xdr:nvSpPr>
      <xdr:spPr>
        <a:xfrm>
          <a:off x="3170564" y="1783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82204</xdr:rowOff>
    </xdr:from>
    <xdr:ext cx="405111" cy="259045"/>
    <xdr:sp macro="" textlink="">
      <xdr:nvSpPr>
        <xdr:cNvPr id="428" name="n_2aveValue【港湾・漁港】&#10;有形固定資産減価償却率">
          <a:extLst>
            <a:ext uri="{FF2B5EF4-FFF2-40B4-BE49-F238E27FC236}">
              <a16:creationId xmlns:a16="http://schemas.microsoft.com/office/drawing/2014/main" id="{48072C9D-CC37-4825-AA81-ABFD31FDEF51}"/>
            </a:ext>
          </a:extLst>
        </xdr:cNvPr>
        <xdr:cNvSpPr txBox="1"/>
      </xdr:nvSpPr>
      <xdr:spPr>
        <a:xfrm>
          <a:off x="2385704" y="17852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67508</xdr:rowOff>
    </xdr:from>
    <xdr:ext cx="405111" cy="259045"/>
    <xdr:sp macro="" textlink="">
      <xdr:nvSpPr>
        <xdr:cNvPr id="429" name="n_3aveValue【港湾・漁港】&#10;有形固定資産減価償却率">
          <a:extLst>
            <a:ext uri="{FF2B5EF4-FFF2-40B4-BE49-F238E27FC236}">
              <a16:creationId xmlns:a16="http://schemas.microsoft.com/office/drawing/2014/main" id="{65425B84-403B-413C-B296-2B1A1FB62585}"/>
            </a:ext>
          </a:extLst>
        </xdr:cNvPr>
        <xdr:cNvSpPr txBox="1"/>
      </xdr:nvSpPr>
      <xdr:spPr>
        <a:xfrm>
          <a:off x="1611004" y="17837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51179</xdr:rowOff>
    </xdr:from>
    <xdr:ext cx="405111" cy="259045"/>
    <xdr:sp macro="" textlink="">
      <xdr:nvSpPr>
        <xdr:cNvPr id="430" name="n_4aveValue【港湾・漁港】&#10;有形固定資産減価償却率">
          <a:extLst>
            <a:ext uri="{FF2B5EF4-FFF2-40B4-BE49-F238E27FC236}">
              <a16:creationId xmlns:a16="http://schemas.microsoft.com/office/drawing/2014/main" id="{AF9F4EDC-9B75-4539-A3C2-5EE41271EF21}"/>
            </a:ext>
          </a:extLst>
        </xdr:cNvPr>
        <xdr:cNvSpPr txBox="1"/>
      </xdr:nvSpPr>
      <xdr:spPr>
        <a:xfrm>
          <a:off x="836304" y="17821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97807</xdr:rowOff>
    </xdr:from>
    <xdr:ext cx="405111" cy="259045"/>
    <xdr:sp macro="" textlink="">
      <xdr:nvSpPr>
        <xdr:cNvPr id="431" name="n_1mainValue【港湾・漁港】&#10;有形固定資産減価償却率">
          <a:extLst>
            <a:ext uri="{FF2B5EF4-FFF2-40B4-BE49-F238E27FC236}">
              <a16:creationId xmlns:a16="http://schemas.microsoft.com/office/drawing/2014/main" id="{0D392D45-653A-4C0A-B5B1-9A66316440F6}"/>
            </a:ext>
          </a:extLst>
        </xdr:cNvPr>
        <xdr:cNvSpPr txBox="1"/>
      </xdr:nvSpPr>
      <xdr:spPr>
        <a:xfrm>
          <a:off x="3170564" y="1702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53720</xdr:rowOff>
    </xdr:from>
    <xdr:ext cx="405111" cy="259045"/>
    <xdr:sp macro="" textlink="">
      <xdr:nvSpPr>
        <xdr:cNvPr id="432" name="n_2mainValue【港湾・漁港】&#10;有形固定資産減価償却率">
          <a:extLst>
            <a:ext uri="{FF2B5EF4-FFF2-40B4-BE49-F238E27FC236}">
              <a16:creationId xmlns:a16="http://schemas.microsoft.com/office/drawing/2014/main" id="{856B1B90-0D98-4F8E-8C61-66A60C7F7C5F}"/>
            </a:ext>
          </a:extLst>
        </xdr:cNvPr>
        <xdr:cNvSpPr txBox="1"/>
      </xdr:nvSpPr>
      <xdr:spPr>
        <a:xfrm>
          <a:off x="2385704" y="16985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9633</xdr:rowOff>
    </xdr:from>
    <xdr:ext cx="405111" cy="259045"/>
    <xdr:sp macro="" textlink="">
      <xdr:nvSpPr>
        <xdr:cNvPr id="433" name="n_3mainValue【港湾・漁港】&#10;有形固定資産減価償却率">
          <a:extLst>
            <a:ext uri="{FF2B5EF4-FFF2-40B4-BE49-F238E27FC236}">
              <a16:creationId xmlns:a16="http://schemas.microsoft.com/office/drawing/2014/main" id="{23541734-0E20-4E5E-BA75-42FA54C8F277}"/>
            </a:ext>
          </a:extLst>
        </xdr:cNvPr>
        <xdr:cNvSpPr txBox="1"/>
      </xdr:nvSpPr>
      <xdr:spPr>
        <a:xfrm>
          <a:off x="1611004" y="16941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164754</xdr:rowOff>
    </xdr:from>
    <xdr:ext cx="405111" cy="259045"/>
    <xdr:sp macro="" textlink="">
      <xdr:nvSpPr>
        <xdr:cNvPr id="434" name="n_4mainValue【港湾・漁港】&#10;有形固定資産減価償却率">
          <a:extLst>
            <a:ext uri="{FF2B5EF4-FFF2-40B4-BE49-F238E27FC236}">
              <a16:creationId xmlns:a16="http://schemas.microsoft.com/office/drawing/2014/main" id="{82222376-44E4-4030-9D6E-63C4B70C8C2B}"/>
            </a:ext>
          </a:extLst>
        </xdr:cNvPr>
        <xdr:cNvSpPr txBox="1"/>
      </xdr:nvSpPr>
      <xdr:spPr>
        <a:xfrm>
          <a:off x="836304" y="1692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FCC500DA-DA5B-4C33-A398-2BC1D1466495}"/>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A3D34392-DE58-427D-8889-8234054AA8EA}"/>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C96A1367-ED0F-4F7A-910A-11C98A0128BB}"/>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CC6CE67E-F55A-4C88-945F-649C3ECE50EA}"/>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BB9552D1-EE6A-4FA8-8B17-C7BBF37D0CA2}"/>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A2852917-50ED-41EF-8D0F-BB7244244A64}"/>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6D936E5D-5E32-416A-B4FA-A17CE1DFC113}"/>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9CDC6938-A14B-404F-8685-F9A84653E6A6}"/>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13FC323B-88C4-404C-9DE4-6A8E0D7B825F}"/>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1667F3E5-A3C8-4133-AE63-41DCCF2A4787}"/>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5" name="直線コネクタ 444">
          <a:extLst>
            <a:ext uri="{FF2B5EF4-FFF2-40B4-BE49-F238E27FC236}">
              <a16:creationId xmlns:a16="http://schemas.microsoft.com/office/drawing/2014/main" id="{24389D3A-37AB-476B-89B3-88CD0C8ECFCE}"/>
            </a:ext>
          </a:extLst>
        </xdr:cNvPr>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6" name="テキスト ボックス 445">
          <a:extLst>
            <a:ext uri="{FF2B5EF4-FFF2-40B4-BE49-F238E27FC236}">
              <a16:creationId xmlns:a16="http://schemas.microsoft.com/office/drawing/2014/main" id="{5A91806F-6114-4AA8-9671-A9D3ED98D01D}"/>
            </a:ext>
          </a:extLst>
        </xdr:cNvPr>
        <xdr:cNvSpPr txBox="1"/>
      </xdr:nvSpPr>
      <xdr:spPr>
        <a:xfrm>
          <a:off x="5600834" y="180429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7" name="直線コネクタ 446">
          <a:extLst>
            <a:ext uri="{FF2B5EF4-FFF2-40B4-BE49-F238E27FC236}">
              <a16:creationId xmlns:a16="http://schemas.microsoft.com/office/drawing/2014/main" id="{4D65E7B1-F1A1-470B-9716-1EB66083329A}"/>
            </a:ext>
          </a:extLst>
        </xdr:cNvPr>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48" name="テキスト ボックス 447">
          <a:extLst>
            <a:ext uri="{FF2B5EF4-FFF2-40B4-BE49-F238E27FC236}">
              <a16:creationId xmlns:a16="http://schemas.microsoft.com/office/drawing/2014/main" id="{484226D3-6912-4BAD-9E47-B7F6C6AF4D1B}"/>
            </a:ext>
          </a:extLst>
        </xdr:cNvPr>
        <xdr:cNvSpPr txBox="1"/>
      </xdr:nvSpPr>
      <xdr:spPr>
        <a:xfrm>
          <a:off x="5299921" y="175971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9" name="直線コネクタ 448">
          <a:extLst>
            <a:ext uri="{FF2B5EF4-FFF2-40B4-BE49-F238E27FC236}">
              <a16:creationId xmlns:a16="http://schemas.microsoft.com/office/drawing/2014/main" id="{11A021E9-8AB1-470D-9089-D704669065DB}"/>
            </a:ext>
          </a:extLst>
        </xdr:cNvPr>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50" name="テキスト ボックス 449">
          <a:extLst>
            <a:ext uri="{FF2B5EF4-FFF2-40B4-BE49-F238E27FC236}">
              <a16:creationId xmlns:a16="http://schemas.microsoft.com/office/drawing/2014/main" id="{51935EE8-8C56-4A5D-A091-84A07F9D4B9B}"/>
            </a:ext>
          </a:extLst>
        </xdr:cNvPr>
        <xdr:cNvSpPr txBox="1"/>
      </xdr:nvSpPr>
      <xdr:spPr>
        <a:xfrm>
          <a:off x="5299921" y="171475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1" name="直線コネクタ 450">
          <a:extLst>
            <a:ext uri="{FF2B5EF4-FFF2-40B4-BE49-F238E27FC236}">
              <a16:creationId xmlns:a16="http://schemas.microsoft.com/office/drawing/2014/main" id="{EFB3D6FF-F1DF-40EF-B412-CA4256304C27}"/>
            </a:ext>
          </a:extLst>
        </xdr:cNvPr>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52" name="テキスト ボックス 451">
          <a:extLst>
            <a:ext uri="{FF2B5EF4-FFF2-40B4-BE49-F238E27FC236}">
              <a16:creationId xmlns:a16="http://schemas.microsoft.com/office/drawing/2014/main" id="{7100DC92-8FEE-41C2-BF29-2615D34F06DA}"/>
            </a:ext>
          </a:extLst>
        </xdr:cNvPr>
        <xdr:cNvSpPr txBox="1"/>
      </xdr:nvSpPr>
      <xdr:spPr>
        <a:xfrm>
          <a:off x="5299921" y="167017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a:extLst>
            <a:ext uri="{FF2B5EF4-FFF2-40B4-BE49-F238E27FC236}">
              <a16:creationId xmlns:a16="http://schemas.microsoft.com/office/drawing/2014/main" id="{D04BD7EE-20E8-4AFC-8A34-CBE37DE5D792}"/>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4" name="テキスト ボックス 453">
          <a:extLst>
            <a:ext uri="{FF2B5EF4-FFF2-40B4-BE49-F238E27FC236}">
              <a16:creationId xmlns:a16="http://schemas.microsoft.com/office/drawing/2014/main" id="{E5B7F2E4-1F59-4228-BD22-10E27DD3C9AE}"/>
            </a:ext>
          </a:extLst>
        </xdr:cNvPr>
        <xdr:cNvSpPr txBox="1"/>
      </xdr:nvSpPr>
      <xdr:spPr>
        <a:xfrm>
          <a:off x="5299921" y="16256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港湾・漁港】&#10;一人当たり有形固定資産（償却資産）額グラフ枠">
          <a:extLst>
            <a:ext uri="{FF2B5EF4-FFF2-40B4-BE49-F238E27FC236}">
              <a16:creationId xmlns:a16="http://schemas.microsoft.com/office/drawing/2014/main" id="{67C9D4EE-77E4-45DE-B1E8-223119658830}"/>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108552</xdr:rowOff>
    </xdr:from>
    <xdr:to>
      <xdr:col>54</xdr:col>
      <xdr:colOff>189865</xdr:colOff>
      <xdr:row>108</xdr:row>
      <xdr:rowOff>73896</xdr:rowOff>
    </xdr:to>
    <xdr:cxnSp macro="">
      <xdr:nvCxnSpPr>
        <xdr:cNvPr id="456" name="直線コネクタ 455">
          <a:extLst>
            <a:ext uri="{FF2B5EF4-FFF2-40B4-BE49-F238E27FC236}">
              <a16:creationId xmlns:a16="http://schemas.microsoft.com/office/drawing/2014/main" id="{6CBC48DD-2FA2-4FB5-A004-2AC303017374}"/>
            </a:ext>
          </a:extLst>
        </xdr:cNvPr>
        <xdr:cNvCxnSpPr/>
      </xdr:nvCxnSpPr>
      <xdr:spPr>
        <a:xfrm flipV="1">
          <a:off x="9219565" y="16872552"/>
          <a:ext cx="0" cy="130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77723</xdr:rowOff>
    </xdr:from>
    <xdr:ext cx="378565" cy="259045"/>
    <xdr:sp macro="" textlink="">
      <xdr:nvSpPr>
        <xdr:cNvPr id="457" name="【港湾・漁港】&#10;一人当たり有形固定資産（償却資産）額最小値テキスト">
          <a:extLst>
            <a:ext uri="{FF2B5EF4-FFF2-40B4-BE49-F238E27FC236}">
              <a16:creationId xmlns:a16="http://schemas.microsoft.com/office/drawing/2014/main" id="{DB83792C-6B0E-4168-93AB-31E3E9797B7C}"/>
            </a:ext>
          </a:extLst>
        </xdr:cNvPr>
        <xdr:cNvSpPr txBox="1"/>
      </xdr:nvSpPr>
      <xdr:spPr>
        <a:xfrm>
          <a:off x="9258300" y="18182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73896</xdr:rowOff>
    </xdr:from>
    <xdr:to>
      <xdr:col>55</xdr:col>
      <xdr:colOff>88900</xdr:colOff>
      <xdr:row>108</xdr:row>
      <xdr:rowOff>73896</xdr:rowOff>
    </xdr:to>
    <xdr:cxnSp macro="">
      <xdr:nvCxnSpPr>
        <xdr:cNvPr id="458" name="直線コネクタ 457">
          <a:extLst>
            <a:ext uri="{FF2B5EF4-FFF2-40B4-BE49-F238E27FC236}">
              <a16:creationId xmlns:a16="http://schemas.microsoft.com/office/drawing/2014/main" id="{83106DE0-0598-4EA6-9FAB-2EA3C6818C45}"/>
            </a:ext>
          </a:extLst>
        </xdr:cNvPr>
        <xdr:cNvCxnSpPr/>
      </xdr:nvCxnSpPr>
      <xdr:spPr>
        <a:xfrm>
          <a:off x="9154160" y="181790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55229</xdr:rowOff>
    </xdr:from>
    <xdr:ext cx="599010" cy="259045"/>
    <xdr:sp macro="" textlink="">
      <xdr:nvSpPr>
        <xdr:cNvPr id="459" name="【港湾・漁港】&#10;一人当たり有形固定資産（償却資産）額最大値テキスト">
          <a:extLst>
            <a:ext uri="{FF2B5EF4-FFF2-40B4-BE49-F238E27FC236}">
              <a16:creationId xmlns:a16="http://schemas.microsoft.com/office/drawing/2014/main" id="{DCD07A99-CF62-466D-A382-F8917D5A6746}"/>
            </a:ext>
          </a:extLst>
        </xdr:cNvPr>
        <xdr:cNvSpPr txBox="1"/>
      </xdr:nvSpPr>
      <xdr:spPr>
        <a:xfrm>
          <a:off x="9258300" y="16651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108552</xdr:rowOff>
    </xdr:from>
    <xdr:to>
      <xdr:col>55</xdr:col>
      <xdr:colOff>88900</xdr:colOff>
      <xdr:row>100</xdr:row>
      <xdr:rowOff>108552</xdr:rowOff>
    </xdr:to>
    <xdr:cxnSp macro="">
      <xdr:nvCxnSpPr>
        <xdr:cNvPr id="460" name="直線コネクタ 459">
          <a:extLst>
            <a:ext uri="{FF2B5EF4-FFF2-40B4-BE49-F238E27FC236}">
              <a16:creationId xmlns:a16="http://schemas.microsoft.com/office/drawing/2014/main" id="{088DFA3B-F578-43B0-A798-CC67F2A42F66}"/>
            </a:ext>
          </a:extLst>
        </xdr:cNvPr>
        <xdr:cNvCxnSpPr/>
      </xdr:nvCxnSpPr>
      <xdr:spPr>
        <a:xfrm>
          <a:off x="9154160" y="168725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14216</xdr:rowOff>
    </xdr:from>
    <xdr:ext cx="534377" cy="259045"/>
    <xdr:sp macro="" textlink="">
      <xdr:nvSpPr>
        <xdr:cNvPr id="461" name="【港湾・漁港】&#10;一人当たり有形固定資産（償却資産）額平均値テキスト">
          <a:extLst>
            <a:ext uri="{FF2B5EF4-FFF2-40B4-BE49-F238E27FC236}">
              <a16:creationId xmlns:a16="http://schemas.microsoft.com/office/drawing/2014/main" id="{685875D4-775D-4222-BC1E-2ED091E66AF3}"/>
            </a:ext>
          </a:extLst>
        </xdr:cNvPr>
        <xdr:cNvSpPr txBox="1"/>
      </xdr:nvSpPr>
      <xdr:spPr>
        <a:xfrm>
          <a:off x="9258300" y="17616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162789</xdr:rowOff>
    </xdr:from>
    <xdr:to>
      <xdr:col>55</xdr:col>
      <xdr:colOff>50800</xdr:colOff>
      <xdr:row>106</xdr:row>
      <xdr:rowOff>92939</xdr:rowOff>
    </xdr:to>
    <xdr:sp macro="" textlink="">
      <xdr:nvSpPr>
        <xdr:cNvPr id="462" name="フローチャート: 判断 461">
          <a:extLst>
            <a:ext uri="{FF2B5EF4-FFF2-40B4-BE49-F238E27FC236}">
              <a16:creationId xmlns:a16="http://schemas.microsoft.com/office/drawing/2014/main" id="{F4B51B48-BAE3-4A79-9725-AC97F82CD0D2}"/>
            </a:ext>
          </a:extLst>
        </xdr:cNvPr>
        <xdr:cNvSpPr/>
      </xdr:nvSpPr>
      <xdr:spPr>
        <a:xfrm>
          <a:off x="9192260" y="177649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168915</xdr:rowOff>
    </xdr:from>
    <xdr:to>
      <xdr:col>50</xdr:col>
      <xdr:colOff>165100</xdr:colOff>
      <xdr:row>106</xdr:row>
      <xdr:rowOff>99065</xdr:rowOff>
    </xdr:to>
    <xdr:sp macro="" textlink="">
      <xdr:nvSpPr>
        <xdr:cNvPr id="463" name="フローチャート: 判断 462">
          <a:extLst>
            <a:ext uri="{FF2B5EF4-FFF2-40B4-BE49-F238E27FC236}">
              <a16:creationId xmlns:a16="http://schemas.microsoft.com/office/drawing/2014/main" id="{19516A89-3123-4C20-8AB1-EAFC121223F5}"/>
            </a:ext>
          </a:extLst>
        </xdr:cNvPr>
        <xdr:cNvSpPr/>
      </xdr:nvSpPr>
      <xdr:spPr>
        <a:xfrm>
          <a:off x="8445500" y="177711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12954</xdr:rowOff>
    </xdr:from>
    <xdr:to>
      <xdr:col>46</xdr:col>
      <xdr:colOff>38100</xdr:colOff>
      <xdr:row>106</xdr:row>
      <xdr:rowOff>114554</xdr:rowOff>
    </xdr:to>
    <xdr:sp macro="" textlink="">
      <xdr:nvSpPr>
        <xdr:cNvPr id="464" name="フローチャート: 判断 463">
          <a:extLst>
            <a:ext uri="{FF2B5EF4-FFF2-40B4-BE49-F238E27FC236}">
              <a16:creationId xmlns:a16="http://schemas.microsoft.com/office/drawing/2014/main" id="{FB10A0C8-DB4D-449E-B8E5-7275B02C7F61}"/>
            </a:ext>
          </a:extLst>
        </xdr:cNvPr>
        <xdr:cNvSpPr/>
      </xdr:nvSpPr>
      <xdr:spPr>
        <a:xfrm>
          <a:off x="7670800" y="177827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18180</xdr:rowOff>
    </xdr:from>
    <xdr:to>
      <xdr:col>41</xdr:col>
      <xdr:colOff>101600</xdr:colOff>
      <xdr:row>106</xdr:row>
      <xdr:rowOff>119780</xdr:rowOff>
    </xdr:to>
    <xdr:sp macro="" textlink="">
      <xdr:nvSpPr>
        <xdr:cNvPr id="465" name="フローチャート: 判断 464">
          <a:extLst>
            <a:ext uri="{FF2B5EF4-FFF2-40B4-BE49-F238E27FC236}">
              <a16:creationId xmlns:a16="http://schemas.microsoft.com/office/drawing/2014/main" id="{407CFF5D-B093-4F7D-92DA-CE16D93A48CB}"/>
            </a:ext>
          </a:extLst>
        </xdr:cNvPr>
        <xdr:cNvSpPr/>
      </xdr:nvSpPr>
      <xdr:spPr>
        <a:xfrm>
          <a:off x="6873240" y="1778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21820</xdr:rowOff>
    </xdr:from>
    <xdr:to>
      <xdr:col>36</xdr:col>
      <xdr:colOff>165100</xdr:colOff>
      <xdr:row>106</xdr:row>
      <xdr:rowOff>123420</xdr:rowOff>
    </xdr:to>
    <xdr:sp macro="" textlink="">
      <xdr:nvSpPr>
        <xdr:cNvPr id="466" name="フローチャート: 判断 465">
          <a:extLst>
            <a:ext uri="{FF2B5EF4-FFF2-40B4-BE49-F238E27FC236}">
              <a16:creationId xmlns:a16="http://schemas.microsoft.com/office/drawing/2014/main" id="{E1991DF5-BD35-46DC-B2E2-61F7D3052C49}"/>
            </a:ext>
          </a:extLst>
        </xdr:cNvPr>
        <xdr:cNvSpPr/>
      </xdr:nvSpPr>
      <xdr:spPr>
        <a:xfrm>
          <a:off x="6098540" y="1779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70874B4-23CB-4610-9759-7B20EBB3183F}"/>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B2FABB35-6123-45AC-AB00-5E27F161E102}"/>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3810B1A3-8323-4ACA-B7AC-DAEF620B88F5}"/>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7F6AA6B9-17B0-4366-8639-95A77237AE90}"/>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718C2825-598C-4D5C-8C50-077AF9FAFD2B}"/>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12288</xdr:rowOff>
    </xdr:from>
    <xdr:to>
      <xdr:col>55</xdr:col>
      <xdr:colOff>50800</xdr:colOff>
      <xdr:row>108</xdr:row>
      <xdr:rowOff>113888</xdr:rowOff>
    </xdr:to>
    <xdr:sp macro="" textlink="">
      <xdr:nvSpPr>
        <xdr:cNvPr id="472" name="楕円 471">
          <a:extLst>
            <a:ext uri="{FF2B5EF4-FFF2-40B4-BE49-F238E27FC236}">
              <a16:creationId xmlns:a16="http://schemas.microsoft.com/office/drawing/2014/main" id="{442DB1C1-E5F9-40C2-A507-C209DF11A802}"/>
            </a:ext>
          </a:extLst>
        </xdr:cNvPr>
        <xdr:cNvSpPr/>
      </xdr:nvSpPr>
      <xdr:spPr>
        <a:xfrm>
          <a:off x="9192260" y="181174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98665</xdr:rowOff>
    </xdr:from>
    <xdr:ext cx="469744" cy="259045"/>
    <xdr:sp macro="" textlink="">
      <xdr:nvSpPr>
        <xdr:cNvPr id="473" name="【港湾・漁港】&#10;一人当たり有形固定資産（償却資産）額該当値テキスト">
          <a:extLst>
            <a:ext uri="{FF2B5EF4-FFF2-40B4-BE49-F238E27FC236}">
              <a16:creationId xmlns:a16="http://schemas.microsoft.com/office/drawing/2014/main" id="{9ADB2F1E-2C14-48D8-8DA4-80D550FE8C93}"/>
            </a:ext>
          </a:extLst>
        </xdr:cNvPr>
        <xdr:cNvSpPr txBox="1"/>
      </xdr:nvSpPr>
      <xdr:spPr>
        <a:xfrm>
          <a:off x="9258300" y="18036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12750</xdr:rowOff>
    </xdr:from>
    <xdr:to>
      <xdr:col>50</xdr:col>
      <xdr:colOff>165100</xdr:colOff>
      <xdr:row>108</xdr:row>
      <xdr:rowOff>114350</xdr:rowOff>
    </xdr:to>
    <xdr:sp macro="" textlink="">
      <xdr:nvSpPr>
        <xdr:cNvPr id="474" name="楕円 473">
          <a:extLst>
            <a:ext uri="{FF2B5EF4-FFF2-40B4-BE49-F238E27FC236}">
              <a16:creationId xmlns:a16="http://schemas.microsoft.com/office/drawing/2014/main" id="{07FF8176-0DED-4C5D-9FDB-89571A7473B2}"/>
            </a:ext>
          </a:extLst>
        </xdr:cNvPr>
        <xdr:cNvSpPr/>
      </xdr:nvSpPr>
      <xdr:spPr>
        <a:xfrm>
          <a:off x="8445500" y="1811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63088</xdr:rowOff>
    </xdr:from>
    <xdr:to>
      <xdr:col>55</xdr:col>
      <xdr:colOff>0</xdr:colOff>
      <xdr:row>108</xdr:row>
      <xdr:rowOff>63550</xdr:rowOff>
    </xdr:to>
    <xdr:cxnSp macro="">
      <xdr:nvCxnSpPr>
        <xdr:cNvPr id="475" name="直線コネクタ 474">
          <a:extLst>
            <a:ext uri="{FF2B5EF4-FFF2-40B4-BE49-F238E27FC236}">
              <a16:creationId xmlns:a16="http://schemas.microsoft.com/office/drawing/2014/main" id="{6619FB98-837B-4D9A-823C-5A27B94EBA57}"/>
            </a:ext>
          </a:extLst>
        </xdr:cNvPr>
        <xdr:cNvCxnSpPr/>
      </xdr:nvCxnSpPr>
      <xdr:spPr>
        <a:xfrm flipV="1">
          <a:off x="8496300" y="18168208"/>
          <a:ext cx="723900" cy="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12750</xdr:rowOff>
    </xdr:from>
    <xdr:to>
      <xdr:col>46</xdr:col>
      <xdr:colOff>38100</xdr:colOff>
      <xdr:row>108</xdr:row>
      <xdr:rowOff>114350</xdr:rowOff>
    </xdr:to>
    <xdr:sp macro="" textlink="">
      <xdr:nvSpPr>
        <xdr:cNvPr id="476" name="楕円 475">
          <a:extLst>
            <a:ext uri="{FF2B5EF4-FFF2-40B4-BE49-F238E27FC236}">
              <a16:creationId xmlns:a16="http://schemas.microsoft.com/office/drawing/2014/main" id="{24A21CE2-4EC5-44CD-8EDF-85CB923C1595}"/>
            </a:ext>
          </a:extLst>
        </xdr:cNvPr>
        <xdr:cNvSpPr/>
      </xdr:nvSpPr>
      <xdr:spPr>
        <a:xfrm>
          <a:off x="7670800" y="181178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63550</xdr:rowOff>
    </xdr:from>
    <xdr:to>
      <xdr:col>50</xdr:col>
      <xdr:colOff>114300</xdr:colOff>
      <xdr:row>108</xdr:row>
      <xdr:rowOff>63550</xdr:rowOff>
    </xdr:to>
    <xdr:cxnSp macro="">
      <xdr:nvCxnSpPr>
        <xdr:cNvPr id="477" name="直線コネクタ 476">
          <a:extLst>
            <a:ext uri="{FF2B5EF4-FFF2-40B4-BE49-F238E27FC236}">
              <a16:creationId xmlns:a16="http://schemas.microsoft.com/office/drawing/2014/main" id="{D39E805E-C5D5-4E30-BDCA-425CF3D689E4}"/>
            </a:ext>
          </a:extLst>
        </xdr:cNvPr>
        <xdr:cNvCxnSpPr/>
      </xdr:nvCxnSpPr>
      <xdr:spPr>
        <a:xfrm>
          <a:off x="7713980" y="1816867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12773</xdr:rowOff>
    </xdr:from>
    <xdr:to>
      <xdr:col>41</xdr:col>
      <xdr:colOff>101600</xdr:colOff>
      <xdr:row>108</xdr:row>
      <xdr:rowOff>114373</xdr:rowOff>
    </xdr:to>
    <xdr:sp macro="" textlink="">
      <xdr:nvSpPr>
        <xdr:cNvPr id="478" name="楕円 477">
          <a:extLst>
            <a:ext uri="{FF2B5EF4-FFF2-40B4-BE49-F238E27FC236}">
              <a16:creationId xmlns:a16="http://schemas.microsoft.com/office/drawing/2014/main" id="{DE3C5527-5744-48D3-AB70-D9BC272DA7B7}"/>
            </a:ext>
          </a:extLst>
        </xdr:cNvPr>
        <xdr:cNvSpPr/>
      </xdr:nvSpPr>
      <xdr:spPr>
        <a:xfrm>
          <a:off x="6873240" y="1811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63550</xdr:rowOff>
    </xdr:from>
    <xdr:to>
      <xdr:col>45</xdr:col>
      <xdr:colOff>177800</xdr:colOff>
      <xdr:row>108</xdr:row>
      <xdr:rowOff>63573</xdr:rowOff>
    </xdr:to>
    <xdr:cxnSp macro="">
      <xdr:nvCxnSpPr>
        <xdr:cNvPr id="479" name="直線コネクタ 478">
          <a:extLst>
            <a:ext uri="{FF2B5EF4-FFF2-40B4-BE49-F238E27FC236}">
              <a16:creationId xmlns:a16="http://schemas.microsoft.com/office/drawing/2014/main" id="{5AC26AA5-E4F8-4597-97E5-38E11D0136AF}"/>
            </a:ext>
          </a:extLst>
        </xdr:cNvPr>
        <xdr:cNvCxnSpPr/>
      </xdr:nvCxnSpPr>
      <xdr:spPr>
        <a:xfrm flipV="1">
          <a:off x="6924040" y="18168670"/>
          <a:ext cx="78994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13472</xdr:rowOff>
    </xdr:from>
    <xdr:to>
      <xdr:col>36</xdr:col>
      <xdr:colOff>165100</xdr:colOff>
      <xdr:row>108</xdr:row>
      <xdr:rowOff>115072</xdr:rowOff>
    </xdr:to>
    <xdr:sp macro="" textlink="">
      <xdr:nvSpPr>
        <xdr:cNvPr id="480" name="楕円 479">
          <a:extLst>
            <a:ext uri="{FF2B5EF4-FFF2-40B4-BE49-F238E27FC236}">
              <a16:creationId xmlns:a16="http://schemas.microsoft.com/office/drawing/2014/main" id="{8631E03D-5F1F-43BB-A70C-12AC42D79D14}"/>
            </a:ext>
          </a:extLst>
        </xdr:cNvPr>
        <xdr:cNvSpPr/>
      </xdr:nvSpPr>
      <xdr:spPr>
        <a:xfrm>
          <a:off x="6098540" y="1811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63573</xdr:rowOff>
    </xdr:from>
    <xdr:to>
      <xdr:col>41</xdr:col>
      <xdr:colOff>50800</xdr:colOff>
      <xdr:row>108</xdr:row>
      <xdr:rowOff>64272</xdr:rowOff>
    </xdr:to>
    <xdr:cxnSp macro="">
      <xdr:nvCxnSpPr>
        <xdr:cNvPr id="481" name="直線コネクタ 480">
          <a:extLst>
            <a:ext uri="{FF2B5EF4-FFF2-40B4-BE49-F238E27FC236}">
              <a16:creationId xmlns:a16="http://schemas.microsoft.com/office/drawing/2014/main" id="{995C9FBB-D577-434E-80FD-2FD210247DB7}"/>
            </a:ext>
          </a:extLst>
        </xdr:cNvPr>
        <xdr:cNvCxnSpPr/>
      </xdr:nvCxnSpPr>
      <xdr:spPr>
        <a:xfrm flipV="1">
          <a:off x="6149340" y="18168693"/>
          <a:ext cx="774700" cy="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115592</xdr:rowOff>
    </xdr:from>
    <xdr:ext cx="534377" cy="259045"/>
    <xdr:sp macro="" textlink="">
      <xdr:nvSpPr>
        <xdr:cNvPr id="482" name="n_1aveValue【港湾・漁港】&#10;一人当たり有形固定資産（償却資産）額">
          <a:extLst>
            <a:ext uri="{FF2B5EF4-FFF2-40B4-BE49-F238E27FC236}">
              <a16:creationId xmlns:a16="http://schemas.microsoft.com/office/drawing/2014/main" id="{5DB268B2-2DD9-4890-BA0B-78768E0AD404}"/>
            </a:ext>
          </a:extLst>
        </xdr:cNvPr>
        <xdr:cNvSpPr txBox="1"/>
      </xdr:nvSpPr>
      <xdr:spPr>
        <a:xfrm>
          <a:off x="8239271" y="1755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131081</xdr:rowOff>
    </xdr:from>
    <xdr:ext cx="534377" cy="259045"/>
    <xdr:sp macro="" textlink="">
      <xdr:nvSpPr>
        <xdr:cNvPr id="483" name="n_2aveValue【港湾・漁港】&#10;一人当たり有形固定資産（償却資産）額">
          <a:extLst>
            <a:ext uri="{FF2B5EF4-FFF2-40B4-BE49-F238E27FC236}">
              <a16:creationId xmlns:a16="http://schemas.microsoft.com/office/drawing/2014/main" id="{500D4A26-E49E-45D7-A678-3CBE2EE8ACC2}"/>
            </a:ext>
          </a:extLst>
        </xdr:cNvPr>
        <xdr:cNvSpPr txBox="1"/>
      </xdr:nvSpPr>
      <xdr:spPr>
        <a:xfrm>
          <a:off x="7477271" y="1756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136307</xdr:rowOff>
    </xdr:from>
    <xdr:ext cx="534377" cy="259045"/>
    <xdr:sp macro="" textlink="">
      <xdr:nvSpPr>
        <xdr:cNvPr id="484" name="n_3aveValue【港湾・漁港】&#10;一人当たり有形固定資産（償却資産）額">
          <a:extLst>
            <a:ext uri="{FF2B5EF4-FFF2-40B4-BE49-F238E27FC236}">
              <a16:creationId xmlns:a16="http://schemas.microsoft.com/office/drawing/2014/main" id="{92FC0606-6886-476D-A912-86582DD88FF1}"/>
            </a:ext>
          </a:extLst>
        </xdr:cNvPr>
        <xdr:cNvSpPr txBox="1"/>
      </xdr:nvSpPr>
      <xdr:spPr>
        <a:xfrm>
          <a:off x="6702571" y="1757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104</xdr:row>
      <xdr:rowOff>139947</xdr:rowOff>
    </xdr:from>
    <xdr:ext cx="534377" cy="259045"/>
    <xdr:sp macro="" textlink="">
      <xdr:nvSpPr>
        <xdr:cNvPr id="485" name="n_4aveValue【港湾・漁港】&#10;一人当たり有形固定資産（償却資産）額">
          <a:extLst>
            <a:ext uri="{FF2B5EF4-FFF2-40B4-BE49-F238E27FC236}">
              <a16:creationId xmlns:a16="http://schemas.microsoft.com/office/drawing/2014/main" id="{AAD4E02F-053F-4899-B5FB-B1A78C28B8AA}"/>
            </a:ext>
          </a:extLst>
        </xdr:cNvPr>
        <xdr:cNvSpPr txBox="1"/>
      </xdr:nvSpPr>
      <xdr:spPr>
        <a:xfrm>
          <a:off x="5905011" y="1757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105477</xdr:rowOff>
    </xdr:from>
    <xdr:ext cx="469744" cy="259045"/>
    <xdr:sp macro="" textlink="">
      <xdr:nvSpPr>
        <xdr:cNvPr id="486" name="n_1mainValue【港湾・漁港】&#10;一人当たり有形固定資産（償却資産）額">
          <a:extLst>
            <a:ext uri="{FF2B5EF4-FFF2-40B4-BE49-F238E27FC236}">
              <a16:creationId xmlns:a16="http://schemas.microsoft.com/office/drawing/2014/main" id="{22E83CE8-1CAD-484A-87C8-EA9D9DCDA6FE}"/>
            </a:ext>
          </a:extLst>
        </xdr:cNvPr>
        <xdr:cNvSpPr txBox="1"/>
      </xdr:nvSpPr>
      <xdr:spPr>
        <a:xfrm>
          <a:off x="8271588" y="182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108</xdr:row>
      <xdr:rowOff>105477</xdr:rowOff>
    </xdr:from>
    <xdr:ext cx="469744" cy="259045"/>
    <xdr:sp macro="" textlink="">
      <xdr:nvSpPr>
        <xdr:cNvPr id="487" name="n_2mainValue【港湾・漁港】&#10;一人当たり有形固定資産（償却資産）額">
          <a:extLst>
            <a:ext uri="{FF2B5EF4-FFF2-40B4-BE49-F238E27FC236}">
              <a16:creationId xmlns:a16="http://schemas.microsoft.com/office/drawing/2014/main" id="{D85C93C4-1273-41B8-94F2-FDB34F6A2E2B}"/>
            </a:ext>
          </a:extLst>
        </xdr:cNvPr>
        <xdr:cNvSpPr txBox="1"/>
      </xdr:nvSpPr>
      <xdr:spPr>
        <a:xfrm>
          <a:off x="7509588" y="182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108</xdr:row>
      <xdr:rowOff>105500</xdr:rowOff>
    </xdr:from>
    <xdr:ext cx="469744" cy="259045"/>
    <xdr:sp macro="" textlink="">
      <xdr:nvSpPr>
        <xdr:cNvPr id="488" name="n_3mainValue【港湾・漁港】&#10;一人当たり有形固定資産（償却資産）額">
          <a:extLst>
            <a:ext uri="{FF2B5EF4-FFF2-40B4-BE49-F238E27FC236}">
              <a16:creationId xmlns:a16="http://schemas.microsoft.com/office/drawing/2014/main" id="{36B2BBB1-570C-4400-A651-29723D3E2084}"/>
            </a:ext>
          </a:extLst>
        </xdr:cNvPr>
        <xdr:cNvSpPr txBox="1"/>
      </xdr:nvSpPr>
      <xdr:spPr>
        <a:xfrm>
          <a:off x="6712028" y="1821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108</xdr:row>
      <xdr:rowOff>106199</xdr:rowOff>
    </xdr:from>
    <xdr:ext cx="469744" cy="259045"/>
    <xdr:sp macro="" textlink="">
      <xdr:nvSpPr>
        <xdr:cNvPr id="489" name="n_4mainValue【港湾・漁港】&#10;一人当たり有形固定資産（償却資産）額">
          <a:extLst>
            <a:ext uri="{FF2B5EF4-FFF2-40B4-BE49-F238E27FC236}">
              <a16:creationId xmlns:a16="http://schemas.microsoft.com/office/drawing/2014/main" id="{4D47784D-9546-40C9-B811-6BB7D5F6D0AD}"/>
            </a:ext>
          </a:extLst>
        </xdr:cNvPr>
        <xdr:cNvSpPr txBox="1"/>
      </xdr:nvSpPr>
      <xdr:spPr>
        <a:xfrm>
          <a:off x="5937328" y="1821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a:extLst>
            <a:ext uri="{FF2B5EF4-FFF2-40B4-BE49-F238E27FC236}">
              <a16:creationId xmlns:a16="http://schemas.microsoft.com/office/drawing/2014/main" id="{C20043CC-7BBD-461F-B11F-A98F643CA44C}"/>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a:extLst>
            <a:ext uri="{FF2B5EF4-FFF2-40B4-BE49-F238E27FC236}">
              <a16:creationId xmlns:a16="http://schemas.microsoft.com/office/drawing/2014/main" id="{2A26F3F0-1C3C-40F4-B8C5-408B76EE8F71}"/>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a:extLst>
            <a:ext uri="{FF2B5EF4-FFF2-40B4-BE49-F238E27FC236}">
              <a16:creationId xmlns:a16="http://schemas.microsoft.com/office/drawing/2014/main" id="{EBE0B865-18CD-4E7B-A9F4-48880C14B8A6}"/>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a:extLst>
            <a:ext uri="{FF2B5EF4-FFF2-40B4-BE49-F238E27FC236}">
              <a16:creationId xmlns:a16="http://schemas.microsoft.com/office/drawing/2014/main" id="{C376EF0A-2EBD-42ED-8C30-4E35404D15CF}"/>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a:extLst>
            <a:ext uri="{FF2B5EF4-FFF2-40B4-BE49-F238E27FC236}">
              <a16:creationId xmlns:a16="http://schemas.microsoft.com/office/drawing/2014/main" id="{C1E09B1E-1354-4782-ACC9-67D45611E631}"/>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a:extLst>
            <a:ext uri="{FF2B5EF4-FFF2-40B4-BE49-F238E27FC236}">
              <a16:creationId xmlns:a16="http://schemas.microsoft.com/office/drawing/2014/main" id="{747A6268-7344-46CA-950E-D679A6E1C12C}"/>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a:extLst>
            <a:ext uri="{FF2B5EF4-FFF2-40B4-BE49-F238E27FC236}">
              <a16:creationId xmlns:a16="http://schemas.microsoft.com/office/drawing/2014/main" id="{43C46818-F47C-4321-9A84-043D6869C115}"/>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a:extLst>
            <a:ext uri="{FF2B5EF4-FFF2-40B4-BE49-F238E27FC236}">
              <a16:creationId xmlns:a16="http://schemas.microsoft.com/office/drawing/2014/main" id="{E2B37278-CEB9-44C0-9DD3-BC9B8AE2A7A5}"/>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a:extLst>
            <a:ext uri="{FF2B5EF4-FFF2-40B4-BE49-F238E27FC236}">
              <a16:creationId xmlns:a16="http://schemas.microsoft.com/office/drawing/2014/main" id="{7D631F7F-F47B-4831-AEF0-29AA712C48E1}"/>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a:extLst>
            <a:ext uri="{FF2B5EF4-FFF2-40B4-BE49-F238E27FC236}">
              <a16:creationId xmlns:a16="http://schemas.microsoft.com/office/drawing/2014/main" id="{C303DB50-727F-462F-9907-F52706FCAC69}"/>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0" name="テキスト ボックス 499">
          <a:extLst>
            <a:ext uri="{FF2B5EF4-FFF2-40B4-BE49-F238E27FC236}">
              <a16:creationId xmlns:a16="http://schemas.microsoft.com/office/drawing/2014/main" id="{6608862E-BE3A-4423-AD42-DA27B934535A}"/>
            </a:ext>
          </a:extLst>
        </xdr:cNvPr>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1" name="直線コネクタ 500">
          <a:extLst>
            <a:ext uri="{FF2B5EF4-FFF2-40B4-BE49-F238E27FC236}">
              <a16:creationId xmlns:a16="http://schemas.microsoft.com/office/drawing/2014/main" id="{66278358-03FF-4E56-B1B2-F390D9297E79}"/>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502" name="テキスト ボックス 501">
          <a:extLst>
            <a:ext uri="{FF2B5EF4-FFF2-40B4-BE49-F238E27FC236}">
              <a16:creationId xmlns:a16="http://schemas.microsoft.com/office/drawing/2014/main" id="{8DD393A9-3316-413C-955F-617C07FA1DA6}"/>
            </a:ext>
          </a:extLst>
        </xdr:cNvPr>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3" name="直線コネクタ 502">
          <a:extLst>
            <a:ext uri="{FF2B5EF4-FFF2-40B4-BE49-F238E27FC236}">
              <a16:creationId xmlns:a16="http://schemas.microsoft.com/office/drawing/2014/main" id="{86390BA9-455B-4542-8416-F3EEF6B5AB93}"/>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4" name="テキスト ボックス 503">
          <a:extLst>
            <a:ext uri="{FF2B5EF4-FFF2-40B4-BE49-F238E27FC236}">
              <a16:creationId xmlns:a16="http://schemas.microsoft.com/office/drawing/2014/main" id="{1AEF0D73-B86A-4CBB-AABC-CAFD648A209D}"/>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5" name="直線コネクタ 504">
          <a:extLst>
            <a:ext uri="{FF2B5EF4-FFF2-40B4-BE49-F238E27FC236}">
              <a16:creationId xmlns:a16="http://schemas.microsoft.com/office/drawing/2014/main" id="{D25FB3C7-FE91-4017-B5BD-142F59821555}"/>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6" name="テキスト ボックス 505">
          <a:extLst>
            <a:ext uri="{FF2B5EF4-FFF2-40B4-BE49-F238E27FC236}">
              <a16:creationId xmlns:a16="http://schemas.microsoft.com/office/drawing/2014/main" id="{B89427E0-105C-4437-89E8-7B1A10EBC68E}"/>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7" name="直線コネクタ 506">
          <a:extLst>
            <a:ext uri="{FF2B5EF4-FFF2-40B4-BE49-F238E27FC236}">
              <a16:creationId xmlns:a16="http://schemas.microsoft.com/office/drawing/2014/main" id="{0E7BB120-2AB6-4117-9DD7-7E51D6F6573D}"/>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8" name="テキスト ボックス 507">
          <a:extLst>
            <a:ext uri="{FF2B5EF4-FFF2-40B4-BE49-F238E27FC236}">
              <a16:creationId xmlns:a16="http://schemas.microsoft.com/office/drawing/2014/main" id="{27753A47-F782-4921-B89E-A9EA60B78ACB}"/>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9" name="直線コネクタ 508">
          <a:extLst>
            <a:ext uri="{FF2B5EF4-FFF2-40B4-BE49-F238E27FC236}">
              <a16:creationId xmlns:a16="http://schemas.microsoft.com/office/drawing/2014/main" id="{E9AFD3B9-7FD7-4435-AFE8-209E33018ACE}"/>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0" name="テキスト ボックス 509">
          <a:extLst>
            <a:ext uri="{FF2B5EF4-FFF2-40B4-BE49-F238E27FC236}">
              <a16:creationId xmlns:a16="http://schemas.microsoft.com/office/drawing/2014/main" id="{EB322C88-AD25-43D9-A7D4-7624693D341B}"/>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a:extLst>
            <a:ext uri="{FF2B5EF4-FFF2-40B4-BE49-F238E27FC236}">
              <a16:creationId xmlns:a16="http://schemas.microsoft.com/office/drawing/2014/main" id="{D8E63884-E605-4304-93B0-B10269BBD2A2}"/>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2" name="テキスト ボックス 511">
          <a:extLst>
            <a:ext uri="{FF2B5EF4-FFF2-40B4-BE49-F238E27FC236}">
              <a16:creationId xmlns:a16="http://schemas.microsoft.com/office/drawing/2014/main" id="{17BF3DE1-0BC0-4881-A8E3-735D98C55B80}"/>
            </a:ext>
          </a:extLst>
        </xdr:cNvPr>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a:extLst>
            <a:ext uri="{FF2B5EF4-FFF2-40B4-BE49-F238E27FC236}">
              <a16:creationId xmlns:a16="http://schemas.microsoft.com/office/drawing/2014/main" id="{F198C7EB-D0FA-4298-9434-AEB955E20301}"/>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133350</xdr:rowOff>
    </xdr:from>
    <xdr:to>
      <xdr:col>85</xdr:col>
      <xdr:colOff>126364</xdr:colOff>
      <xdr:row>41</xdr:row>
      <xdr:rowOff>129540</xdr:rowOff>
    </xdr:to>
    <xdr:cxnSp macro="">
      <xdr:nvCxnSpPr>
        <xdr:cNvPr id="514" name="直線コネクタ 513">
          <a:extLst>
            <a:ext uri="{FF2B5EF4-FFF2-40B4-BE49-F238E27FC236}">
              <a16:creationId xmlns:a16="http://schemas.microsoft.com/office/drawing/2014/main" id="{4515EC07-B1FD-41EC-9E0F-3725A5FA077C}"/>
            </a:ext>
          </a:extLst>
        </xdr:cNvPr>
        <xdr:cNvCxnSpPr/>
      </xdr:nvCxnSpPr>
      <xdr:spPr>
        <a:xfrm flipV="1">
          <a:off x="14375764" y="549783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133367</xdr:rowOff>
    </xdr:from>
    <xdr:ext cx="405111" cy="259045"/>
    <xdr:sp macro="" textlink="">
      <xdr:nvSpPr>
        <xdr:cNvPr id="515" name="【認定こども園・幼稚園・保育所】&#10;有形固定資産減価償却率最小値テキスト">
          <a:extLst>
            <a:ext uri="{FF2B5EF4-FFF2-40B4-BE49-F238E27FC236}">
              <a16:creationId xmlns:a16="http://schemas.microsoft.com/office/drawing/2014/main" id="{AF89530E-D1C6-4FA3-BBA2-CFA5ECA5325F}"/>
            </a:ext>
          </a:extLst>
        </xdr:cNvPr>
        <xdr:cNvSpPr txBox="1"/>
      </xdr:nvSpPr>
      <xdr:spPr>
        <a:xfrm>
          <a:off x="14414500" y="700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129540</xdr:rowOff>
    </xdr:from>
    <xdr:to>
      <xdr:col>86</xdr:col>
      <xdr:colOff>25400</xdr:colOff>
      <xdr:row>41</xdr:row>
      <xdr:rowOff>129540</xdr:rowOff>
    </xdr:to>
    <xdr:cxnSp macro="">
      <xdr:nvCxnSpPr>
        <xdr:cNvPr id="516" name="直線コネクタ 515">
          <a:extLst>
            <a:ext uri="{FF2B5EF4-FFF2-40B4-BE49-F238E27FC236}">
              <a16:creationId xmlns:a16="http://schemas.microsoft.com/office/drawing/2014/main" id="{17FAB468-02E5-422E-98FE-F85CECA1E6A1}"/>
            </a:ext>
          </a:extLst>
        </xdr:cNvPr>
        <xdr:cNvCxnSpPr/>
      </xdr:nvCxnSpPr>
      <xdr:spPr>
        <a:xfrm>
          <a:off x="14287500" y="7002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80027</xdr:rowOff>
    </xdr:from>
    <xdr:ext cx="405111" cy="259045"/>
    <xdr:sp macro="" textlink="">
      <xdr:nvSpPr>
        <xdr:cNvPr id="517" name="【認定こども園・幼稚園・保育所】&#10;有形固定資産減価償却率最大値テキスト">
          <a:extLst>
            <a:ext uri="{FF2B5EF4-FFF2-40B4-BE49-F238E27FC236}">
              <a16:creationId xmlns:a16="http://schemas.microsoft.com/office/drawing/2014/main" id="{93D2B077-5775-4F34-A237-3DEDB8D2E850}"/>
            </a:ext>
          </a:extLst>
        </xdr:cNvPr>
        <xdr:cNvSpPr txBox="1"/>
      </xdr:nvSpPr>
      <xdr:spPr>
        <a:xfrm>
          <a:off x="14414500" y="5276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133350</xdr:rowOff>
    </xdr:from>
    <xdr:to>
      <xdr:col>86</xdr:col>
      <xdr:colOff>25400</xdr:colOff>
      <xdr:row>32</xdr:row>
      <xdr:rowOff>133350</xdr:rowOff>
    </xdr:to>
    <xdr:cxnSp macro="">
      <xdr:nvCxnSpPr>
        <xdr:cNvPr id="518" name="直線コネクタ 517">
          <a:extLst>
            <a:ext uri="{FF2B5EF4-FFF2-40B4-BE49-F238E27FC236}">
              <a16:creationId xmlns:a16="http://schemas.microsoft.com/office/drawing/2014/main" id="{18D73614-028F-40CA-BE2C-6DD0214E6737}"/>
            </a:ext>
          </a:extLst>
        </xdr:cNvPr>
        <xdr:cNvCxnSpPr/>
      </xdr:nvCxnSpPr>
      <xdr:spPr>
        <a:xfrm>
          <a:off x="14287500" y="5497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135907</xdr:rowOff>
    </xdr:from>
    <xdr:ext cx="405111" cy="259045"/>
    <xdr:sp macro="" textlink="">
      <xdr:nvSpPr>
        <xdr:cNvPr id="519" name="【認定こども園・幼稚園・保育所】&#10;有形固定資産減価償却率平均値テキスト">
          <a:extLst>
            <a:ext uri="{FF2B5EF4-FFF2-40B4-BE49-F238E27FC236}">
              <a16:creationId xmlns:a16="http://schemas.microsoft.com/office/drawing/2014/main" id="{A85B8FD4-5477-4008-92CE-A7E21A9DA246}"/>
            </a:ext>
          </a:extLst>
        </xdr:cNvPr>
        <xdr:cNvSpPr txBox="1"/>
      </xdr:nvSpPr>
      <xdr:spPr>
        <a:xfrm>
          <a:off x="14414500" y="6003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113030</xdr:rowOff>
    </xdr:from>
    <xdr:to>
      <xdr:col>85</xdr:col>
      <xdr:colOff>177800</xdr:colOff>
      <xdr:row>37</xdr:row>
      <xdr:rowOff>43180</xdr:rowOff>
    </xdr:to>
    <xdr:sp macro="" textlink="">
      <xdr:nvSpPr>
        <xdr:cNvPr id="520" name="フローチャート: 判断 519">
          <a:extLst>
            <a:ext uri="{FF2B5EF4-FFF2-40B4-BE49-F238E27FC236}">
              <a16:creationId xmlns:a16="http://schemas.microsoft.com/office/drawing/2014/main" id="{ABE1AF97-38F4-4D80-8C28-6533B5309882}"/>
            </a:ext>
          </a:extLst>
        </xdr:cNvPr>
        <xdr:cNvSpPr/>
      </xdr:nvSpPr>
      <xdr:spPr>
        <a:xfrm>
          <a:off x="14325600" y="614807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40640</xdr:rowOff>
    </xdr:from>
    <xdr:to>
      <xdr:col>81</xdr:col>
      <xdr:colOff>101600</xdr:colOff>
      <xdr:row>36</xdr:row>
      <xdr:rowOff>142240</xdr:rowOff>
    </xdr:to>
    <xdr:sp macro="" textlink="">
      <xdr:nvSpPr>
        <xdr:cNvPr id="521" name="フローチャート: 判断 520">
          <a:extLst>
            <a:ext uri="{FF2B5EF4-FFF2-40B4-BE49-F238E27FC236}">
              <a16:creationId xmlns:a16="http://schemas.microsoft.com/office/drawing/2014/main" id="{A27127BD-67F5-4B60-8125-244ED036889A}"/>
            </a:ext>
          </a:extLst>
        </xdr:cNvPr>
        <xdr:cNvSpPr/>
      </xdr:nvSpPr>
      <xdr:spPr>
        <a:xfrm>
          <a:off x="13578840" y="607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33020</xdr:rowOff>
    </xdr:from>
    <xdr:to>
      <xdr:col>76</xdr:col>
      <xdr:colOff>165100</xdr:colOff>
      <xdr:row>36</xdr:row>
      <xdr:rowOff>134620</xdr:rowOff>
    </xdr:to>
    <xdr:sp macro="" textlink="">
      <xdr:nvSpPr>
        <xdr:cNvPr id="522" name="フローチャート: 判断 521">
          <a:extLst>
            <a:ext uri="{FF2B5EF4-FFF2-40B4-BE49-F238E27FC236}">
              <a16:creationId xmlns:a16="http://schemas.microsoft.com/office/drawing/2014/main" id="{86736B39-79EC-4D34-9BAE-4F99CA81AF75}"/>
            </a:ext>
          </a:extLst>
        </xdr:cNvPr>
        <xdr:cNvSpPr/>
      </xdr:nvSpPr>
      <xdr:spPr>
        <a:xfrm>
          <a:off x="1280414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116840</xdr:rowOff>
    </xdr:from>
    <xdr:to>
      <xdr:col>72</xdr:col>
      <xdr:colOff>38100</xdr:colOff>
      <xdr:row>37</xdr:row>
      <xdr:rowOff>46990</xdr:rowOff>
    </xdr:to>
    <xdr:sp macro="" textlink="">
      <xdr:nvSpPr>
        <xdr:cNvPr id="523" name="フローチャート: 判断 522">
          <a:extLst>
            <a:ext uri="{FF2B5EF4-FFF2-40B4-BE49-F238E27FC236}">
              <a16:creationId xmlns:a16="http://schemas.microsoft.com/office/drawing/2014/main" id="{141632FE-FB96-4A92-8A90-3FBB06F53DD0}"/>
            </a:ext>
          </a:extLst>
        </xdr:cNvPr>
        <xdr:cNvSpPr/>
      </xdr:nvSpPr>
      <xdr:spPr>
        <a:xfrm>
          <a:off x="12029440" y="6151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147320</xdr:rowOff>
    </xdr:from>
    <xdr:to>
      <xdr:col>67</xdr:col>
      <xdr:colOff>101600</xdr:colOff>
      <xdr:row>37</xdr:row>
      <xdr:rowOff>77470</xdr:rowOff>
    </xdr:to>
    <xdr:sp macro="" textlink="">
      <xdr:nvSpPr>
        <xdr:cNvPr id="524" name="フローチャート: 判断 523">
          <a:extLst>
            <a:ext uri="{FF2B5EF4-FFF2-40B4-BE49-F238E27FC236}">
              <a16:creationId xmlns:a16="http://schemas.microsoft.com/office/drawing/2014/main" id="{5A6C2121-85BF-40F5-8002-A3C0E63C252B}"/>
            </a:ext>
          </a:extLst>
        </xdr:cNvPr>
        <xdr:cNvSpPr/>
      </xdr:nvSpPr>
      <xdr:spPr>
        <a:xfrm>
          <a:off x="11231880" y="6182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D0B48098-C99F-49EE-9B04-34BAC6A881E1}"/>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EA515AB5-60A9-468F-B716-68B1B2D78F3B}"/>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7B88173D-4071-4BD5-A21A-5A083F465A98}"/>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985930A5-0886-4CC2-899A-32AE759FB44F}"/>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2E21569B-1492-473F-A651-263AF251F68E}"/>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21590</xdr:rowOff>
    </xdr:from>
    <xdr:to>
      <xdr:col>85</xdr:col>
      <xdr:colOff>177800</xdr:colOff>
      <xdr:row>40</xdr:row>
      <xdr:rowOff>123190</xdr:rowOff>
    </xdr:to>
    <xdr:sp macro="" textlink="">
      <xdr:nvSpPr>
        <xdr:cNvPr id="530" name="楕円 529">
          <a:extLst>
            <a:ext uri="{FF2B5EF4-FFF2-40B4-BE49-F238E27FC236}">
              <a16:creationId xmlns:a16="http://schemas.microsoft.com/office/drawing/2014/main" id="{0AA4587C-154B-424E-B50B-816A6FAF24DF}"/>
            </a:ext>
          </a:extLst>
        </xdr:cNvPr>
        <xdr:cNvSpPr/>
      </xdr:nvSpPr>
      <xdr:spPr>
        <a:xfrm>
          <a:off x="14325600" y="672719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17</xdr:rowOff>
    </xdr:from>
    <xdr:ext cx="405111" cy="259045"/>
    <xdr:sp macro="" textlink="">
      <xdr:nvSpPr>
        <xdr:cNvPr id="531" name="【認定こども園・幼稚園・保育所】&#10;有形固定資産減価償却率該当値テキスト">
          <a:extLst>
            <a:ext uri="{FF2B5EF4-FFF2-40B4-BE49-F238E27FC236}">
              <a16:creationId xmlns:a16="http://schemas.microsoft.com/office/drawing/2014/main" id="{4A2A9BCA-2229-4032-8951-93908C3B4E3E}"/>
            </a:ext>
          </a:extLst>
        </xdr:cNvPr>
        <xdr:cNvSpPr txBox="1"/>
      </xdr:nvSpPr>
      <xdr:spPr>
        <a:xfrm>
          <a:off x="144145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105410</xdr:rowOff>
    </xdr:from>
    <xdr:to>
      <xdr:col>81</xdr:col>
      <xdr:colOff>101600</xdr:colOff>
      <xdr:row>40</xdr:row>
      <xdr:rowOff>35560</xdr:rowOff>
    </xdr:to>
    <xdr:sp macro="" textlink="">
      <xdr:nvSpPr>
        <xdr:cNvPr id="532" name="楕円 531">
          <a:extLst>
            <a:ext uri="{FF2B5EF4-FFF2-40B4-BE49-F238E27FC236}">
              <a16:creationId xmlns:a16="http://schemas.microsoft.com/office/drawing/2014/main" id="{2C94C114-F871-499E-AEEA-C834BF09525E}"/>
            </a:ext>
          </a:extLst>
        </xdr:cNvPr>
        <xdr:cNvSpPr/>
      </xdr:nvSpPr>
      <xdr:spPr>
        <a:xfrm>
          <a:off x="13578840" y="6643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156210</xdr:rowOff>
    </xdr:from>
    <xdr:to>
      <xdr:col>85</xdr:col>
      <xdr:colOff>127000</xdr:colOff>
      <xdr:row>40</xdr:row>
      <xdr:rowOff>72390</xdr:rowOff>
    </xdr:to>
    <xdr:cxnSp macro="">
      <xdr:nvCxnSpPr>
        <xdr:cNvPr id="533" name="直線コネクタ 532">
          <a:extLst>
            <a:ext uri="{FF2B5EF4-FFF2-40B4-BE49-F238E27FC236}">
              <a16:creationId xmlns:a16="http://schemas.microsoft.com/office/drawing/2014/main" id="{6B5583B2-2623-44DA-9778-522D1846A3B4}"/>
            </a:ext>
          </a:extLst>
        </xdr:cNvPr>
        <xdr:cNvCxnSpPr/>
      </xdr:nvCxnSpPr>
      <xdr:spPr>
        <a:xfrm>
          <a:off x="13629640" y="6694170"/>
          <a:ext cx="74676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40640</xdr:rowOff>
    </xdr:from>
    <xdr:to>
      <xdr:col>76</xdr:col>
      <xdr:colOff>165100</xdr:colOff>
      <xdr:row>39</xdr:row>
      <xdr:rowOff>142240</xdr:rowOff>
    </xdr:to>
    <xdr:sp macro="" textlink="">
      <xdr:nvSpPr>
        <xdr:cNvPr id="534" name="楕円 533">
          <a:extLst>
            <a:ext uri="{FF2B5EF4-FFF2-40B4-BE49-F238E27FC236}">
              <a16:creationId xmlns:a16="http://schemas.microsoft.com/office/drawing/2014/main" id="{45AB36A2-964B-40E2-AAD4-A54312CD0C9C}"/>
            </a:ext>
          </a:extLst>
        </xdr:cNvPr>
        <xdr:cNvSpPr/>
      </xdr:nvSpPr>
      <xdr:spPr>
        <a:xfrm>
          <a:off x="1280414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91440</xdr:rowOff>
    </xdr:from>
    <xdr:to>
      <xdr:col>81</xdr:col>
      <xdr:colOff>50800</xdr:colOff>
      <xdr:row>39</xdr:row>
      <xdr:rowOff>156210</xdr:rowOff>
    </xdr:to>
    <xdr:cxnSp macro="">
      <xdr:nvCxnSpPr>
        <xdr:cNvPr id="535" name="直線コネクタ 534">
          <a:extLst>
            <a:ext uri="{FF2B5EF4-FFF2-40B4-BE49-F238E27FC236}">
              <a16:creationId xmlns:a16="http://schemas.microsoft.com/office/drawing/2014/main" id="{22B30559-42E7-4CDA-84EB-2C8FC08E6294}"/>
            </a:ext>
          </a:extLst>
        </xdr:cNvPr>
        <xdr:cNvCxnSpPr/>
      </xdr:nvCxnSpPr>
      <xdr:spPr>
        <a:xfrm>
          <a:off x="12854940" y="6629400"/>
          <a:ext cx="7747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151130</xdr:rowOff>
    </xdr:from>
    <xdr:to>
      <xdr:col>72</xdr:col>
      <xdr:colOff>38100</xdr:colOff>
      <xdr:row>39</xdr:row>
      <xdr:rowOff>81280</xdr:rowOff>
    </xdr:to>
    <xdr:sp macro="" textlink="">
      <xdr:nvSpPr>
        <xdr:cNvPr id="536" name="楕円 535">
          <a:extLst>
            <a:ext uri="{FF2B5EF4-FFF2-40B4-BE49-F238E27FC236}">
              <a16:creationId xmlns:a16="http://schemas.microsoft.com/office/drawing/2014/main" id="{0D7DA75E-EB60-4EA7-8F58-0BB66E4E9B8F}"/>
            </a:ext>
          </a:extLst>
        </xdr:cNvPr>
        <xdr:cNvSpPr/>
      </xdr:nvSpPr>
      <xdr:spPr>
        <a:xfrm>
          <a:off x="12029440" y="65214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30480</xdr:rowOff>
    </xdr:from>
    <xdr:to>
      <xdr:col>76</xdr:col>
      <xdr:colOff>114300</xdr:colOff>
      <xdr:row>39</xdr:row>
      <xdr:rowOff>91440</xdr:rowOff>
    </xdr:to>
    <xdr:cxnSp macro="">
      <xdr:nvCxnSpPr>
        <xdr:cNvPr id="537" name="直線コネクタ 536">
          <a:extLst>
            <a:ext uri="{FF2B5EF4-FFF2-40B4-BE49-F238E27FC236}">
              <a16:creationId xmlns:a16="http://schemas.microsoft.com/office/drawing/2014/main" id="{1752FFFC-F536-4E66-A4CB-DD6A41B83CCD}"/>
            </a:ext>
          </a:extLst>
        </xdr:cNvPr>
        <xdr:cNvCxnSpPr/>
      </xdr:nvCxnSpPr>
      <xdr:spPr>
        <a:xfrm>
          <a:off x="12072620" y="6568440"/>
          <a:ext cx="78232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166370</xdr:rowOff>
    </xdr:from>
    <xdr:to>
      <xdr:col>67</xdr:col>
      <xdr:colOff>101600</xdr:colOff>
      <xdr:row>39</xdr:row>
      <xdr:rowOff>96520</xdr:rowOff>
    </xdr:to>
    <xdr:sp macro="" textlink="">
      <xdr:nvSpPr>
        <xdr:cNvPr id="538" name="楕円 537">
          <a:extLst>
            <a:ext uri="{FF2B5EF4-FFF2-40B4-BE49-F238E27FC236}">
              <a16:creationId xmlns:a16="http://schemas.microsoft.com/office/drawing/2014/main" id="{44AE32FD-DD64-4714-A9B8-7904C1460F1B}"/>
            </a:ext>
          </a:extLst>
        </xdr:cNvPr>
        <xdr:cNvSpPr/>
      </xdr:nvSpPr>
      <xdr:spPr>
        <a:xfrm>
          <a:off x="11231880" y="6536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30480</xdr:rowOff>
    </xdr:from>
    <xdr:to>
      <xdr:col>71</xdr:col>
      <xdr:colOff>177800</xdr:colOff>
      <xdr:row>39</xdr:row>
      <xdr:rowOff>45720</xdr:rowOff>
    </xdr:to>
    <xdr:cxnSp macro="">
      <xdr:nvCxnSpPr>
        <xdr:cNvPr id="539" name="直線コネクタ 538">
          <a:extLst>
            <a:ext uri="{FF2B5EF4-FFF2-40B4-BE49-F238E27FC236}">
              <a16:creationId xmlns:a16="http://schemas.microsoft.com/office/drawing/2014/main" id="{6C3C66C0-239F-4D70-9C33-AF5AFF248F2C}"/>
            </a:ext>
          </a:extLst>
        </xdr:cNvPr>
        <xdr:cNvCxnSpPr/>
      </xdr:nvCxnSpPr>
      <xdr:spPr>
        <a:xfrm flipV="1">
          <a:off x="11282680" y="6568440"/>
          <a:ext cx="78994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158767</xdr:rowOff>
    </xdr:from>
    <xdr:ext cx="405111" cy="259045"/>
    <xdr:sp macro="" textlink="">
      <xdr:nvSpPr>
        <xdr:cNvPr id="540" name="n_1aveValue【認定こども園・幼稚園・保育所】&#10;有形固定資産減価償却率">
          <a:extLst>
            <a:ext uri="{FF2B5EF4-FFF2-40B4-BE49-F238E27FC236}">
              <a16:creationId xmlns:a16="http://schemas.microsoft.com/office/drawing/2014/main" id="{3884C2D6-D92C-44F7-9B5B-8B5B32AB9032}"/>
            </a:ext>
          </a:extLst>
        </xdr:cNvPr>
        <xdr:cNvSpPr txBox="1"/>
      </xdr:nvSpPr>
      <xdr:spPr>
        <a:xfrm>
          <a:off x="134372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151147</xdr:rowOff>
    </xdr:from>
    <xdr:ext cx="405111" cy="259045"/>
    <xdr:sp macro="" textlink="">
      <xdr:nvSpPr>
        <xdr:cNvPr id="541" name="n_2aveValue【認定こども園・幼稚園・保育所】&#10;有形固定資産減価償却率">
          <a:extLst>
            <a:ext uri="{FF2B5EF4-FFF2-40B4-BE49-F238E27FC236}">
              <a16:creationId xmlns:a16="http://schemas.microsoft.com/office/drawing/2014/main" id="{1195DF84-692F-49A1-A99C-3FC417ABBDC0}"/>
            </a:ext>
          </a:extLst>
        </xdr:cNvPr>
        <xdr:cNvSpPr txBox="1"/>
      </xdr:nvSpPr>
      <xdr:spPr>
        <a:xfrm>
          <a:off x="12675244" y="58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63517</xdr:rowOff>
    </xdr:from>
    <xdr:ext cx="405111" cy="259045"/>
    <xdr:sp macro="" textlink="">
      <xdr:nvSpPr>
        <xdr:cNvPr id="542" name="n_3aveValue【認定こども園・幼稚園・保育所】&#10;有形固定資産減価償却率">
          <a:extLst>
            <a:ext uri="{FF2B5EF4-FFF2-40B4-BE49-F238E27FC236}">
              <a16:creationId xmlns:a16="http://schemas.microsoft.com/office/drawing/2014/main" id="{735DB4FD-C26A-4F48-B19F-68B6BC7C88D4}"/>
            </a:ext>
          </a:extLst>
        </xdr:cNvPr>
        <xdr:cNvSpPr txBox="1"/>
      </xdr:nvSpPr>
      <xdr:spPr>
        <a:xfrm>
          <a:off x="11900544" y="593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93997</xdr:rowOff>
    </xdr:from>
    <xdr:ext cx="405111" cy="259045"/>
    <xdr:sp macro="" textlink="">
      <xdr:nvSpPr>
        <xdr:cNvPr id="543" name="n_4aveValue【認定こども園・幼稚園・保育所】&#10;有形固定資産減価償却率">
          <a:extLst>
            <a:ext uri="{FF2B5EF4-FFF2-40B4-BE49-F238E27FC236}">
              <a16:creationId xmlns:a16="http://schemas.microsoft.com/office/drawing/2014/main" id="{EBB1172E-983A-4ADC-9511-44B9606ACAFC}"/>
            </a:ext>
          </a:extLst>
        </xdr:cNvPr>
        <xdr:cNvSpPr txBox="1"/>
      </xdr:nvSpPr>
      <xdr:spPr>
        <a:xfrm>
          <a:off x="1110298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26687</xdr:rowOff>
    </xdr:from>
    <xdr:ext cx="405111" cy="259045"/>
    <xdr:sp macro="" textlink="">
      <xdr:nvSpPr>
        <xdr:cNvPr id="544" name="n_1mainValue【認定こども園・幼稚園・保育所】&#10;有形固定資産減価償却率">
          <a:extLst>
            <a:ext uri="{FF2B5EF4-FFF2-40B4-BE49-F238E27FC236}">
              <a16:creationId xmlns:a16="http://schemas.microsoft.com/office/drawing/2014/main" id="{4990D66C-DBF6-4B13-99E9-3DD414B337E1}"/>
            </a:ext>
          </a:extLst>
        </xdr:cNvPr>
        <xdr:cNvSpPr txBox="1"/>
      </xdr:nvSpPr>
      <xdr:spPr>
        <a:xfrm>
          <a:off x="13437244"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133367</xdr:rowOff>
    </xdr:from>
    <xdr:ext cx="405111" cy="259045"/>
    <xdr:sp macro="" textlink="">
      <xdr:nvSpPr>
        <xdr:cNvPr id="545" name="n_2mainValue【認定こども園・幼稚園・保育所】&#10;有形固定資産減価償却率">
          <a:extLst>
            <a:ext uri="{FF2B5EF4-FFF2-40B4-BE49-F238E27FC236}">
              <a16:creationId xmlns:a16="http://schemas.microsoft.com/office/drawing/2014/main" id="{C5C4DEE0-C8CB-4218-908D-67DD647B5BDE}"/>
            </a:ext>
          </a:extLst>
        </xdr:cNvPr>
        <xdr:cNvSpPr txBox="1"/>
      </xdr:nvSpPr>
      <xdr:spPr>
        <a:xfrm>
          <a:off x="12675244" y="667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72407</xdr:rowOff>
    </xdr:from>
    <xdr:ext cx="405111" cy="259045"/>
    <xdr:sp macro="" textlink="">
      <xdr:nvSpPr>
        <xdr:cNvPr id="546" name="n_3mainValue【認定こども園・幼稚園・保育所】&#10;有形固定資産減価償却率">
          <a:extLst>
            <a:ext uri="{FF2B5EF4-FFF2-40B4-BE49-F238E27FC236}">
              <a16:creationId xmlns:a16="http://schemas.microsoft.com/office/drawing/2014/main" id="{72AAF6F8-64B4-4EFE-BE38-43B6B70F3868}"/>
            </a:ext>
          </a:extLst>
        </xdr:cNvPr>
        <xdr:cNvSpPr txBox="1"/>
      </xdr:nvSpPr>
      <xdr:spPr>
        <a:xfrm>
          <a:off x="119005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87647</xdr:rowOff>
    </xdr:from>
    <xdr:ext cx="405111" cy="259045"/>
    <xdr:sp macro="" textlink="">
      <xdr:nvSpPr>
        <xdr:cNvPr id="547" name="n_4mainValue【認定こども園・幼稚園・保育所】&#10;有形固定資産減価償却率">
          <a:extLst>
            <a:ext uri="{FF2B5EF4-FFF2-40B4-BE49-F238E27FC236}">
              <a16:creationId xmlns:a16="http://schemas.microsoft.com/office/drawing/2014/main" id="{44801FB0-D33B-4434-9CB8-D498C1E10D73}"/>
            </a:ext>
          </a:extLst>
        </xdr:cNvPr>
        <xdr:cNvSpPr txBox="1"/>
      </xdr:nvSpPr>
      <xdr:spPr>
        <a:xfrm>
          <a:off x="1110298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2F42759F-6194-4AE2-A588-B0C774049F22}"/>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41C1ED51-D41B-44D6-BC3C-FDC7D1BAB5CB}"/>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F953BB6C-CC45-4527-B508-6C6BC33A5D22}"/>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4B210C59-A195-4C57-AB1F-CB8A8C8BD8DB}"/>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91646EE6-3C68-40A7-B3A4-50C794E4F3E1}"/>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79A281DC-56AE-40A3-A66E-39007AFBAB0F}"/>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C6ECF5E6-2F0E-4132-9429-A9B1AEC6A408}"/>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C608F9A7-9FFD-40D9-A04F-1E5FC514CCC7}"/>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C30385B4-8FE1-4B48-9DB1-25C5038A6E48}"/>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30A7D68E-8BA0-4380-BD4E-91BD25F4A81E}"/>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8" name="直線コネクタ 557">
          <a:extLst>
            <a:ext uri="{FF2B5EF4-FFF2-40B4-BE49-F238E27FC236}">
              <a16:creationId xmlns:a16="http://schemas.microsoft.com/office/drawing/2014/main" id="{8B10211D-89BC-4390-87B1-238CE1AF5BF7}"/>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9" name="テキスト ボックス 558">
          <a:extLst>
            <a:ext uri="{FF2B5EF4-FFF2-40B4-BE49-F238E27FC236}">
              <a16:creationId xmlns:a16="http://schemas.microsoft.com/office/drawing/2014/main" id="{57A255F8-2790-4CB6-A937-7A2031E470E6}"/>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0" name="直線コネクタ 559">
          <a:extLst>
            <a:ext uri="{FF2B5EF4-FFF2-40B4-BE49-F238E27FC236}">
              <a16:creationId xmlns:a16="http://schemas.microsoft.com/office/drawing/2014/main" id="{52C362B2-2B54-4242-B654-45C997B580BC}"/>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1" name="テキスト ボックス 560">
          <a:extLst>
            <a:ext uri="{FF2B5EF4-FFF2-40B4-BE49-F238E27FC236}">
              <a16:creationId xmlns:a16="http://schemas.microsoft.com/office/drawing/2014/main" id="{726FBD33-A389-4574-9EFB-1ACB7FF983FB}"/>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2" name="直線コネクタ 561">
          <a:extLst>
            <a:ext uri="{FF2B5EF4-FFF2-40B4-BE49-F238E27FC236}">
              <a16:creationId xmlns:a16="http://schemas.microsoft.com/office/drawing/2014/main" id="{1B5B255A-F9A1-4368-BF4D-849E298698B7}"/>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3" name="テキスト ボックス 562">
          <a:extLst>
            <a:ext uri="{FF2B5EF4-FFF2-40B4-BE49-F238E27FC236}">
              <a16:creationId xmlns:a16="http://schemas.microsoft.com/office/drawing/2014/main" id="{C18112FF-D631-4BB5-A834-BB0725A4B812}"/>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4" name="直線コネクタ 563">
          <a:extLst>
            <a:ext uri="{FF2B5EF4-FFF2-40B4-BE49-F238E27FC236}">
              <a16:creationId xmlns:a16="http://schemas.microsoft.com/office/drawing/2014/main" id="{3F5C4103-9472-4C78-8872-BEB20238866A}"/>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5" name="テキスト ボックス 564">
          <a:extLst>
            <a:ext uri="{FF2B5EF4-FFF2-40B4-BE49-F238E27FC236}">
              <a16:creationId xmlns:a16="http://schemas.microsoft.com/office/drawing/2014/main" id="{00488C43-4BB5-43AA-9403-E2D4FDF9AF94}"/>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a:extLst>
            <a:ext uri="{FF2B5EF4-FFF2-40B4-BE49-F238E27FC236}">
              <a16:creationId xmlns:a16="http://schemas.microsoft.com/office/drawing/2014/main" id="{351087CF-D48A-4DCC-9A25-C1581CAAF3E3}"/>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7" name="テキスト ボックス 566">
          <a:extLst>
            <a:ext uri="{FF2B5EF4-FFF2-40B4-BE49-F238E27FC236}">
              <a16:creationId xmlns:a16="http://schemas.microsoft.com/office/drawing/2014/main" id="{0B0E5298-0A07-48F4-A3F9-FAF8DD07A531}"/>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認定こども園・幼稚園・保育所】&#10;一人当たり面積グラフ枠">
          <a:extLst>
            <a:ext uri="{FF2B5EF4-FFF2-40B4-BE49-F238E27FC236}">
              <a16:creationId xmlns:a16="http://schemas.microsoft.com/office/drawing/2014/main" id="{724CA3FC-85E2-401A-B759-20F661F5722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76200</xdr:rowOff>
    </xdr:from>
    <xdr:to>
      <xdr:col>116</xdr:col>
      <xdr:colOff>62864</xdr:colOff>
      <xdr:row>40</xdr:row>
      <xdr:rowOff>108204</xdr:rowOff>
    </xdr:to>
    <xdr:cxnSp macro="">
      <xdr:nvCxnSpPr>
        <xdr:cNvPr id="569" name="直線コネクタ 568">
          <a:extLst>
            <a:ext uri="{FF2B5EF4-FFF2-40B4-BE49-F238E27FC236}">
              <a16:creationId xmlns:a16="http://schemas.microsoft.com/office/drawing/2014/main" id="{C8CDF7AA-034E-4EB7-9D92-01EF3AFA39B2}"/>
            </a:ext>
          </a:extLst>
        </xdr:cNvPr>
        <xdr:cNvCxnSpPr/>
      </xdr:nvCxnSpPr>
      <xdr:spPr>
        <a:xfrm flipV="1">
          <a:off x="19509104" y="5775960"/>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112031</xdr:rowOff>
    </xdr:from>
    <xdr:ext cx="469744" cy="259045"/>
    <xdr:sp macro="" textlink="">
      <xdr:nvSpPr>
        <xdr:cNvPr id="570" name="【認定こども園・幼稚園・保育所】&#10;一人当たり面積最小値テキスト">
          <a:extLst>
            <a:ext uri="{FF2B5EF4-FFF2-40B4-BE49-F238E27FC236}">
              <a16:creationId xmlns:a16="http://schemas.microsoft.com/office/drawing/2014/main" id="{9F72C03D-8600-4A9C-96AC-E27AC49F5E1C}"/>
            </a:ext>
          </a:extLst>
        </xdr:cNvPr>
        <xdr:cNvSpPr txBox="1"/>
      </xdr:nvSpPr>
      <xdr:spPr>
        <a:xfrm>
          <a:off x="19547840" y="681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108204</xdr:rowOff>
    </xdr:from>
    <xdr:to>
      <xdr:col>116</xdr:col>
      <xdr:colOff>152400</xdr:colOff>
      <xdr:row>40</xdr:row>
      <xdr:rowOff>108204</xdr:rowOff>
    </xdr:to>
    <xdr:cxnSp macro="">
      <xdr:nvCxnSpPr>
        <xdr:cNvPr id="571" name="直線コネクタ 570">
          <a:extLst>
            <a:ext uri="{FF2B5EF4-FFF2-40B4-BE49-F238E27FC236}">
              <a16:creationId xmlns:a16="http://schemas.microsoft.com/office/drawing/2014/main" id="{AB208024-6053-40F5-9946-CA1BF92158E0}"/>
            </a:ext>
          </a:extLst>
        </xdr:cNvPr>
        <xdr:cNvCxnSpPr/>
      </xdr:nvCxnSpPr>
      <xdr:spPr>
        <a:xfrm>
          <a:off x="19443700" y="68138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22877</xdr:rowOff>
    </xdr:from>
    <xdr:ext cx="469744" cy="259045"/>
    <xdr:sp macro="" textlink="">
      <xdr:nvSpPr>
        <xdr:cNvPr id="572" name="【認定こども園・幼稚園・保育所】&#10;一人当たり面積最大値テキスト">
          <a:extLst>
            <a:ext uri="{FF2B5EF4-FFF2-40B4-BE49-F238E27FC236}">
              <a16:creationId xmlns:a16="http://schemas.microsoft.com/office/drawing/2014/main" id="{48A6EAB2-41D9-4317-9EFD-DB3FB2F0BB71}"/>
            </a:ext>
          </a:extLst>
        </xdr:cNvPr>
        <xdr:cNvSpPr txBox="1"/>
      </xdr:nvSpPr>
      <xdr:spPr>
        <a:xfrm>
          <a:off x="19547840" y="555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76200</xdr:rowOff>
    </xdr:from>
    <xdr:to>
      <xdr:col>116</xdr:col>
      <xdr:colOff>152400</xdr:colOff>
      <xdr:row>34</xdr:row>
      <xdr:rowOff>76200</xdr:rowOff>
    </xdr:to>
    <xdr:cxnSp macro="">
      <xdr:nvCxnSpPr>
        <xdr:cNvPr id="573" name="直線コネクタ 572">
          <a:extLst>
            <a:ext uri="{FF2B5EF4-FFF2-40B4-BE49-F238E27FC236}">
              <a16:creationId xmlns:a16="http://schemas.microsoft.com/office/drawing/2014/main" id="{4E68ADA8-FC44-4667-B2F5-9CC1FBCAE089}"/>
            </a:ext>
          </a:extLst>
        </xdr:cNvPr>
        <xdr:cNvCxnSpPr/>
      </xdr:nvCxnSpPr>
      <xdr:spPr>
        <a:xfrm>
          <a:off x="19443700" y="5775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97553</xdr:rowOff>
    </xdr:from>
    <xdr:ext cx="469744" cy="259045"/>
    <xdr:sp macro="" textlink="">
      <xdr:nvSpPr>
        <xdr:cNvPr id="574" name="【認定こども園・幼稚園・保育所】&#10;一人当たり面積平均値テキスト">
          <a:extLst>
            <a:ext uri="{FF2B5EF4-FFF2-40B4-BE49-F238E27FC236}">
              <a16:creationId xmlns:a16="http://schemas.microsoft.com/office/drawing/2014/main" id="{244C2A4A-06CE-4A8A-AC05-4F77FE400892}"/>
            </a:ext>
          </a:extLst>
        </xdr:cNvPr>
        <xdr:cNvSpPr txBox="1"/>
      </xdr:nvSpPr>
      <xdr:spPr>
        <a:xfrm>
          <a:off x="19547840" y="6300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119126</xdr:rowOff>
    </xdr:from>
    <xdr:to>
      <xdr:col>116</xdr:col>
      <xdr:colOff>114300</xdr:colOff>
      <xdr:row>38</xdr:row>
      <xdr:rowOff>49276</xdr:rowOff>
    </xdr:to>
    <xdr:sp macro="" textlink="">
      <xdr:nvSpPr>
        <xdr:cNvPr id="575" name="フローチャート: 判断 574">
          <a:extLst>
            <a:ext uri="{FF2B5EF4-FFF2-40B4-BE49-F238E27FC236}">
              <a16:creationId xmlns:a16="http://schemas.microsoft.com/office/drawing/2014/main" id="{452A348E-5B4F-49AD-9B81-CA4849D4D797}"/>
            </a:ext>
          </a:extLst>
        </xdr:cNvPr>
        <xdr:cNvSpPr/>
      </xdr:nvSpPr>
      <xdr:spPr>
        <a:xfrm>
          <a:off x="19458940" y="63218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105410</xdr:rowOff>
    </xdr:from>
    <xdr:to>
      <xdr:col>112</xdr:col>
      <xdr:colOff>38100</xdr:colOff>
      <xdr:row>38</xdr:row>
      <xdr:rowOff>35560</xdr:rowOff>
    </xdr:to>
    <xdr:sp macro="" textlink="">
      <xdr:nvSpPr>
        <xdr:cNvPr id="576" name="フローチャート: 判断 575">
          <a:extLst>
            <a:ext uri="{FF2B5EF4-FFF2-40B4-BE49-F238E27FC236}">
              <a16:creationId xmlns:a16="http://schemas.microsoft.com/office/drawing/2014/main" id="{B6D44F21-98B3-4496-B1B7-D85ABF2BF2D8}"/>
            </a:ext>
          </a:extLst>
        </xdr:cNvPr>
        <xdr:cNvSpPr/>
      </xdr:nvSpPr>
      <xdr:spPr>
        <a:xfrm>
          <a:off x="18735040" y="63080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164846</xdr:rowOff>
    </xdr:from>
    <xdr:to>
      <xdr:col>107</xdr:col>
      <xdr:colOff>101600</xdr:colOff>
      <xdr:row>38</xdr:row>
      <xdr:rowOff>94996</xdr:rowOff>
    </xdr:to>
    <xdr:sp macro="" textlink="">
      <xdr:nvSpPr>
        <xdr:cNvPr id="577" name="フローチャート: 判断 576">
          <a:extLst>
            <a:ext uri="{FF2B5EF4-FFF2-40B4-BE49-F238E27FC236}">
              <a16:creationId xmlns:a16="http://schemas.microsoft.com/office/drawing/2014/main" id="{95B354E5-8445-41E3-92C2-BAE136A33F7B}"/>
            </a:ext>
          </a:extLst>
        </xdr:cNvPr>
        <xdr:cNvSpPr/>
      </xdr:nvSpPr>
      <xdr:spPr>
        <a:xfrm>
          <a:off x="17937480" y="63675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16256</xdr:rowOff>
    </xdr:from>
    <xdr:to>
      <xdr:col>102</xdr:col>
      <xdr:colOff>165100</xdr:colOff>
      <xdr:row>38</xdr:row>
      <xdr:rowOff>117856</xdr:rowOff>
    </xdr:to>
    <xdr:sp macro="" textlink="">
      <xdr:nvSpPr>
        <xdr:cNvPr id="578" name="フローチャート: 判断 577">
          <a:extLst>
            <a:ext uri="{FF2B5EF4-FFF2-40B4-BE49-F238E27FC236}">
              <a16:creationId xmlns:a16="http://schemas.microsoft.com/office/drawing/2014/main" id="{99B3E40E-C95C-402A-A56B-DD45AA785EAF}"/>
            </a:ext>
          </a:extLst>
        </xdr:cNvPr>
        <xdr:cNvSpPr/>
      </xdr:nvSpPr>
      <xdr:spPr>
        <a:xfrm>
          <a:off x="17162780" y="638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2540</xdr:rowOff>
    </xdr:from>
    <xdr:to>
      <xdr:col>98</xdr:col>
      <xdr:colOff>38100</xdr:colOff>
      <xdr:row>38</xdr:row>
      <xdr:rowOff>104140</xdr:rowOff>
    </xdr:to>
    <xdr:sp macro="" textlink="">
      <xdr:nvSpPr>
        <xdr:cNvPr id="579" name="フローチャート: 判断 578">
          <a:extLst>
            <a:ext uri="{FF2B5EF4-FFF2-40B4-BE49-F238E27FC236}">
              <a16:creationId xmlns:a16="http://schemas.microsoft.com/office/drawing/2014/main" id="{B302B8A5-D4FA-4E25-8E75-00BF68481432}"/>
            </a:ext>
          </a:extLst>
        </xdr:cNvPr>
        <xdr:cNvSpPr/>
      </xdr:nvSpPr>
      <xdr:spPr>
        <a:xfrm>
          <a:off x="16388080" y="63728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4290859A-3A83-4DF0-AEE8-1370FC6A8025}"/>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28B7E7A5-963A-4376-946F-A6A5D5E91268}"/>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D5E4DAB5-B954-4945-B510-B93769E92E08}"/>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13CC42EA-0F1C-4B6B-BF4A-592199CBCA12}"/>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E55370AB-45BD-4706-8F00-24B338E08B44}"/>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36830</xdr:rowOff>
    </xdr:from>
    <xdr:to>
      <xdr:col>116</xdr:col>
      <xdr:colOff>114300</xdr:colOff>
      <xdr:row>37</xdr:row>
      <xdr:rowOff>138430</xdr:rowOff>
    </xdr:to>
    <xdr:sp macro="" textlink="">
      <xdr:nvSpPr>
        <xdr:cNvPr id="585" name="楕円 584">
          <a:extLst>
            <a:ext uri="{FF2B5EF4-FFF2-40B4-BE49-F238E27FC236}">
              <a16:creationId xmlns:a16="http://schemas.microsoft.com/office/drawing/2014/main" id="{D75D3D04-554B-45B6-88B5-14EDB337FFEC}"/>
            </a:ext>
          </a:extLst>
        </xdr:cNvPr>
        <xdr:cNvSpPr/>
      </xdr:nvSpPr>
      <xdr:spPr>
        <a:xfrm>
          <a:off x="1945894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59707</xdr:rowOff>
    </xdr:from>
    <xdr:ext cx="469744" cy="259045"/>
    <xdr:sp macro="" textlink="">
      <xdr:nvSpPr>
        <xdr:cNvPr id="586" name="【認定こども園・幼稚園・保育所】&#10;一人当たり面積該当値テキスト">
          <a:extLst>
            <a:ext uri="{FF2B5EF4-FFF2-40B4-BE49-F238E27FC236}">
              <a16:creationId xmlns:a16="http://schemas.microsoft.com/office/drawing/2014/main" id="{C4CA2409-0339-4795-853A-E4F1AE81A202}"/>
            </a:ext>
          </a:extLst>
        </xdr:cNvPr>
        <xdr:cNvSpPr txBox="1"/>
      </xdr:nvSpPr>
      <xdr:spPr>
        <a:xfrm>
          <a:off x="19547840" y="609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41402</xdr:rowOff>
    </xdr:from>
    <xdr:to>
      <xdr:col>112</xdr:col>
      <xdr:colOff>38100</xdr:colOff>
      <xdr:row>37</xdr:row>
      <xdr:rowOff>143002</xdr:rowOff>
    </xdr:to>
    <xdr:sp macro="" textlink="">
      <xdr:nvSpPr>
        <xdr:cNvPr id="587" name="楕円 586">
          <a:extLst>
            <a:ext uri="{FF2B5EF4-FFF2-40B4-BE49-F238E27FC236}">
              <a16:creationId xmlns:a16="http://schemas.microsoft.com/office/drawing/2014/main" id="{AA3E7B76-9AE1-415F-8CFA-8E380645FA07}"/>
            </a:ext>
          </a:extLst>
        </xdr:cNvPr>
        <xdr:cNvSpPr/>
      </xdr:nvSpPr>
      <xdr:spPr>
        <a:xfrm>
          <a:off x="18735040" y="624408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87630</xdr:rowOff>
    </xdr:from>
    <xdr:to>
      <xdr:col>116</xdr:col>
      <xdr:colOff>63500</xdr:colOff>
      <xdr:row>37</xdr:row>
      <xdr:rowOff>92202</xdr:rowOff>
    </xdr:to>
    <xdr:cxnSp macro="">
      <xdr:nvCxnSpPr>
        <xdr:cNvPr id="588" name="直線コネクタ 587">
          <a:extLst>
            <a:ext uri="{FF2B5EF4-FFF2-40B4-BE49-F238E27FC236}">
              <a16:creationId xmlns:a16="http://schemas.microsoft.com/office/drawing/2014/main" id="{A3D4AD83-5FF5-46FC-B2F5-993F12D3506F}"/>
            </a:ext>
          </a:extLst>
        </xdr:cNvPr>
        <xdr:cNvCxnSpPr/>
      </xdr:nvCxnSpPr>
      <xdr:spPr>
        <a:xfrm flipV="1">
          <a:off x="18778220" y="6290310"/>
          <a:ext cx="7315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68834</xdr:rowOff>
    </xdr:from>
    <xdr:to>
      <xdr:col>107</xdr:col>
      <xdr:colOff>101600</xdr:colOff>
      <xdr:row>37</xdr:row>
      <xdr:rowOff>170435</xdr:rowOff>
    </xdr:to>
    <xdr:sp macro="" textlink="">
      <xdr:nvSpPr>
        <xdr:cNvPr id="589" name="楕円 588">
          <a:extLst>
            <a:ext uri="{FF2B5EF4-FFF2-40B4-BE49-F238E27FC236}">
              <a16:creationId xmlns:a16="http://schemas.microsoft.com/office/drawing/2014/main" id="{EAC73253-1415-48DD-BA07-4FE79921E691}"/>
            </a:ext>
          </a:extLst>
        </xdr:cNvPr>
        <xdr:cNvSpPr/>
      </xdr:nvSpPr>
      <xdr:spPr>
        <a:xfrm>
          <a:off x="17937480" y="62715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92202</xdr:rowOff>
    </xdr:from>
    <xdr:to>
      <xdr:col>111</xdr:col>
      <xdr:colOff>177800</xdr:colOff>
      <xdr:row>37</xdr:row>
      <xdr:rowOff>119634</xdr:rowOff>
    </xdr:to>
    <xdr:cxnSp macro="">
      <xdr:nvCxnSpPr>
        <xdr:cNvPr id="590" name="直線コネクタ 589">
          <a:extLst>
            <a:ext uri="{FF2B5EF4-FFF2-40B4-BE49-F238E27FC236}">
              <a16:creationId xmlns:a16="http://schemas.microsoft.com/office/drawing/2014/main" id="{300F4A27-3C6E-49B2-B47C-150E04980142}"/>
            </a:ext>
          </a:extLst>
        </xdr:cNvPr>
        <xdr:cNvCxnSpPr/>
      </xdr:nvCxnSpPr>
      <xdr:spPr>
        <a:xfrm flipV="1">
          <a:off x="17988280" y="6294882"/>
          <a:ext cx="78994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73406</xdr:rowOff>
    </xdr:from>
    <xdr:to>
      <xdr:col>102</xdr:col>
      <xdr:colOff>165100</xdr:colOff>
      <xdr:row>38</xdr:row>
      <xdr:rowOff>3556</xdr:rowOff>
    </xdr:to>
    <xdr:sp macro="" textlink="">
      <xdr:nvSpPr>
        <xdr:cNvPr id="591" name="楕円 590">
          <a:extLst>
            <a:ext uri="{FF2B5EF4-FFF2-40B4-BE49-F238E27FC236}">
              <a16:creationId xmlns:a16="http://schemas.microsoft.com/office/drawing/2014/main" id="{7BA191B7-241C-404D-9FDF-DDD17033A04E}"/>
            </a:ext>
          </a:extLst>
        </xdr:cNvPr>
        <xdr:cNvSpPr/>
      </xdr:nvSpPr>
      <xdr:spPr>
        <a:xfrm>
          <a:off x="17162780" y="62760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119634</xdr:rowOff>
    </xdr:from>
    <xdr:to>
      <xdr:col>107</xdr:col>
      <xdr:colOff>50800</xdr:colOff>
      <xdr:row>37</xdr:row>
      <xdr:rowOff>124206</xdr:rowOff>
    </xdr:to>
    <xdr:cxnSp macro="">
      <xdr:nvCxnSpPr>
        <xdr:cNvPr id="592" name="直線コネクタ 591">
          <a:extLst>
            <a:ext uri="{FF2B5EF4-FFF2-40B4-BE49-F238E27FC236}">
              <a16:creationId xmlns:a16="http://schemas.microsoft.com/office/drawing/2014/main" id="{A61E8A30-9CE2-440B-B99C-F97F9D6F365C}"/>
            </a:ext>
          </a:extLst>
        </xdr:cNvPr>
        <xdr:cNvCxnSpPr/>
      </xdr:nvCxnSpPr>
      <xdr:spPr>
        <a:xfrm flipV="1">
          <a:off x="17213580" y="6322314"/>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77978</xdr:rowOff>
    </xdr:from>
    <xdr:to>
      <xdr:col>98</xdr:col>
      <xdr:colOff>38100</xdr:colOff>
      <xdr:row>38</xdr:row>
      <xdr:rowOff>8128</xdr:rowOff>
    </xdr:to>
    <xdr:sp macro="" textlink="">
      <xdr:nvSpPr>
        <xdr:cNvPr id="593" name="楕円 592">
          <a:extLst>
            <a:ext uri="{FF2B5EF4-FFF2-40B4-BE49-F238E27FC236}">
              <a16:creationId xmlns:a16="http://schemas.microsoft.com/office/drawing/2014/main" id="{0CBDAC5E-8762-41CF-AA00-063CEF832F9F}"/>
            </a:ext>
          </a:extLst>
        </xdr:cNvPr>
        <xdr:cNvSpPr/>
      </xdr:nvSpPr>
      <xdr:spPr>
        <a:xfrm>
          <a:off x="16388080" y="62806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124206</xdr:rowOff>
    </xdr:from>
    <xdr:to>
      <xdr:col>102</xdr:col>
      <xdr:colOff>114300</xdr:colOff>
      <xdr:row>37</xdr:row>
      <xdr:rowOff>128778</xdr:rowOff>
    </xdr:to>
    <xdr:cxnSp macro="">
      <xdr:nvCxnSpPr>
        <xdr:cNvPr id="594" name="直線コネクタ 593">
          <a:extLst>
            <a:ext uri="{FF2B5EF4-FFF2-40B4-BE49-F238E27FC236}">
              <a16:creationId xmlns:a16="http://schemas.microsoft.com/office/drawing/2014/main" id="{175CD2F9-4FF8-4507-91EE-6CF9731EABD7}"/>
            </a:ext>
          </a:extLst>
        </xdr:cNvPr>
        <xdr:cNvCxnSpPr/>
      </xdr:nvCxnSpPr>
      <xdr:spPr>
        <a:xfrm flipV="1">
          <a:off x="16431260" y="6326886"/>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26687</xdr:rowOff>
    </xdr:from>
    <xdr:ext cx="469744" cy="259045"/>
    <xdr:sp macro="" textlink="">
      <xdr:nvSpPr>
        <xdr:cNvPr id="595" name="n_1aveValue【認定こども園・幼稚園・保育所】&#10;一人当たり面積">
          <a:extLst>
            <a:ext uri="{FF2B5EF4-FFF2-40B4-BE49-F238E27FC236}">
              <a16:creationId xmlns:a16="http://schemas.microsoft.com/office/drawing/2014/main" id="{C4A3E988-161E-4DD3-9760-DBE87BD79251}"/>
            </a:ext>
          </a:extLst>
        </xdr:cNvPr>
        <xdr:cNvSpPr txBox="1"/>
      </xdr:nvSpPr>
      <xdr:spPr>
        <a:xfrm>
          <a:off x="18561127" y="639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86123</xdr:rowOff>
    </xdr:from>
    <xdr:ext cx="469744" cy="259045"/>
    <xdr:sp macro="" textlink="">
      <xdr:nvSpPr>
        <xdr:cNvPr id="596" name="n_2aveValue【認定こども園・幼稚園・保育所】&#10;一人当たり面積">
          <a:extLst>
            <a:ext uri="{FF2B5EF4-FFF2-40B4-BE49-F238E27FC236}">
              <a16:creationId xmlns:a16="http://schemas.microsoft.com/office/drawing/2014/main" id="{A5F93015-702C-4979-B341-0652CA3D24DD}"/>
            </a:ext>
          </a:extLst>
        </xdr:cNvPr>
        <xdr:cNvSpPr txBox="1"/>
      </xdr:nvSpPr>
      <xdr:spPr>
        <a:xfrm>
          <a:off x="17776267" y="645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108983</xdr:rowOff>
    </xdr:from>
    <xdr:ext cx="469744" cy="259045"/>
    <xdr:sp macro="" textlink="">
      <xdr:nvSpPr>
        <xdr:cNvPr id="597" name="n_3aveValue【認定こども園・幼稚園・保育所】&#10;一人当たり面積">
          <a:extLst>
            <a:ext uri="{FF2B5EF4-FFF2-40B4-BE49-F238E27FC236}">
              <a16:creationId xmlns:a16="http://schemas.microsoft.com/office/drawing/2014/main" id="{51AA2E3B-3852-4528-8FA7-BD2CD79DF4D2}"/>
            </a:ext>
          </a:extLst>
        </xdr:cNvPr>
        <xdr:cNvSpPr txBox="1"/>
      </xdr:nvSpPr>
      <xdr:spPr>
        <a:xfrm>
          <a:off x="17001567" y="6479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95267</xdr:rowOff>
    </xdr:from>
    <xdr:ext cx="469744" cy="259045"/>
    <xdr:sp macro="" textlink="">
      <xdr:nvSpPr>
        <xdr:cNvPr id="598" name="n_4aveValue【認定こども園・幼稚園・保育所】&#10;一人当たり面積">
          <a:extLst>
            <a:ext uri="{FF2B5EF4-FFF2-40B4-BE49-F238E27FC236}">
              <a16:creationId xmlns:a16="http://schemas.microsoft.com/office/drawing/2014/main" id="{C51B717E-838E-4980-A9FF-217EA3FAF7CE}"/>
            </a:ext>
          </a:extLst>
        </xdr:cNvPr>
        <xdr:cNvSpPr txBox="1"/>
      </xdr:nvSpPr>
      <xdr:spPr>
        <a:xfrm>
          <a:off x="16226867" y="646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159529</xdr:rowOff>
    </xdr:from>
    <xdr:ext cx="469744" cy="259045"/>
    <xdr:sp macro="" textlink="">
      <xdr:nvSpPr>
        <xdr:cNvPr id="599" name="n_1mainValue【認定こども園・幼稚園・保育所】&#10;一人当たり面積">
          <a:extLst>
            <a:ext uri="{FF2B5EF4-FFF2-40B4-BE49-F238E27FC236}">
              <a16:creationId xmlns:a16="http://schemas.microsoft.com/office/drawing/2014/main" id="{2C1B531A-63FE-4F49-AFAD-EBB8BF2CA176}"/>
            </a:ext>
          </a:extLst>
        </xdr:cNvPr>
        <xdr:cNvSpPr txBox="1"/>
      </xdr:nvSpPr>
      <xdr:spPr>
        <a:xfrm>
          <a:off x="18561127" y="602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15511</xdr:rowOff>
    </xdr:from>
    <xdr:ext cx="469744" cy="259045"/>
    <xdr:sp macro="" textlink="">
      <xdr:nvSpPr>
        <xdr:cNvPr id="600" name="n_2mainValue【認定こども園・幼稚園・保育所】&#10;一人当たり面積">
          <a:extLst>
            <a:ext uri="{FF2B5EF4-FFF2-40B4-BE49-F238E27FC236}">
              <a16:creationId xmlns:a16="http://schemas.microsoft.com/office/drawing/2014/main" id="{5C88871D-CDD4-4DEA-900B-8D6AF185A55D}"/>
            </a:ext>
          </a:extLst>
        </xdr:cNvPr>
        <xdr:cNvSpPr txBox="1"/>
      </xdr:nvSpPr>
      <xdr:spPr>
        <a:xfrm>
          <a:off x="17776267" y="605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20083</xdr:rowOff>
    </xdr:from>
    <xdr:ext cx="469744" cy="259045"/>
    <xdr:sp macro="" textlink="">
      <xdr:nvSpPr>
        <xdr:cNvPr id="601" name="n_3mainValue【認定こども園・幼稚園・保育所】&#10;一人当たり面積">
          <a:extLst>
            <a:ext uri="{FF2B5EF4-FFF2-40B4-BE49-F238E27FC236}">
              <a16:creationId xmlns:a16="http://schemas.microsoft.com/office/drawing/2014/main" id="{95DFB22C-9B86-474C-9AA3-261786FA89DF}"/>
            </a:ext>
          </a:extLst>
        </xdr:cNvPr>
        <xdr:cNvSpPr txBox="1"/>
      </xdr:nvSpPr>
      <xdr:spPr>
        <a:xfrm>
          <a:off x="17001567" y="605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24655</xdr:rowOff>
    </xdr:from>
    <xdr:ext cx="469744" cy="259045"/>
    <xdr:sp macro="" textlink="">
      <xdr:nvSpPr>
        <xdr:cNvPr id="602" name="n_4mainValue【認定こども園・幼稚園・保育所】&#10;一人当たり面積">
          <a:extLst>
            <a:ext uri="{FF2B5EF4-FFF2-40B4-BE49-F238E27FC236}">
              <a16:creationId xmlns:a16="http://schemas.microsoft.com/office/drawing/2014/main" id="{B48D9336-6043-4DC9-81BF-E95217196CA1}"/>
            </a:ext>
          </a:extLst>
        </xdr:cNvPr>
        <xdr:cNvSpPr txBox="1"/>
      </xdr:nvSpPr>
      <xdr:spPr>
        <a:xfrm>
          <a:off x="16226867" y="605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a:extLst>
            <a:ext uri="{FF2B5EF4-FFF2-40B4-BE49-F238E27FC236}">
              <a16:creationId xmlns:a16="http://schemas.microsoft.com/office/drawing/2014/main" id="{81572D7B-149C-455E-B276-852C39E92129}"/>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a:extLst>
            <a:ext uri="{FF2B5EF4-FFF2-40B4-BE49-F238E27FC236}">
              <a16:creationId xmlns:a16="http://schemas.microsoft.com/office/drawing/2014/main" id="{15A561F8-B8BE-412A-92F1-54662BF6D9FE}"/>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a:extLst>
            <a:ext uri="{FF2B5EF4-FFF2-40B4-BE49-F238E27FC236}">
              <a16:creationId xmlns:a16="http://schemas.microsoft.com/office/drawing/2014/main" id="{56AD50B2-581A-48E8-866B-73DD06B7DD71}"/>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a:extLst>
            <a:ext uri="{FF2B5EF4-FFF2-40B4-BE49-F238E27FC236}">
              <a16:creationId xmlns:a16="http://schemas.microsoft.com/office/drawing/2014/main" id="{5917CF35-C8E1-45D5-99ED-2146B3B76B03}"/>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a:extLst>
            <a:ext uri="{FF2B5EF4-FFF2-40B4-BE49-F238E27FC236}">
              <a16:creationId xmlns:a16="http://schemas.microsoft.com/office/drawing/2014/main" id="{02D962C7-1BFF-4D26-AFBB-7733B1AE1C75}"/>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a:extLst>
            <a:ext uri="{FF2B5EF4-FFF2-40B4-BE49-F238E27FC236}">
              <a16:creationId xmlns:a16="http://schemas.microsoft.com/office/drawing/2014/main" id="{B9C0EBD7-C966-4C40-938B-62C7CBAB2F61}"/>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a:extLst>
            <a:ext uri="{FF2B5EF4-FFF2-40B4-BE49-F238E27FC236}">
              <a16:creationId xmlns:a16="http://schemas.microsoft.com/office/drawing/2014/main" id="{2D9CADDC-A952-4EF4-85B8-E52145CE1FD2}"/>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a:extLst>
            <a:ext uri="{FF2B5EF4-FFF2-40B4-BE49-F238E27FC236}">
              <a16:creationId xmlns:a16="http://schemas.microsoft.com/office/drawing/2014/main" id="{7D7E2A46-8A41-40BE-BC46-0F61F35B2DD9}"/>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a:extLst>
            <a:ext uri="{FF2B5EF4-FFF2-40B4-BE49-F238E27FC236}">
              <a16:creationId xmlns:a16="http://schemas.microsoft.com/office/drawing/2014/main" id="{3919C10F-AC5D-4606-9612-3B10662223B9}"/>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a:extLst>
            <a:ext uri="{FF2B5EF4-FFF2-40B4-BE49-F238E27FC236}">
              <a16:creationId xmlns:a16="http://schemas.microsoft.com/office/drawing/2014/main" id="{08B84763-A70A-49B1-917E-1611D7EB6AA4}"/>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3" name="テキスト ボックス 612">
          <a:extLst>
            <a:ext uri="{FF2B5EF4-FFF2-40B4-BE49-F238E27FC236}">
              <a16:creationId xmlns:a16="http://schemas.microsoft.com/office/drawing/2014/main" id="{430B4423-E075-4E67-834B-6D554F37D26C}"/>
            </a:ext>
          </a:extLst>
        </xdr:cNvPr>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4" name="直線コネクタ 613">
          <a:extLst>
            <a:ext uri="{FF2B5EF4-FFF2-40B4-BE49-F238E27FC236}">
              <a16:creationId xmlns:a16="http://schemas.microsoft.com/office/drawing/2014/main" id="{7EDD85CE-8A8F-4ADA-A640-C631F266A39D}"/>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5" name="テキスト ボックス 614">
          <a:extLst>
            <a:ext uri="{FF2B5EF4-FFF2-40B4-BE49-F238E27FC236}">
              <a16:creationId xmlns:a16="http://schemas.microsoft.com/office/drawing/2014/main" id="{2ACA0400-5442-4687-B98A-284E1A8A589D}"/>
            </a:ext>
          </a:extLst>
        </xdr:cNvPr>
        <xdr:cNvSpPr txBox="1"/>
      </xdr:nvSpPr>
      <xdr:spPr>
        <a:xfrm>
          <a:off x="1060276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6" name="直線コネクタ 615">
          <a:extLst>
            <a:ext uri="{FF2B5EF4-FFF2-40B4-BE49-F238E27FC236}">
              <a16:creationId xmlns:a16="http://schemas.microsoft.com/office/drawing/2014/main" id="{8A904D33-190A-4C92-8FCB-5F3411BD98AB}"/>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7" name="テキスト ボックス 616">
          <a:extLst>
            <a:ext uri="{FF2B5EF4-FFF2-40B4-BE49-F238E27FC236}">
              <a16:creationId xmlns:a16="http://schemas.microsoft.com/office/drawing/2014/main" id="{3FC020C1-FD34-4A07-BAAB-268100E65BC3}"/>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8" name="直線コネクタ 617">
          <a:extLst>
            <a:ext uri="{FF2B5EF4-FFF2-40B4-BE49-F238E27FC236}">
              <a16:creationId xmlns:a16="http://schemas.microsoft.com/office/drawing/2014/main" id="{568EED91-1CC9-4D1C-9AF9-1E91B05C3ED0}"/>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9" name="テキスト ボックス 618">
          <a:extLst>
            <a:ext uri="{FF2B5EF4-FFF2-40B4-BE49-F238E27FC236}">
              <a16:creationId xmlns:a16="http://schemas.microsoft.com/office/drawing/2014/main" id="{83DD7993-C3C1-42BA-9739-379CE1FEBC53}"/>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0" name="直線コネクタ 619">
          <a:extLst>
            <a:ext uri="{FF2B5EF4-FFF2-40B4-BE49-F238E27FC236}">
              <a16:creationId xmlns:a16="http://schemas.microsoft.com/office/drawing/2014/main" id="{5026E708-2591-499F-9487-02B57CACC0D5}"/>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1" name="テキスト ボックス 620">
          <a:extLst>
            <a:ext uri="{FF2B5EF4-FFF2-40B4-BE49-F238E27FC236}">
              <a16:creationId xmlns:a16="http://schemas.microsoft.com/office/drawing/2014/main" id="{79C36A06-0356-43A5-A518-70C3C36F246C}"/>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a:extLst>
            <a:ext uri="{FF2B5EF4-FFF2-40B4-BE49-F238E27FC236}">
              <a16:creationId xmlns:a16="http://schemas.microsoft.com/office/drawing/2014/main" id="{58EA1758-4FB2-4B24-8C46-393ABC907BF3}"/>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3" name="テキスト ボックス 622">
          <a:extLst>
            <a:ext uri="{FF2B5EF4-FFF2-40B4-BE49-F238E27FC236}">
              <a16:creationId xmlns:a16="http://schemas.microsoft.com/office/drawing/2014/main" id="{C6E2C174-B579-4E59-B4F8-3285DB37B1EB}"/>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4" name="【学校施設】&#10;有形固定資産減価償却率グラフ枠">
          <a:extLst>
            <a:ext uri="{FF2B5EF4-FFF2-40B4-BE49-F238E27FC236}">
              <a16:creationId xmlns:a16="http://schemas.microsoft.com/office/drawing/2014/main" id="{E3382A46-33A4-44F4-AC14-1DA8386067CA}"/>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6858</xdr:rowOff>
    </xdr:from>
    <xdr:to>
      <xdr:col>85</xdr:col>
      <xdr:colOff>126364</xdr:colOff>
      <xdr:row>63</xdr:row>
      <xdr:rowOff>52578</xdr:rowOff>
    </xdr:to>
    <xdr:cxnSp macro="">
      <xdr:nvCxnSpPr>
        <xdr:cNvPr id="625" name="直線コネクタ 624">
          <a:extLst>
            <a:ext uri="{FF2B5EF4-FFF2-40B4-BE49-F238E27FC236}">
              <a16:creationId xmlns:a16="http://schemas.microsoft.com/office/drawing/2014/main" id="{E158CC5B-4D73-4A82-A405-6EDA401EB3D5}"/>
            </a:ext>
          </a:extLst>
        </xdr:cNvPr>
        <xdr:cNvCxnSpPr/>
      </xdr:nvCxnSpPr>
      <xdr:spPr>
        <a:xfrm flipV="1">
          <a:off x="14375764" y="9562338"/>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56405</xdr:rowOff>
    </xdr:from>
    <xdr:ext cx="405111" cy="259045"/>
    <xdr:sp macro="" textlink="">
      <xdr:nvSpPr>
        <xdr:cNvPr id="626" name="【学校施設】&#10;有形固定資産減価償却率最小値テキスト">
          <a:extLst>
            <a:ext uri="{FF2B5EF4-FFF2-40B4-BE49-F238E27FC236}">
              <a16:creationId xmlns:a16="http://schemas.microsoft.com/office/drawing/2014/main" id="{6A88B665-C978-45E6-94CF-16E6726DDD58}"/>
            </a:ext>
          </a:extLst>
        </xdr:cNvPr>
        <xdr:cNvSpPr txBox="1"/>
      </xdr:nvSpPr>
      <xdr:spPr>
        <a:xfrm>
          <a:off x="14414500" y="10617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52578</xdr:rowOff>
    </xdr:from>
    <xdr:to>
      <xdr:col>86</xdr:col>
      <xdr:colOff>25400</xdr:colOff>
      <xdr:row>63</xdr:row>
      <xdr:rowOff>52578</xdr:rowOff>
    </xdr:to>
    <xdr:cxnSp macro="">
      <xdr:nvCxnSpPr>
        <xdr:cNvPr id="627" name="直線コネクタ 626">
          <a:extLst>
            <a:ext uri="{FF2B5EF4-FFF2-40B4-BE49-F238E27FC236}">
              <a16:creationId xmlns:a16="http://schemas.microsoft.com/office/drawing/2014/main" id="{1F27ACED-3DC4-4A23-A5B5-68644979AA39}"/>
            </a:ext>
          </a:extLst>
        </xdr:cNvPr>
        <xdr:cNvCxnSpPr/>
      </xdr:nvCxnSpPr>
      <xdr:spPr>
        <a:xfrm>
          <a:off x="14287500" y="106138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124985</xdr:rowOff>
    </xdr:from>
    <xdr:ext cx="405111" cy="259045"/>
    <xdr:sp macro="" textlink="">
      <xdr:nvSpPr>
        <xdr:cNvPr id="628" name="【学校施設】&#10;有形固定資産減価償却率最大値テキスト">
          <a:extLst>
            <a:ext uri="{FF2B5EF4-FFF2-40B4-BE49-F238E27FC236}">
              <a16:creationId xmlns:a16="http://schemas.microsoft.com/office/drawing/2014/main" id="{8E145378-72AE-401F-81A4-923B5E8413AB}"/>
            </a:ext>
          </a:extLst>
        </xdr:cNvPr>
        <xdr:cNvSpPr txBox="1"/>
      </xdr:nvSpPr>
      <xdr:spPr>
        <a:xfrm>
          <a:off x="14414500" y="9345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6858</xdr:rowOff>
    </xdr:from>
    <xdr:to>
      <xdr:col>86</xdr:col>
      <xdr:colOff>25400</xdr:colOff>
      <xdr:row>57</xdr:row>
      <xdr:rowOff>6858</xdr:rowOff>
    </xdr:to>
    <xdr:cxnSp macro="">
      <xdr:nvCxnSpPr>
        <xdr:cNvPr id="629" name="直線コネクタ 628">
          <a:extLst>
            <a:ext uri="{FF2B5EF4-FFF2-40B4-BE49-F238E27FC236}">
              <a16:creationId xmlns:a16="http://schemas.microsoft.com/office/drawing/2014/main" id="{E05DBFFA-94A3-4B10-8072-A7AE651516AD}"/>
            </a:ext>
          </a:extLst>
        </xdr:cNvPr>
        <xdr:cNvCxnSpPr/>
      </xdr:nvCxnSpPr>
      <xdr:spPr>
        <a:xfrm>
          <a:off x="14287500" y="95623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48785</xdr:rowOff>
    </xdr:from>
    <xdr:ext cx="405111" cy="259045"/>
    <xdr:sp macro="" textlink="">
      <xdr:nvSpPr>
        <xdr:cNvPr id="630" name="【学校施設】&#10;有形固定資産減価償却率平均値テキスト">
          <a:extLst>
            <a:ext uri="{FF2B5EF4-FFF2-40B4-BE49-F238E27FC236}">
              <a16:creationId xmlns:a16="http://schemas.microsoft.com/office/drawing/2014/main" id="{F30701CA-76C1-466D-8647-7A243A150DE2}"/>
            </a:ext>
          </a:extLst>
        </xdr:cNvPr>
        <xdr:cNvSpPr txBox="1"/>
      </xdr:nvSpPr>
      <xdr:spPr>
        <a:xfrm>
          <a:off x="14414500" y="99395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70358</xdr:rowOff>
    </xdr:from>
    <xdr:to>
      <xdr:col>85</xdr:col>
      <xdr:colOff>177800</xdr:colOff>
      <xdr:row>60</xdr:row>
      <xdr:rowOff>508</xdr:rowOff>
    </xdr:to>
    <xdr:sp macro="" textlink="">
      <xdr:nvSpPr>
        <xdr:cNvPr id="631" name="フローチャート: 判断 630">
          <a:extLst>
            <a:ext uri="{FF2B5EF4-FFF2-40B4-BE49-F238E27FC236}">
              <a16:creationId xmlns:a16="http://schemas.microsoft.com/office/drawing/2014/main" id="{5861D902-F4B8-46A0-A7C6-EE5BC2C7B2C0}"/>
            </a:ext>
          </a:extLst>
        </xdr:cNvPr>
        <xdr:cNvSpPr/>
      </xdr:nvSpPr>
      <xdr:spPr>
        <a:xfrm>
          <a:off x="14325600" y="996111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24638</xdr:rowOff>
    </xdr:from>
    <xdr:to>
      <xdr:col>81</xdr:col>
      <xdr:colOff>101600</xdr:colOff>
      <xdr:row>59</xdr:row>
      <xdr:rowOff>126238</xdr:rowOff>
    </xdr:to>
    <xdr:sp macro="" textlink="">
      <xdr:nvSpPr>
        <xdr:cNvPr id="632" name="フローチャート: 判断 631">
          <a:extLst>
            <a:ext uri="{FF2B5EF4-FFF2-40B4-BE49-F238E27FC236}">
              <a16:creationId xmlns:a16="http://schemas.microsoft.com/office/drawing/2014/main" id="{3017F85E-9610-4CD4-9B65-7EC2F2A014ED}"/>
            </a:ext>
          </a:extLst>
        </xdr:cNvPr>
        <xdr:cNvSpPr/>
      </xdr:nvSpPr>
      <xdr:spPr>
        <a:xfrm>
          <a:off x="13578840" y="991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154940</xdr:rowOff>
    </xdr:from>
    <xdr:to>
      <xdr:col>76</xdr:col>
      <xdr:colOff>165100</xdr:colOff>
      <xdr:row>59</xdr:row>
      <xdr:rowOff>85090</xdr:rowOff>
    </xdr:to>
    <xdr:sp macro="" textlink="">
      <xdr:nvSpPr>
        <xdr:cNvPr id="633" name="フローチャート: 判断 632">
          <a:extLst>
            <a:ext uri="{FF2B5EF4-FFF2-40B4-BE49-F238E27FC236}">
              <a16:creationId xmlns:a16="http://schemas.microsoft.com/office/drawing/2014/main" id="{388BC901-A41F-4E63-B84E-6E72D5911133}"/>
            </a:ext>
          </a:extLst>
        </xdr:cNvPr>
        <xdr:cNvSpPr/>
      </xdr:nvSpPr>
      <xdr:spPr>
        <a:xfrm>
          <a:off x="12804140" y="9878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xdr:rowOff>
    </xdr:from>
    <xdr:to>
      <xdr:col>72</xdr:col>
      <xdr:colOff>38100</xdr:colOff>
      <xdr:row>59</xdr:row>
      <xdr:rowOff>103378</xdr:rowOff>
    </xdr:to>
    <xdr:sp macro="" textlink="">
      <xdr:nvSpPr>
        <xdr:cNvPr id="634" name="フローチャート: 判断 633">
          <a:extLst>
            <a:ext uri="{FF2B5EF4-FFF2-40B4-BE49-F238E27FC236}">
              <a16:creationId xmlns:a16="http://schemas.microsoft.com/office/drawing/2014/main" id="{1E5FDCE9-2D38-429D-8843-975F8B2ADE9B}"/>
            </a:ext>
          </a:extLst>
        </xdr:cNvPr>
        <xdr:cNvSpPr/>
      </xdr:nvSpPr>
      <xdr:spPr>
        <a:xfrm>
          <a:off x="12029440" y="989253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154940</xdr:rowOff>
    </xdr:from>
    <xdr:to>
      <xdr:col>67</xdr:col>
      <xdr:colOff>101600</xdr:colOff>
      <xdr:row>59</xdr:row>
      <xdr:rowOff>85090</xdr:rowOff>
    </xdr:to>
    <xdr:sp macro="" textlink="">
      <xdr:nvSpPr>
        <xdr:cNvPr id="635" name="フローチャート: 判断 634">
          <a:extLst>
            <a:ext uri="{FF2B5EF4-FFF2-40B4-BE49-F238E27FC236}">
              <a16:creationId xmlns:a16="http://schemas.microsoft.com/office/drawing/2014/main" id="{DA1AA24A-8C1C-4E0C-9213-9D7C03BFD968}"/>
            </a:ext>
          </a:extLst>
        </xdr:cNvPr>
        <xdr:cNvSpPr/>
      </xdr:nvSpPr>
      <xdr:spPr>
        <a:xfrm>
          <a:off x="11231880" y="9878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91C97A16-74AA-4D9E-8810-B24A7D8A67BE}"/>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E2A6F924-676B-4FA3-B353-79DC5FB137BC}"/>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18CE2274-9DD3-457A-AA38-7B68909F3243}"/>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C61676BA-5141-41F3-81AC-10B0756AF576}"/>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BC8CC78-8D06-42F0-827E-224FD2D352C7}"/>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58928</xdr:rowOff>
    </xdr:from>
    <xdr:to>
      <xdr:col>85</xdr:col>
      <xdr:colOff>177800</xdr:colOff>
      <xdr:row>58</xdr:row>
      <xdr:rowOff>160528</xdr:rowOff>
    </xdr:to>
    <xdr:sp macro="" textlink="">
      <xdr:nvSpPr>
        <xdr:cNvPr id="641" name="楕円 640">
          <a:extLst>
            <a:ext uri="{FF2B5EF4-FFF2-40B4-BE49-F238E27FC236}">
              <a16:creationId xmlns:a16="http://schemas.microsoft.com/office/drawing/2014/main" id="{08E73862-A572-42B6-B4E2-C6B556DD28B3}"/>
            </a:ext>
          </a:extLst>
        </xdr:cNvPr>
        <xdr:cNvSpPr/>
      </xdr:nvSpPr>
      <xdr:spPr>
        <a:xfrm>
          <a:off x="14325600" y="978204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81805</xdr:rowOff>
    </xdr:from>
    <xdr:ext cx="405111" cy="259045"/>
    <xdr:sp macro="" textlink="">
      <xdr:nvSpPr>
        <xdr:cNvPr id="642" name="【学校施設】&#10;有形固定資産減価償却率該当値テキスト">
          <a:extLst>
            <a:ext uri="{FF2B5EF4-FFF2-40B4-BE49-F238E27FC236}">
              <a16:creationId xmlns:a16="http://schemas.microsoft.com/office/drawing/2014/main" id="{08EF56FD-F1E3-4D43-9024-F6A1189F76DC}"/>
            </a:ext>
          </a:extLst>
        </xdr:cNvPr>
        <xdr:cNvSpPr txBox="1"/>
      </xdr:nvSpPr>
      <xdr:spPr>
        <a:xfrm>
          <a:off x="14414500" y="9637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31496</xdr:rowOff>
    </xdr:from>
    <xdr:to>
      <xdr:col>81</xdr:col>
      <xdr:colOff>101600</xdr:colOff>
      <xdr:row>58</xdr:row>
      <xdr:rowOff>133096</xdr:rowOff>
    </xdr:to>
    <xdr:sp macro="" textlink="">
      <xdr:nvSpPr>
        <xdr:cNvPr id="643" name="楕円 642">
          <a:extLst>
            <a:ext uri="{FF2B5EF4-FFF2-40B4-BE49-F238E27FC236}">
              <a16:creationId xmlns:a16="http://schemas.microsoft.com/office/drawing/2014/main" id="{D5D09DFC-D88B-4459-B00D-BEEC7D8D1B69}"/>
            </a:ext>
          </a:extLst>
        </xdr:cNvPr>
        <xdr:cNvSpPr/>
      </xdr:nvSpPr>
      <xdr:spPr>
        <a:xfrm>
          <a:off x="13578840" y="975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82296</xdr:rowOff>
    </xdr:from>
    <xdr:to>
      <xdr:col>85</xdr:col>
      <xdr:colOff>127000</xdr:colOff>
      <xdr:row>58</xdr:row>
      <xdr:rowOff>109728</xdr:rowOff>
    </xdr:to>
    <xdr:cxnSp macro="">
      <xdr:nvCxnSpPr>
        <xdr:cNvPr id="644" name="直線コネクタ 643">
          <a:extLst>
            <a:ext uri="{FF2B5EF4-FFF2-40B4-BE49-F238E27FC236}">
              <a16:creationId xmlns:a16="http://schemas.microsoft.com/office/drawing/2014/main" id="{6059C332-2C49-4132-9ADA-6C9514CA768C}"/>
            </a:ext>
          </a:extLst>
        </xdr:cNvPr>
        <xdr:cNvCxnSpPr/>
      </xdr:nvCxnSpPr>
      <xdr:spPr>
        <a:xfrm>
          <a:off x="13629640" y="9805416"/>
          <a:ext cx="74676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134366</xdr:rowOff>
    </xdr:from>
    <xdr:to>
      <xdr:col>76</xdr:col>
      <xdr:colOff>165100</xdr:colOff>
      <xdr:row>58</xdr:row>
      <xdr:rowOff>64516</xdr:rowOff>
    </xdr:to>
    <xdr:sp macro="" textlink="">
      <xdr:nvSpPr>
        <xdr:cNvPr id="645" name="楕円 644">
          <a:extLst>
            <a:ext uri="{FF2B5EF4-FFF2-40B4-BE49-F238E27FC236}">
              <a16:creationId xmlns:a16="http://schemas.microsoft.com/office/drawing/2014/main" id="{0D99E7CD-1BDF-4518-9694-AA74DE0DF534}"/>
            </a:ext>
          </a:extLst>
        </xdr:cNvPr>
        <xdr:cNvSpPr/>
      </xdr:nvSpPr>
      <xdr:spPr>
        <a:xfrm>
          <a:off x="12804140" y="96898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13716</xdr:rowOff>
    </xdr:from>
    <xdr:to>
      <xdr:col>81</xdr:col>
      <xdr:colOff>50800</xdr:colOff>
      <xdr:row>58</xdr:row>
      <xdr:rowOff>82296</xdr:rowOff>
    </xdr:to>
    <xdr:cxnSp macro="">
      <xdr:nvCxnSpPr>
        <xdr:cNvPr id="646" name="直線コネクタ 645">
          <a:extLst>
            <a:ext uri="{FF2B5EF4-FFF2-40B4-BE49-F238E27FC236}">
              <a16:creationId xmlns:a16="http://schemas.microsoft.com/office/drawing/2014/main" id="{2A8E1965-0027-4F3B-815E-80F4DCACB62E}"/>
            </a:ext>
          </a:extLst>
        </xdr:cNvPr>
        <xdr:cNvCxnSpPr/>
      </xdr:nvCxnSpPr>
      <xdr:spPr>
        <a:xfrm>
          <a:off x="12854940" y="9736836"/>
          <a:ext cx="7747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54356</xdr:rowOff>
    </xdr:from>
    <xdr:to>
      <xdr:col>72</xdr:col>
      <xdr:colOff>38100</xdr:colOff>
      <xdr:row>58</xdr:row>
      <xdr:rowOff>155956</xdr:rowOff>
    </xdr:to>
    <xdr:sp macro="" textlink="">
      <xdr:nvSpPr>
        <xdr:cNvPr id="647" name="楕円 646">
          <a:extLst>
            <a:ext uri="{FF2B5EF4-FFF2-40B4-BE49-F238E27FC236}">
              <a16:creationId xmlns:a16="http://schemas.microsoft.com/office/drawing/2014/main" id="{92A46F48-07BA-4E49-8ACD-8369070B9271}"/>
            </a:ext>
          </a:extLst>
        </xdr:cNvPr>
        <xdr:cNvSpPr/>
      </xdr:nvSpPr>
      <xdr:spPr>
        <a:xfrm>
          <a:off x="12029440" y="97774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13716</xdr:rowOff>
    </xdr:from>
    <xdr:to>
      <xdr:col>76</xdr:col>
      <xdr:colOff>114300</xdr:colOff>
      <xdr:row>58</xdr:row>
      <xdr:rowOff>105156</xdr:rowOff>
    </xdr:to>
    <xdr:cxnSp macro="">
      <xdr:nvCxnSpPr>
        <xdr:cNvPr id="648" name="直線コネクタ 647">
          <a:extLst>
            <a:ext uri="{FF2B5EF4-FFF2-40B4-BE49-F238E27FC236}">
              <a16:creationId xmlns:a16="http://schemas.microsoft.com/office/drawing/2014/main" id="{5438FB30-FE55-41A2-9FFC-2799EAF2804B}"/>
            </a:ext>
          </a:extLst>
        </xdr:cNvPr>
        <xdr:cNvCxnSpPr/>
      </xdr:nvCxnSpPr>
      <xdr:spPr>
        <a:xfrm flipV="1">
          <a:off x="12072620" y="9736836"/>
          <a:ext cx="78232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36068</xdr:rowOff>
    </xdr:from>
    <xdr:to>
      <xdr:col>67</xdr:col>
      <xdr:colOff>101600</xdr:colOff>
      <xdr:row>58</xdr:row>
      <xdr:rowOff>137668</xdr:rowOff>
    </xdr:to>
    <xdr:sp macro="" textlink="">
      <xdr:nvSpPr>
        <xdr:cNvPr id="649" name="楕円 648">
          <a:extLst>
            <a:ext uri="{FF2B5EF4-FFF2-40B4-BE49-F238E27FC236}">
              <a16:creationId xmlns:a16="http://schemas.microsoft.com/office/drawing/2014/main" id="{F7BB309E-BC11-4AA9-B495-DC6B9FABFE21}"/>
            </a:ext>
          </a:extLst>
        </xdr:cNvPr>
        <xdr:cNvSpPr/>
      </xdr:nvSpPr>
      <xdr:spPr>
        <a:xfrm>
          <a:off x="11231880" y="975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86868</xdr:rowOff>
    </xdr:from>
    <xdr:to>
      <xdr:col>71</xdr:col>
      <xdr:colOff>177800</xdr:colOff>
      <xdr:row>58</xdr:row>
      <xdr:rowOff>105156</xdr:rowOff>
    </xdr:to>
    <xdr:cxnSp macro="">
      <xdr:nvCxnSpPr>
        <xdr:cNvPr id="650" name="直線コネクタ 649">
          <a:extLst>
            <a:ext uri="{FF2B5EF4-FFF2-40B4-BE49-F238E27FC236}">
              <a16:creationId xmlns:a16="http://schemas.microsoft.com/office/drawing/2014/main" id="{855EDC2F-F34B-4CD6-9F43-ED11E3E4F30A}"/>
            </a:ext>
          </a:extLst>
        </xdr:cNvPr>
        <xdr:cNvCxnSpPr/>
      </xdr:nvCxnSpPr>
      <xdr:spPr>
        <a:xfrm>
          <a:off x="11282680" y="9809988"/>
          <a:ext cx="78994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117365</xdr:rowOff>
    </xdr:from>
    <xdr:ext cx="405111" cy="259045"/>
    <xdr:sp macro="" textlink="">
      <xdr:nvSpPr>
        <xdr:cNvPr id="651" name="n_1aveValue【学校施設】&#10;有形固定資産減価償却率">
          <a:extLst>
            <a:ext uri="{FF2B5EF4-FFF2-40B4-BE49-F238E27FC236}">
              <a16:creationId xmlns:a16="http://schemas.microsoft.com/office/drawing/2014/main" id="{6E660FAA-9876-44C6-8C6F-5D5567B04A81}"/>
            </a:ext>
          </a:extLst>
        </xdr:cNvPr>
        <xdr:cNvSpPr txBox="1"/>
      </xdr:nvSpPr>
      <xdr:spPr>
        <a:xfrm>
          <a:off x="13437244" y="10008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76217</xdr:rowOff>
    </xdr:from>
    <xdr:ext cx="405111" cy="259045"/>
    <xdr:sp macro="" textlink="">
      <xdr:nvSpPr>
        <xdr:cNvPr id="652" name="n_2aveValue【学校施設】&#10;有形固定資産減価償却率">
          <a:extLst>
            <a:ext uri="{FF2B5EF4-FFF2-40B4-BE49-F238E27FC236}">
              <a16:creationId xmlns:a16="http://schemas.microsoft.com/office/drawing/2014/main" id="{57CE48C6-67A3-42D5-AD15-72C04D3D68B0}"/>
            </a:ext>
          </a:extLst>
        </xdr:cNvPr>
        <xdr:cNvSpPr txBox="1"/>
      </xdr:nvSpPr>
      <xdr:spPr>
        <a:xfrm>
          <a:off x="12675244" y="996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94505</xdr:rowOff>
    </xdr:from>
    <xdr:ext cx="405111" cy="259045"/>
    <xdr:sp macro="" textlink="">
      <xdr:nvSpPr>
        <xdr:cNvPr id="653" name="n_3aveValue【学校施設】&#10;有形固定資産減価償却率">
          <a:extLst>
            <a:ext uri="{FF2B5EF4-FFF2-40B4-BE49-F238E27FC236}">
              <a16:creationId xmlns:a16="http://schemas.microsoft.com/office/drawing/2014/main" id="{BB73C46C-6AC4-4431-AC12-2AE89AD7ED46}"/>
            </a:ext>
          </a:extLst>
        </xdr:cNvPr>
        <xdr:cNvSpPr txBox="1"/>
      </xdr:nvSpPr>
      <xdr:spPr>
        <a:xfrm>
          <a:off x="11900544" y="998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76217</xdr:rowOff>
    </xdr:from>
    <xdr:ext cx="405111" cy="259045"/>
    <xdr:sp macro="" textlink="">
      <xdr:nvSpPr>
        <xdr:cNvPr id="654" name="n_4aveValue【学校施設】&#10;有形固定資産減価償却率">
          <a:extLst>
            <a:ext uri="{FF2B5EF4-FFF2-40B4-BE49-F238E27FC236}">
              <a16:creationId xmlns:a16="http://schemas.microsoft.com/office/drawing/2014/main" id="{80B535D6-BED8-4974-A23A-6F27D63FE386}"/>
            </a:ext>
          </a:extLst>
        </xdr:cNvPr>
        <xdr:cNvSpPr txBox="1"/>
      </xdr:nvSpPr>
      <xdr:spPr>
        <a:xfrm>
          <a:off x="11102984" y="996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149623</xdr:rowOff>
    </xdr:from>
    <xdr:ext cx="405111" cy="259045"/>
    <xdr:sp macro="" textlink="">
      <xdr:nvSpPr>
        <xdr:cNvPr id="655" name="n_1mainValue【学校施設】&#10;有形固定資産減価償却率">
          <a:extLst>
            <a:ext uri="{FF2B5EF4-FFF2-40B4-BE49-F238E27FC236}">
              <a16:creationId xmlns:a16="http://schemas.microsoft.com/office/drawing/2014/main" id="{82CB993A-B850-46AF-A7EB-0BCB0C2529C9}"/>
            </a:ext>
          </a:extLst>
        </xdr:cNvPr>
        <xdr:cNvSpPr txBox="1"/>
      </xdr:nvSpPr>
      <xdr:spPr>
        <a:xfrm>
          <a:off x="13437244" y="953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81043</xdr:rowOff>
    </xdr:from>
    <xdr:ext cx="405111" cy="259045"/>
    <xdr:sp macro="" textlink="">
      <xdr:nvSpPr>
        <xdr:cNvPr id="656" name="n_2mainValue【学校施設】&#10;有形固定資産減価償却率">
          <a:extLst>
            <a:ext uri="{FF2B5EF4-FFF2-40B4-BE49-F238E27FC236}">
              <a16:creationId xmlns:a16="http://schemas.microsoft.com/office/drawing/2014/main" id="{17AAB9CA-79E8-469C-84B3-A4AFC0649D10}"/>
            </a:ext>
          </a:extLst>
        </xdr:cNvPr>
        <xdr:cNvSpPr txBox="1"/>
      </xdr:nvSpPr>
      <xdr:spPr>
        <a:xfrm>
          <a:off x="12675244" y="9468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1033</xdr:rowOff>
    </xdr:from>
    <xdr:ext cx="405111" cy="259045"/>
    <xdr:sp macro="" textlink="">
      <xdr:nvSpPr>
        <xdr:cNvPr id="657" name="n_3mainValue【学校施設】&#10;有形固定資産減価償却率">
          <a:extLst>
            <a:ext uri="{FF2B5EF4-FFF2-40B4-BE49-F238E27FC236}">
              <a16:creationId xmlns:a16="http://schemas.microsoft.com/office/drawing/2014/main" id="{8F3884E4-5DB2-4182-9C82-13AE053255B0}"/>
            </a:ext>
          </a:extLst>
        </xdr:cNvPr>
        <xdr:cNvSpPr txBox="1"/>
      </xdr:nvSpPr>
      <xdr:spPr>
        <a:xfrm>
          <a:off x="11900544" y="955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154195</xdr:rowOff>
    </xdr:from>
    <xdr:ext cx="405111" cy="259045"/>
    <xdr:sp macro="" textlink="">
      <xdr:nvSpPr>
        <xdr:cNvPr id="658" name="n_4mainValue【学校施設】&#10;有形固定資産減価償却率">
          <a:extLst>
            <a:ext uri="{FF2B5EF4-FFF2-40B4-BE49-F238E27FC236}">
              <a16:creationId xmlns:a16="http://schemas.microsoft.com/office/drawing/2014/main" id="{30B3EE04-20E6-49CB-9658-E2350B33C130}"/>
            </a:ext>
          </a:extLst>
        </xdr:cNvPr>
        <xdr:cNvSpPr txBox="1"/>
      </xdr:nvSpPr>
      <xdr:spPr>
        <a:xfrm>
          <a:off x="11102984" y="954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a:extLst>
            <a:ext uri="{FF2B5EF4-FFF2-40B4-BE49-F238E27FC236}">
              <a16:creationId xmlns:a16="http://schemas.microsoft.com/office/drawing/2014/main" id="{518A4989-9AB5-4F1E-A87D-B6F9E56274E4}"/>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a:extLst>
            <a:ext uri="{FF2B5EF4-FFF2-40B4-BE49-F238E27FC236}">
              <a16:creationId xmlns:a16="http://schemas.microsoft.com/office/drawing/2014/main" id="{03EDC59C-A077-4694-9E50-82376122C335}"/>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a:extLst>
            <a:ext uri="{FF2B5EF4-FFF2-40B4-BE49-F238E27FC236}">
              <a16:creationId xmlns:a16="http://schemas.microsoft.com/office/drawing/2014/main" id="{C375A27E-F4D0-4899-84DF-5FD4FF2B7D28}"/>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a:extLst>
            <a:ext uri="{FF2B5EF4-FFF2-40B4-BE49-F238E27FC236}">
              <a16:creationId xmlns:a16="http://schemas.microsoft.com/office/drawing/2014/main" id="{5DFF7BD4-25BA-432D-8D9B-42F0B12BAF28}"/>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a:extLst>
            <a:ext uri="{FF2B5EF4-FFF2-40B4-BE49-F238E27FC236}">
              <a16:creationId xmlns:a16="http://schemas.microsoft.com/office/drawing/2014/main" id="{4856F1E0-7C10-43FE-9BF6-6BB4A370C674}"/>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a:extLst>
            <a:ext uri="{FF2B5EF4-FFF2-40B4-BE49-F238E27FC236}">
              <a16:creationId xmlns:a16="http://schemas.microsoft.com/office/drawing/2014/main" id="{CD30A256-9CAD-45BE-8234-B1CA5BFB0E57}"/>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a:extLst>
            <a:ext uri="{FF2B5EF4-FFF2-40B4-BE49-F238E27FC236}">
              <a16:creationId xmlns:a16="http://schemas.microsoft.com/office/drawing/2014/main" id="{F94DC8AC-C2D6-4BBF-8C87-D4CD80C2BBAF}"/>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a:extLst>
            <a:ext uri="{FF2B5EF4-FFF2-40B4-BE49-F238E27FC236}">
              <a16:creationId xmlns:a16="http://schemas.microsoft.com/office/drawing/2014/main" id="{58072B27-6300-404B-B2D4-5465D77B3FF3}"/>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a:extLst>
            <a:ext uri="{FF2B5EF4-FFF2-40B4-BE49-F238E27FC236}">
              <a16:creationId xmlns:a16="http://schemas.microsoft.com/office/drawing/2014/main" id="{F8815BB0-E6C5-465E-BB58-1217860C8B37}"/>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a:extLst>
            <a:ext uri="{FF2B5EF4-FFF2-40B4-BE49-F238E27FC236}">
              <a16:creationId xmlns:a16="http://schemas.microsoft.com/office/drawing/2014/main" id="{D9366A5E-1B50-4704-A492-7A5E7664E3EF}"/>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9" name="テキスト ボックス 668">
          <a:extLst>
            <a:ext uri="{FF2B5EF4-FFF2-40B4-BE49-F238E27FC236}">
              <a16:creationId xmlns:a16="http://schemas.microsoft.com/office/drawing/2014/main" id="{671BF915-9946-422C-ACC4-DF9A3A021215}"/>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670" name="直線コネクタ 669">
          <a:extLst>
            <a:ext uri="{FF2B5EF4-FFF2-40B4-BE49-F238E27FC236}">
              <a16:creationId xmlns:a16="http://schemas.microsoft.com/office/drawing/2014/main" id="{3A02A253-8BFE-42B6-8E22-C29D1A229968}"/>
            </a:ext>
          </a:extLst>
        </xdr:cNvPr>
        <xdr:cNvCxnSpPr/>
      </xdr:nvCxnSpPr>
      <xdr:spPr>
        <a:xfrm>
          <a:off x="16093440" y="10896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671" name="テキスト ボックス 670">
          <a:extLst>
            <a:ext uri="{FF2B5EF4-FFF2-40B4-BE49-F238E27FC236}">
              <a16:creationId xmlns:a16="http://schemas.microsoft.com/office/drawing/2014/main" id="{7AA0A5ED-D38B-478B-99F0-3C10FC2588EF}"/>
            </a:ext>
          </a:extLst>
        </xdr:cNvPr>
        <xdr:cNvSpPr txBox="1"/>
      </xdr:nvSpPr>
      <xdr:spPr>
        <a:xfrm>
          <a:off x="15694841" y="10758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72" name="直線コネクタ 671">
          <a:extLst>
            <a:ext uri="{FF2B5EF4-FFF2-40B4-BE49-F238E27FC236}">
              <a16:creationId xmlns:a16="http://schemas.microsoft.com/office/drawing/2014/main" id="{4B5E02A3-8E43-4FDA-965B-071158EE7B85}"/>
            </a:ext>
          </a:extLst>
        </xdr:cNvPr>
        <xdr:cNvCxnSpPr/>
      </xdr:nvCxnSpPr>
      <xdr:spPr>
        <a:xfrm>
          <a:off x="16093440" y="10618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73" name="テキスト ボックス 672">
          <a:extLst>
            <a:ext uri="{FF2B5EF4-FFF2-40B4-BE49-F238E27FC236}">
              <a16:creationId xmlns:a16="http://schemas.microsoft.com/office/drawing/2014/main" id="{B5B8AAF9-D3B3-4556-88C0-E2E1DCF957EC}"/>
            </a:ext>
          </a:extLst>
        </xdr:cNvPr>
        <xdr:cNvSpPr txBox="1"/>
      </xdr:nvSpPr>
      <xdr:spPr>
        <a:xfrm>
          <a:off x="1569484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674" name="直線コネクタ 673">
          <a:extLst>
            <a:ext uri="{FF2B5EF4-FFF2-40B4-BE49-F238E27FC236}">
              <a16:creationId xmlns:a16="http://schemas.microsoft.com/office/drawing/2014/main" id="{0234FCE2-B029-4755-9430-7F935A7B9E0F}"/>
            </a:ext>
          </a:extLst>
        </xdr:cNvPr>
        <xdr:cNvCxnSpPr/>
      </xdr:nvCxnSpPr>
      <xdr:spPr>
        <a:xfrm>
          <a:off x="16093440" y="10340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675" name="テキスト ボックス 674">
          <a:extLst>
            <a:ext uri="{FF2B5EF4-FFF2-40B4-BE49-F238E27FC236}">
              <a16:creationId xmlns:a16="http://schemas.microsoft.com/office/drawing/2014/main" id="{C9B53D81-31D7-48D9-9EFE-F05AE10884DC}"/>
            </a:ext>
          </a:extLst>
        </xdr:cNvPr>
        <xdr:cNvSpPr txBox="1"/>
      </xdr:nvSpPr>
      <xdr:spPr>
        <a:xfrm>
          <a:off x="15694841" y="1020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6" name="直線コネクタ 675">
          <a:extLst>
            <a:ext uri="{FF2B5EF4-FFF2-40B4-BE49-F238E27FC236}">
              <a16:creationId xmlns:a16="http://schemas.microsoft.com/office/drawing/2014/main" id="{D6E69FF5-BFC2-49D6-B22E-C4C6FA52A170}"/>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7" name="テキスト ボックス 676">
          <a:extLst>
            <a:ext uri="{FF2B5EF4-FFF2-40B4-BE49-F238E27FC236}">
              <a16:creationId xmlns:a16="http://schemas.microsoft.com/office/drawing/2014/main" id="{81298508-3C86-46CF-88AD-843028E6E58F}"/>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678" name="直線コネクタ 677">
          <a:extLst>
            <a:ext uri="{FF2B5EF4-FFF2-40B4-BE49-F238E27FC236}">
              <a16:creationId xmlns:a16="http://schemas.microsoft.com/office/drawing/2014/main" id="{551AAC37-503D-413C-9A9A-DB696028421F}"/>
            </a:ext>
          </a:extLst>
        </xdr:cNvPr>
        <xdr:cNvCxnSpPr/>
      </xdr:nvCxnSpPr>
      <xdr:spPr>
        <a:xfrm>
          <a:off x="16093440" y="9780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679" name="テキスト ボックス 678">
          <a:extLst>
            <a:ext uri="{FF2B5EF4-FFF2-40B4-BE49-F238E27FC236}">
              <a16:creationId xmlns:a16="http://schemas.microsoft.com/office/drawing/2014/main" id="{6815BD77-1F74-4550-B4E1-4DB4AF2E0768}"/>
            </a:ext>
          </a:extLst>
        </xdr:cNvPr>
        <xdr:cNvSpPr txBox="1"/>
      </xdr:nvSpPr>
      <xdr:spPr>
        <a:xfrm>
          <a:off x="15694841" y="9641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80" name="直線コネクタ 679">
          <a:extLst>
            <a:ext uri="{FF2B5EF4-FFF2-40B4-BE49-F238E27FC236}">
              <a16:creationId xmlns:a16="http://schemas.microsoft.com/office/drawing/2014/main" id="{05344ACE-5908-435A-BD3D-331A93AFD4B2}"/>
            </a:ext>
          </a:extLst>
        </xdr:cNvPr>
        <xdr:cNvCxnSpPr/>
      </xdr:nvCxnSpPr>
      <xdr:spPr>
        <a:xfrm>
          <a:off x="16093440" y="9502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81" name="テキスト ボックス 680">
          <a:extLst>
            <a:ext uri="{FF2B5EF4-FFF2-40B4-BE49-F238E27FC236}">
              <a16:creationId xmlns:a16="http://schemas.microsoft.com/office/drawing/2014/main" id="{E93431DC-CF83-4194-8E18-0C8FA4853516}"/>
            </a:ext>
          </a:extLst>
        </xdr:cNvPr>
        <xdr:cNvSpPr txBox="1"/>
      </xdr:nvSpPr>
      <xdr:spPr>
        <a:xfrm>
          <a:off x="1569484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682" name="直線コネクタ 681">
          <a:extLst>
            <a:ext uri="{FF2B5EF4-FFF2-40B4-BE49-F238E27FC236}">
              <a16:creationId xmlns:a16="http://schemas.microsoft.com/office/drawing/2014/main" id="{6B5AB6C7-7BA0-4DB8-97A6-6D64ED3E9B44}"/>
            </a:ext>
          </a:extLst>
        </xdr:cNvPr>
        <xdr:cNvCxnSpPr/>
      </xdr:nvCxnSpPr>
      <xdr:spPr>
        <a:xfrm>
          <a:off x="16093440" y="922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683" name="テキスト ボックス 682">
          <a:extLst>
            <a:ext uri="{FF2B5EF4-FFF2-40B4-BE49-F238E27FC236}">
              <a16:creationId xmlns:a16="http://schemas.microsoft.com/office/drawing/2014/main" id="{D5D89801-5A93-4DF3-A042-7044D2CF562A}"/>
            </a:ext>
          </a:extLst>
        </xdr:cNvPr>
        <xdr:cNvSpPr txBox="1"/>
      </xdr:nvSpPr>
      <xdr:spPr>
        <a:xfrm>
          <a:off x="15694841" y="908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a:extLst>
            <a:ext uri="{FF2B5EF4-FFF2-40B4-BE49-F238E27FC236}">
              <a16:creationId xmlns:a16="http://schemas.microsoft.com/office/drawing/2014/main" id="{298A422A-3856-4175-86E4-DCA15A577416}"/>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a:extLst>
            <a:ext uri="{FF2B5EF4-FFF2-40B4-BE49-F238E27FC236}">
              <a16:creationId xmlns:a16="http://schemas.microsoft.com/office/drawing/2014/main" id="{087C6269-8783-4CC7-AF81-543C61974639}"/>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学校施設】&#10;一人当たり面積グラフ枠">
          <a:extLst>
            <a:ext uri="{FF2B5EF4-FFF2-40B4-BE49-F238E27FC236}">
              <a16:creationId xmlns:a16="http://schemas.microsoft.com/office/drawing/2014/main" id="{7BA7B201-7F99-4804-A082-9BBD990D43AC}"/>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145732</xdr:rowOff>
    </xdr:from>
    <xdr:to>
      <xdr:col>116</xdr:col>
      <xdr:colOff>62864</xdr:colOff>
      <xdr:row>63</xdr:row>
      <xdr:rowOff>151447</xdr:rowOff>
    </xdr:to>
    <xdr:cxnSp macro="">
      <xdr:nvCxnSpPr>
        <xdr:cNvPr id="687" name="直線コネクタ 686">
          <a:extLst>
            <a:ext uri="{FF2B5EF4-FFF2-40B4-BE49-F238E27FC236}">
              <a16:creationId xmlns:a16="http://schemas.microsoft.com/office/drawing/2014/main" id="{3985FD07-3877-4EC0-8208-3800300097C8}"/>
            </a:ext>
          </a:extLst>
        </xdr:cNvPr>
        <xdr:cNvCxnSpPr/>
      </xdr:nvCxnSpPr>
      <xdr:spPr>
        <a:xfrm flipV="1">
          <a:off x="19509104" y="9365932"/>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155274</xdr:rowOff>
    </xdr:from>
    <xdr:ext cx="469744" cy="259045"/>
    <xdr:sp macro="" textlink="">
      <xdr:nvSpPr>
        <xdr:cNvPr id="688" name="【学校施設】&#10;一人当たり面積最小値テキスト">
          <a:extLst>
            <a:ext uri="{FF2B5EF4-FFF2-40B4-BE49-F238E27FC236}">
              <a16:creationId xmlns:a16="http://schemas.microsoft.com/office/drawing/2014/main" id="{CB1B69C7-BAB4-4A4A-BA48-7DBB1193A015}"/>
            </a:ext>
          </a:extLst>
        </xdr:cNvPr>
        <xdr:cNvSpPr txBox="1"/>
      </xdr:nvSpPr>
      <xdr:spPr>
        <a:xfrm>
          <a:off x="19547840" y="10716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151447</xdr:rowOff>
    </xdr:from>
    <xdr:to>
      <xdr:col>116</xdr:col>
      <xdr:colOff>152400</xdr:colOff>
      <xdr:row>63</xdr:row>
      <xdr:rowOff>151447</xdr:rowOff>
    </xdr:to>
    <xdr:cxnSp macro="">
      <xdr:nvCxnSpPr>
        <xdr:cNvPr id="689" name="直線コネクタ 688">
          <a:extLst>
            <a:ext uri="{FF2B5EF4-FFF2-40B4-BE49-F238E27FC236}">
              <a16:creationId xmlns:a16="http://schemas.microsoft.com/office/drawing/2014/main" id="{3C0673BF-00C2-4505-92CF-0EACAD9C3D48}"/>
            </a:ext>
          </a:extLst>
        </xdr:cNvPr>
        <xdr:cNvCxnSpPr/>
      </xdr:nvCxnSpPr>
      <xdr:spPr>
        <a:xfrm>
          <a:off x="19443700" y="107127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92409</xdr:rowOff>
    </xdr:from>
    <xdr:ext cx="469744" cy="259045"/>
    <xdr:sp macro="" textlink="">
      <xdr:nvSpPr>
        <xdr:cNvPr id="690" name="【学校施設】&#10;一人当たり面積最大値テキスト">
          <a:extLst>
            <a:ext uri="{FF2B5EF4-FFF2-40B4-BE49-F238E27FC236}">
              <a16:creationId xmlns:a16="http://schemas.microsoft.com/office/drawing/2014/main" id="{1133322C-54E9-48EE-A2F4-3A60EA5B04A5}"/>
            </a:ext>
          </a:extLst>
        </xdr:cNvPr>
        <xdr:cNvSpPr txBox="1"/>
      </xdr:nvSpPr>
      <xdr:spPr>
        <a:xfrm>
          <a:off x="19547840" y="914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145732</xdr:rowOff>
    </xdr:from>
    <xdr:to>
      <xdr:col>116</xdr:col>
      <xdr:colOff>152400</xdr:colOff>
      <xdr:row>55</xdr:row>
      <xdr:rowOff>145732</xdr:rowOff>
    </xdr:to>
    <xdr:cxnSp macro="">
      <xdr:nvCxnSpPr>
        <xdr:cNvPr id="691" name="直線コネクタ 690">
          <a:extLst>
            <a:ext uri="{FF2B5EF4-FFF2-40B4-BE49-F238E27FC236}">
              <a16:creationId xmlns:a16="http://schemas.microsoft.com/office/drawing/2014/main" id="{F31DEC82-F9D6-4439-A092-6291AC027622}"/>
            </a:ext>
          </a:extLst>
        </xdr:cNvPr>
        <xdr:cNvCxnSpPr/>
      </xdr:nvCxnSpPr>
      <xdr:spPr>
        <a:xfrm>
          <a:off x="19443700" y="93659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7637</xdr:rowOff>
    </xdr:from>
    <xdr:ext cx="469744" cy="259045"/>
    <xdr:sp macro="" textlink="">
      <xdr:nvSpPr>
        <xdr:cNvPr id="692" name="【学校施設】&#10;一人当たり面積平均値テキスト">
          <a:extLst>
            <a:ext uri="{FF2B5EF4-FFF2-40B4-BE49-F238E27FC236}">
              <a16:creationId xmlns:a16="http://schemas.microsoft.com/office/drawing/2014/main" id="{D47177B8-4392-4C04-8165-59B5111CB3CD}"/>
            </a:ext>
          </a:extLst>
        </xdr:cNvPr>
        <xdr:cNvSpPr txBox="1"/>
      </xdr:nvSpPr>
      <xdr:spPr>
        <a:xfrm>
          <a:off x="19547840" y="10066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29210</xdr:rowOff>
    </xdr:from>
    <xdr:to>
      <xdr:col>116</xdr:col>
      <xdr:colOff>114300</xdr:colOff>
      <xdr:row>60</xdr:row>
      <xdr:rowOff>130810</xdr:rowOff>
    </xdr:to>
    <xdr:sp macro="" textlink="">
      <xdr:nvSpPr>
        <xdr:cNvPr id="693" name="フローチャート: 判断 692">
          <a:extLst>
            <a:ext uri="{FF2B5EF4-FFF2-40B4-BE49-F238E27FC236}">
              <a16:creationId xmlns:a16="http://schemas.microsoft.com/office/drawing/2014/main" id="{0478A967-E189-4E54-B576-2764628724E8}"/>
            </a:ext>
          </a:extLst>
        </xdr:cNvPr>
        <xdr:cNvSpPr/>
      </xdr:nvSpPr>
      <xdr:spPr>
        <a:xfrm>
          <a:off x="1945894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6350</xdr:rowOff>
    </xdr:from>
    <xdr:to>
      <xdr:col>112</xdr:col>
      <xdr:colOff>38100</xdr:colOff>
      <xdr:row>60</xdr:row>
      <xdr:rowOff>107950</xdr:rowOff>
    </xdr:to>
    <xdr:sp macro="" textlink="">
      <xdr:nvSpPr>
        <xdr:cNvPr id="694" name="フローチャート: 判断 693">
          <a:extLst>
            <a:ext uri="{FF2B5EF4-FFF2-40B4-BE49-F238E27FC236}">
              <a16:creationId xmlns:a16="http://schemas.microsoft.com/office/drawing/2014/main" id="{E89A90FC-B9D9-424D-98EF-E585029B0F2D}"/>
            </a:ext>
          </a:extLst>
        </xdr:cNvPr>
        <xdr:cNvSpPr/>
      </xdr:nvSpPr>
      <xdr:spPr>
        <a:xfrm>
          <a:off x="18735040" y="100647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24924</xdr:rowOff>
    </xdr:from>
    <xdr:to>
      <xdr:col>107</xdr:col>
      <xdr:colOff>101600</xdr:colOff>
      <xdr:row>60</xdr:row>
      <xdr:rowOff>126524</xdr:rowOff>
    </xdr:to>
    <xdr:sp macro="" textlink="">
      <xdr:nvSpPr>
        <xdr:cNvPr id="695" name="フローチャート: 判断 694">
          <a:extLst>
            <a:ext uri="{FF2B5EF4-FFF2-40B4-BE49-F238E27FC236}">
              <a16:creationId xmlns:a16="http://schemas.microsoft.com/office/drawing/2014/main" id="{9401E952-AC54-472B-B50F-B05E8E9255EC}"/>
            </a:ext>
          </a:extLst>
        </xdr:cNvPr>
        <xdr:cNvSpPr/>
      </xdr:nvSpPr>
      <xdr:spPr>
        <a:xfrm>
          <a:off x="17937480" y="1008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76359</xdr:rowOff>
    </xdr:from>
    <xdr:to>
      <xdr:col>102</xdr:col>
      <xdr:colOff>165100</xdr:colOff>
      <xdr:row>61</xdr:row>
      <xdr:rowOff>6509</xdr:rowOff>
    </xdr:to>
    <xdr:sp macro="" textlink="">
      <xdr:nvSpPr>
        <xdr:cNvPr id="696" name="フローチャート: 判断 695">
          <a:extLst>
            <a:ext uri="{FF2B5EF4-FFF2-40B4-BE49-F238E27FC236}">
              <a16:creationId xmlns:a16="http://schemas.microsoft.com/office/drawing/2014/main" id="{7C215467-92D7-4F30-9F8F-779BA661FCF9}"/>
            </a:ext>
          </a:extLst>
        </xdr:cNvPr>
        <xdr:cNvSpPr/>
      </xdr:nvSpPr>
      <xdr:spPr>
        <a:xfrm>
          <a:off x="17162780" y="101347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72072</xdr:rowOff>
    </xdr:from>
    <xdr:to>
      <xdr:col>98</xdr:col>
      <xdr:colOff>38100</xdr:colOff>
      <xdr:row>61</xdr:row>
      <xdr:rowOff>2222</xdr:rowOff>
    </xdr:to>
    <xdr:sp macro="" textlink="">
      <xdr:nvSpPr>
        <xdr:cNvPr id="697" name="フローチャート: 判断 696">
          <a:extLst>
            <a:ext uri="{FF2B5EF4-FFF2-40B4-BE49-F238E27FC236}">
              <a16:creationId xmlns:a16="http://schemas.microsoft.com/office/drawing/2014/main" id="{AE8AC9CF-76A9-4094-9265-D967DD725EB9}"/>
            </a:ext>
          </a:extLst>
        </xdr:cNvPr>
        <xdr:cNvSpPr/>
      </xdr:nvSpPr>
      <xdr:spPr>
        <a:xfrm>
          <a:off x="16388080" y="101304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F1A6ED3A-673B-452C-A505-EEC6AAB28F7F}"/>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75EBE75A-514B-4EAC-A10D-842CA2A2917A}"/>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7941DD28-1B8B-4A39-B358-8CC4D4CD477F}"/>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C294B074-8F90-45D8-8570-80B3059E97C5}"/>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F0D2653B-43E5-403B-BCD6-8EF677B1FDE4}"/>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53499</xdr:rowOff>
    </xdr:from>
    <xdr:to>
      <xdr:col>116</xdr:col>
      <xdr:colOff>114300</xdr:colOff>
      <xdr:row>57</xdr:row>
      <xdr:rowOff>155099</xdr:rowOff>
    </xdr:to>
    <xdr:sp macro="" textlink="">
      <xdr:nvSpPr>
        <xdr:cNvPr id="703" name="楕円 702">
          <a:extLst>
            <a:ext uri="{FF2B5EF4-FFF2-40B4-BE49-F238E27FC236}">
              <a16:creationId xmlns:a16="http://schemas.microsoft.com/office/drawing/2014/main" id="{A3478630-47C8-40C8-BEBC-1C3FE93CE30D}"/>
            </a:ext>
          </a:extLst>
        </xdr:cNvPr>
        <xdr:cNvSpPr/>
      </xdr:nvSpPr>
      <xdr:spPr>
        <a:xfrm>
          <a:off x="19458940" y="960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76376</xdr:rowOff>
    </xdr:from>
    <xdr:ext cx="469744" cy="259045"/>
    <xdr:sp macro="" textlink="">
      <xdr:nvSpPr>
        <xdr:cNvPr id="704" name="【学校施設】&#10;一人当たり面積該当値テキスト">
          <a:extLst>
            <a:ext uri="{FF2B5EF4-FFF2-40B4-BE49-F238E27FC236}">
              <a16:creationId xmlns:a16="http://schemas.microsoft.com/office/drawing/2014/main" id="{B1C49713-86F2-4782-ABA8-14A4417E0234}"/>
            </a:ext>
          </a:extLst>
        </xdr:cNvPr>
        <xdr:cNvSpPr txBox="1"/>
      </xdr:nvSpPr>
      <xdr:spPr>
        <a:xfrm>
          <a:off x="19547840" y="946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104934</xdr:rowOff>
    </xdr:from>
    <xdr:to>
      <xdr:col>112</xdr:col>
      <xdr:colOff>38100</xdr:colOff>
      <xdr:row>58</xdr:row>
      <xdr:rowOff>35084</xdr:rowOff>
    </xdr:to>
    <xdr:sp macro="" textlink="">
      <xdr:nvSpPr>
        <xdr:cNvPr id="705" name="楕円 704">
          <a:extLst>
            <a:ext uri="{FF2B5EF4-FFF2-40B4-BE49-F238E27FC236}">
              <a16:creationId xmlns:a16="http://schemas.microsoft.com/office/drawing/2014/main" id="{2768099E-580B-4314-963B-3E74A9A5F91A}"/>
            </a:ext>
          </a:extLst>
        </xdr:cNvPr>
        <xdr:cNvSpPr/>
      </xdr:nvSpPr>
      <xdr:spPr>
        <a:xfrm>
          <a:off x="18735040" y="96604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104299</xdr:rowOff>
    </xdr:from>
    <xdr:to>
      <xdr:col>116</xdr:col>
      <xdr:colOff>63500</xdr:colOff>
      <xdr:row>57</xdr:row>
      <xdr:rowOff>155734</xdr:rowOff>
    </xdr:to>
    <xdr:cxnSp macro="">
      <xdr:nvCxnSpPr>
        <xdr:cNvPr id="706" name="直線コネクタ 705">
          <a:extLst>
            <a:ext uri="{FF2B5EF4-FFF2-40B4-BE49-F238E27FC236}">
              <a16:creationId xmlns:a16="http://schemas.microsoft.com/office/drawing/2014/main" id="{8986A591-C2D6-4C35-8D71-CEAEDD589D66}"/>
            </a:ext>
          </a:extLst>
        </xdr:cNvPr>
        <xdr:cNvCxnSpPr/>
      </xdr:nvCxnSpPr>
      <xdr:spPr>
        <a:xfrm flipV="1">
          <a:off x="18778220" y="9659779"/>
          <a:ext cx="73152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119221</xdr:rowOff>
    </xdr:from>
    <xdr:to>
      <xdr:col>107</xdr:col>
      <xdr:colOff>101600</xdr:colOff>
      <xdr:row>58</xdr:row>
      <xdr:rowOff>49371</xdr:rowOff>
    </xdr:to>
    <xdr:sp macro="" textlink="">
      <xdr:nvSpPr>
        <xdr:cNvPr id="707" name="楕円 706">
          <a:extLst>
            <a:ext uri="{FF2B5EF4-FFF2-40B4-BE49-F238E27FC236}">
              <a16:creationId xmlns:a16="http://schemas.microsoft.com/office/drawing/2014/main" id="{73C78DC2-A0B9-4786-9621-6B0728E78AFD}"/>
            </a:ext>
          </a:extLst>
        </xdr:cNvPr>
        <xdr:cNvSpPr/>
      </xdr:nvSpPr>
      <xdr:spPr>
        <a:xfrm>
          <a:off x="17937480" y="96747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155734</xdr:rowOff>
    </xdr:from>
    <xdr:to>
      <xdr:col>111</xdr:col>
      <xdr:colOff>177800</xdr:colOff>
      <xdr:row>57</xdr:row>
      <xdr:rowOff>170021</xdr:rowOff>
    </xdr:to>
    <xdr:cxnSp macro="">
      <xdr:nvCxnSpPr>
        <xdr:cNvPr id="708" name="直線コネクタ 707">
          <a:extLst>
            <a:ext uri="{FF2B5EF4-FFF2-40B4-BE49-F238E27FC236}">
              <a16:creationId xmlns:a16="http://schemas.microsoft.com/office/drawing/2014/main" id="{BD44A3CA-B12B-45F8-B12B-1E613030FBF9}"/>
            </a:ext>
          </a:extLst>
        </xdr:cNvPr>
        <xdr:cNvCxnSpPr/>
      </xdr:nvCxnSpPr>
      <xdr:spPr>
        <a:xfrm flipV="1">
          <a:off x="17988280" y="9711214"/>
          <a:ext cx="78994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127794</xdr:rowOff>
    </xdr:from>
    <xdr:to>
      <xdr:col>102</xdr:col>
      <xdr:colOff>165100</xdr:colOff>
      <xdr:row>59</xdr:row>
      <xdr:rowOff>57944</xdr:rowOff>
    </xdr:to>
    <xdr:sp macro="" textlink="">
      <xdr:nvSpPr>
        <xdr:cNvPr id="709" name="楕円 708">
          <a:extLst>
            <a:ext uri="{FF2B5EF4-FFF2-40B4-BE49-F238E27FC236}">
              <a16:creationId xmlns:a16="http://schemas.microsoft.com/office/drawing/2014/main" id="{99AB378F-D70A-4A21-AEB4-DB735E3739C5}"/>
            </a:ext>
          </a:extLst>
        </xdr:cNvPr>
        <xdr:cNvSpPr/>
      </xdr:nvSpPr>
      <xdr:spPr>
        <a:xfrm>
          <a:off x="17162780" y="98509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170021</xdr:rowOff>
    </xdr:from>
    <xdr:to>
      <xdr:col>107</xdr:col>
      <xdr:colOff>50800</xdr:colOff>
      <xdr:row>59</xdr:row>
      <xdr:rowOff>7144</xdr:rowOff>
    </xdr:to>
    <xdr:cxnSp macro="">
      <xdr:nvCxnSpPr>
        <xdr:cNvPr id="710" name="直線コネクタ 709">
          <a:extLst>
            <a:ext uri="{FF2B5EF4-FFF2-40B4-BE49-F238E27FC236}">
              <a16:creationId xmlns:a16="http://schemas.microsoft.com/office/drawing/2014/main" id="{E6E6276A-7347-497C-B6D5-05C8F1431554}"/>
            </a:ext>
          </a:extLst>
        </xdr:cNvPr>
        <xdr:cNvCxnSpPr/>
      </xdr:nvCxnSpPr>
      <xdr:spPr>
        <a:xfrm flipV="1">
          <a:off x="17213580" y="9725501"/>
          <a:ext cx="774700" cy="17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157797</xdr:rowOff>
    </xdr:from>
    <xdr:to>
      <xdr:col>98</xdr:col>
      <xdr:colOff>38100</xdr:colOff>
      <xdr:row>59</xdr:row>
      <xdr:rowOff>87947</xdr:rowOff>
    </xdr:to>
    <xdr:sp macro="" textlink="">
      <xdr:nvSpPr>
        <xdr:cNvPr id="711" name="楕円 710">
          <a:extLst>
            <a:ext uri="{FF2B5EF4-FFF2-40B4-BE49-F238E27FC236}">
              <a16:creationId xmlns:a16="http://schemas.microsoft.com/office/drawing/2014/main" id="{249CACEB-E18A-4A65-A0CE-85090596DE0B}"/>
            </a:ext>
          </a:extLst>
        </xdr:cNvPr>
        <xdr:cNvSpPr/>
      </xdr:nvSpPr>
      <xdr:spPr>
        <a:xfrm>
          <a:off x="16388080" y="98809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7144</xdr:rowOff>
    </xdr:from>
    <xdr:to>
      <xdr:col>102</xdr:col>
      <xdr:colOff>114300</xdr:colOff>
      <xdr:row>59</xdr:row>
      <xdr:rowOff>37147</xdr:rowOff>
    </xdr:to>
    <xdr:cxnSp macro="">
      <xdr:nvCxnSpPr>
        <xdr:cNvPr id="712" name="直線コネクタ 711">
          <a:extLst>
            <a:ext uri="{FF2B5EF4-FFF2-40B4-BE49-F238E27FC236}">
              <a16:creationId xmlns:a16="http://schemas.microsoft.com/office/drawing/2014/main" id="{0225BE30-76A2-4DE8-8FD1-054B279FCF14}"/>
            </a:ext>
          </a:extLst>
        </xdr:cNvPr>
        <xdr:cNvCxnSpPr/>
      </xdr:nvCxnSpPr>
      <xdr:spPr>
        <a:xfrm flipV="1">
          <a:off x="16431260" y="9897904"/>
          <a:ext cx="782320" cy="3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99077</xdr:rowOff>
    </xdr:from>
    <xdr:ext cx="469744" cy="259045"/>
    <xdr:sp macro="" textlink="">
      <xdr:nvSpPr>
        <xdr:cNvPr id="713" name="n_1aveValue【学校施設】&#10;一人当たり面積">
          <a:extLst>
            <a:ext uri="{FF2B5EF4-FFF2-40B4-BE49-F238E27FC236}">
              <a16:creationId xmlns:a16="http://schemas.microsoft.com/office/drawing/2014/main" id="{360A1D25-F2C7-43EB-9614-958D80B5225A}"/>
            </a:ext>
          </a:extLst>
        </xdr:cNvPr>
        <xdr:cNvSpPr txBox="1"/>
      </xdr:nvSpPr>
      <xdr:spPr>
        <a:xfrm>
          <a:off x="18561127" y="1015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117651</xdr:rowOff>
    </xdr:from>
    <xdr:ext cx="469744" cy="259045"/>
    <xdr:sp macro="" textlink="">
      <xdr:nvSpPr>
        <xdr:cNvPr id="714" name="n_2aveValue【学校施設】&#10;一人当たり面積">
          <a:extLst>
            <a:ext uri="{FF2B5EF4-FFF2-40B4-BE49-F238E27FC236}">
              <a16:creationId xmlns:a16="http://schemas.microsoft.com/office/drawing/2014/main" id="{774AA610-EAF3-4DCF-9993-F1C3CEB34609}"/>
            </a:ext>
          </a:extLst>
        </xdr:cNvPr>
        <xdr:cNvSpPr txBox="1"/>
      </xdr:nvSpPr>
      <xdr:spPr>
        <a:xfrm>
          <a:off x="17776267" y="1017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169086</xdr:rowOff>
    </xdr:from>
    <xdr:ext cx="469744" cy="259045"/>
    <xdr:sp macro="" textlink="">
      <xdr:nvSpPr>
        <xdr:cNvPr id="715" name="n_3aveValue【学校施設】&#10;一人当たり面積">
          <a:extLst>
            <a:ext uri="{FF2B5EF4-FFF2-40B4-BE49-F238E27FC236}">
              <a16:creationId xmlns:a16="http://schemas.microsoft.com/office/drawing/2014/main" id="{DE039988-FE79-4F79-A3DA-85C005BBB156}"/>
            </a:ext>
          </a:extLst>
        </xdr:cNvPr>
        <xdr:cNvSpPr txBox="1"/>
      </xdr:nvSpPr>
      <xdr:spPr>
        <a:xfrm>
          <a:off x="17001567" y="10227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164799</xdr:rowOff>
    </xdr:from>
    <xdr:ext cx="469744" cy="259045"/>
    <xdr:sp macro="" textlink="">
      <xdr:nvSpPr>
        <xdr:cNvPr id="716" name="n_4aveValue【学校施設】&#10;一人当たり面積">
          <a:extLst>
            <a:ext uri="{FF2B5EF4-FFF2-40B4-BE49-F238E27FC236}">
              <a16:creationId xmlns:a16="http://schemas.microsoft.com/office/drawing/2014/main" id="{7710838B-37D7-4E4F-BF7E-F417CF887825}"/>
            </a:ext>
          </a:extLst>
        </xdr:cNvPr>
        <xdr:cNvSpPr txBox="1"/>
      </xdr:nvSpPr>
      <xdr:spPr>
        <a:xfrm>
          <a:off x="16226867" y="1022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51611</xdr:rowOff>
    </xdr:from>
    <xdr:ext cx="469744" cy="259045"/>
    <xdr:sp macro="" textlink="">
      <xdr:nvSpPr>
        <xdr:cNvPr id="717" name="n_1mainValue【学校施設】&#10;一人当たり面積">
          <a:extLst>
            <a:ext uri="{FF2B5EF4-FFF2-40B4-BE49-F238E27FC236}">
              <a16:creationId xmlns:a16="http://schemas.microsoft.com/office/drawing/2014/main" id="{972E975D-0592-4904-A591-751ACF877A01}"/>
            </a:ext>
          </a:extLst>
        </xdr:cNvPr>
        <xdr:cNvSpPr txBox="1"/>
      </xdr:nvSpPr>
      <xdr:spPr>
        <a:xfrm>
          <a:off x="18561127" y="9439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65898</xdr:rowOff>
    </xdr:from>
    <xdr:ext cx="469744" cy="259045"/>
    <xdr:sp macro="" textlink="">
      <xdr:nvSpPr>
        <xdr:cNvPr id="718" name="n_2mainValue【学校施設】&#10;一人当たり面積">
          <a:extLst>
            <a:ext uri="{FF2B5EF4-FFF2-40B4-BE49-F238E27FC236}">
              <a16:creationId xmlns:a16="http://schemas.microsoft.com/office/drawing/2014/main" id="{5D157340-6490-407A-982D-E6D9BD89C9CB}"/>
            </a:ext>
          </a:extLst>
        </xdr:cNvPr>
        <xdr:cNvSpPr txBox="1"/>
      </xdr:nvSpPr>
      <xdr:spPr>
        <a:xfrm>
          <a:off x="17776267" y="945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74471</xdr:rowOff>
    </xdr:from>
    <xdr:ext cx="469744" cy="259045"/>
    <xdr:sp macro="" textlink="">
      <xdr:nvSpPr>
        <xdr:cNvPr id="719" name="n_3mainValue【学校施設】&#10;一人当たり面積">
          <a:extLst>
            <a:ext uri="{FF2B5EF4-FFF2-40B4-BE49-F238E27FC236}">
              <a16:creationId xmlns:a16="http://schemas.microsoft.com/office/drawing/2014/main" id="{9858CF5F-F841-4A5A-9FE8-408E68D64227}"/>
            </a:ext>
          </a:extLst>
        </xdr:cNvPr>
        <xdr:cNvSpPr txBox="1"/>
      </xdr:nvSpPr>
      <xdr:spPr>
        <a:xfrm>
          <a:off x="17001567" y="9629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104474</xdr:rowOff>
    </xdr:from>
    <xdr:ext cx="469744" cy="259045"/>
    <xdr:sp macro="" textlink="">
      <xdr:nvSpPr>
        <xdr:cNvPr id="720" name="n_4mainValue【学校施設】&#10;一人当たり面積">
          <a:extLst>
            <a:ext uri="{FF2B5EF4-FFF2-40B4-BE49-F238E27FC236}">
              <a16:creationId xmlns:a16="http://schemas.microsoft.com/office/drawing/2014/main" id="{217EE381-0943-4E94-B523-1DC8BC8C548F}"/>
            </a:ext>
          </a:extLst>
        </xdr:cNvPr>
        <xdr:cNvSpPr txBox="1"/>
      </xdr:nvSpPr>
      <xdr:spPr>
        <a:xfrm>
          <a:off x="16226867" y="965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a:extLst>
            <a:ext uri="{FF2B5EF4-FFF2-40B4-BE49-F238E27FC236}">
              <a16:creationId xmlns:a16="http://schemas.microsoft.com/office/drawing/2014/main" id="{92E8C41C-6A22-4201-BFEA-DBF10BB5B648}"/>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a:extLst>
            <a:ext uri="{FF2B5EF4-FFF2-40B4-BE49-F238E27FC236}">
              <a16:creationId xmlns:a16="http://schemas.microsoft.com/office/drawing/2014/main" id="{F0DB1F39-651E-4340-B241-6CA2C0B0261A}"/>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a:extLst>
            <a:ext uri="{FF2B5EF4-FFF2-40B4-BE49-F238E27FC236}">
              <a16:creationId xmlns:a16="http://schemas.microsoft.com/office/drawing/2014/main" id="{E2E1BFC9-ECF2-4631-A6F6-16BC12F1931B}"/>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a:extLst>
            <a:ext uri="{FF2B5EF4-FFF2-40B4-BE49-F238E27FC236}">
              <a16:creationId xmlns:a16="http://schemas.microsoft.com/office/drawing/2014/main" id="{969AA664-F8DD-4E4F-A4DD-C5870F05299E}"/>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a:extLst>
            <a:ext uri="{FF2B5EF4-FFF2-40B4-BE49-F238E27FC236}">
              <a16:creationId xmlns:a16="http://schemas.microsoft.com/office/drawing/2014/main" id="{4F2E9DC3-65F6-4F07-A28F-4920E5DB1DFD}"/>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a:extLst>
            <a:ext uri="{FF2B5EF4-FFF2-40B4-BE49-F238E27FC236}">
              <a16:creationId xmlns:a16="http://schemas.microsoft.com/office/drawing/2014/main" id="{D8F62F60-88D5-4027-8FF8-4AA6FFC759FE}"/>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a:extLst>
            <a:ext uri="{FF2B5EF4-FFF2-40B4-BE49-F238E27FC236}">
              <a16:creationId xmlns:a16="http://schemas.microsoft.com/office/drawing/2014/main" id="{D44266B9-D851-454B-B2F7-3199E1BC54AE}"/>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a:extLst>
            <a:ext uri="{FF2B5EF4-FFF2-40B4-BE49-F238E27FC236}">
              <a16:creationId xmlns:a16="http://schemas.microsoft.com/office/drawing/2014/main" id="{C664BFD8-83E6-438D-B6D5-0A704398C72F}"/>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a:extLst>
            <a:ext uri="{FF2B5EF4-FFF2-40B4-BE49-F238E27FC236}">
              <a16:creationId xmlns:a16="http://schemas.microsoft.com/office/drawing/2014/main" id="{8E6D247F-9C5F-4D27-9CCA-8654CAC0C266}"/>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a:extLst>
            <a:ext uri="{FF2B5EF4-FFF2-40B4-BE49-F238E27FC236}">
              <a16:creationId xmlns:a16="http://schemas.microsoft.com/office/drawing/2014/main" id="{26F17863-5CA2-4479-9115-F78C733599DA}"/>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a:extLst>
            <a:ext uri="{FF2B5EF4-FFF2-40B4-BE49-F238E27FC236}">
              <a16:creationId xmlns:a16="http://schemas.microsoft.com/office/drawing/2014/main" id="{63FE3693-824B-4501-A3B3-F0D805991225}"/>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2" name="直線コネクタ 731">
          <a:extLst>
            <a:ext uri="{FF2B5EF4-FFF2-40B4-BE49-F238E27FC236}">
              <a16:creationId xmlns:a16="http://schemas.microsoft.com/office/drawing/2014/main" id="{E5E4E7B5-D196-4161-BF1D-067FEA918483}"/>
            </a:ext>
          </a:extLst>
        </xdr:cNvPr>
        <xdr:cNvCxnSpPr/>
      </xdr:nvCxnSpPr>
      <xdr:spPr>
        <a:xfrm>
          <a:off x="10960100" y="14455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3" name="テキスト ボックス 732">
          <a:extLst>
            <a:ext uri="{FF2B5EF4-FFF2-40B4-BE49-F238E27FC236}">
              <a16:creationId xmlns:a16="http://schemas.microsoft.com/office/drawing/2014/main" id="{BF1E304A-95F8-4CC6-86C2-7DC8320EFCBC}"/>
            </a:ext>
          </a:extLst>
        </xdr:cNvPr>
        <xdr:cNvSpPr txBox="1"/>
      </xdr:nvSpPr>
      <xdr:spPr>
        <a:xfrm>
          <a:off x="105615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4" name="直線コネクタ 733">
          <a:extLst>
            <a:ext uri="{FF2B5EF4-FFF2-40B4-BE49-F238E27FC236}">
              <a16:creationId xmlns:a16="http://schemas.microsoft.com/office/drawing/2014/main" id="{1B64C267-5835-42EF-83EB-F03B7C47EE50}"/>
            </a:ext>
          </a:extLst>
        </xdr:cNvPr>
        <xdr:cNvCxnSpPr/>
      </xdr:nvCxnSpPr>
      <xdr:spPr>
        <a:xfrm>
          <a:off x="10960100" y="140093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5" name="テキスト ボックス 734">
          <a:extLst>
            <a:ext uri="{FF2B5EF4-FFF2-40B4-BE49-F238E27FC236}">
              <a16:creationId xmlns:a16="http://schemas.microsoft.com/office/drawing/2014/main" id="{7BC6B971-5AAA-4349-A30A-82E6A2C3A65B}"/>
            </a:ext>
          </a:extLst>
        </xdr:cNvPr>
        <xdr:cNvSpPr txBox="1"/>
      </xdr:nvSpPr>
      <xdr:spPr>
        <a:xfrm>
          <a:off x="1060276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6" name="直線コネクタ 735">
          <a:extLst>
            <a:ext uri="{FF2B5EF4-FFF2-40B4-BE49-F238E27FC236}">
              <a16:creationId xmlns:a16="http://schemas.microsoft.com/office/drawing/2014/main" id="{C013644E-0D6F-410F-9508-691CF0BFA569}"/>
            </a:ext>
          </a:extLst>
        </xdr:cNvPr>
        <xdr:cNvCxnSpPr/>
      </xdr:nvCxnSpPr>
      <xdr:spPr>
        <a:xfrm>
          <a:off x="10960100" y="13563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7" name="テキスト ボックス 736">
          <a:extLst>
            <a:ext uri="{FF2B5EF4-FFF2-40B4-BE49-F238E27FC236}">
              <a16:creationId xmlns:a16="http://schemas.microsoft.com/office/drawing/2014/main" id="{88148627-D1CD-43DE-A3F3-4C22AF019DBE}"/>
            </a:ext>
          </a:extLst>
        </xdr:cNvPr>
        <xdr:cNvSpPr txBox="1"/>
      </xdr:nvSpPr>
      <xdr:spPr>
        <a:xfrm>
          <a:off x="1060276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8" name="直線コネクタ 737">
          <a:extLst>
            <a:ext uri="{FF2B5EF4-FFF2-40B4-BE49-F238E27FC236}">
              <a16:creationId xmlns:a16="http://schemas.microsoft.com/office/drawing/2014/main" id="{0B7C5D3F-7F83-4D3B-B3FE-2E9286217FB5}"/>
            </a:ext>
          </a:extLst>
        </xdr:cNvPr>
        <xdr:cNvCxnSpPr/>
      </xdr:nvCxnSpPr>
      <xdr:spPr>
        <a:xfrm>
          <a:off x="10960100" y="131140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9" name="テキスト ボックス 738">
          <a:extLst>
            <a:ext uri="{FF2B5EF4-FFF2-40B4-BE49-F238E27FC236}">
              <a16:creationId xmlns:a16="http://schemas.microsoft.com/office/drawing/2014/main" id="{14E32C24-3382-4D3E-8958-07EAA5F185A5}"/>
            </a:ext>
          </a:extLst>
        </xdr:cNvPr>
        <xdr:cNvSpPr txBox="1"/>
      </xdr:nvSpPr>
      <xdr:spPr>
        <a:xfrm>
          <a:off x="1060276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a:extLst>
            <a:ext uri="{FF2B5EF4-FFF2-40B4-BE49-F238E27FC236}">
              <a16:creationId xmlns:a16="http://schemas.microsoft.com/office/drawing/2014/main" id="{7D9EB778-A376-4865-9C5D-8DEC3E2CDA48}"/>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1" name="テキスト ボックス 740">
          <a:extLst>
            <a:ext uri="{FF2B5EF4-FFF2-40B4-BE49-F238E27FC236}">
              <a16:creationId xmlns:a16="http://schemas.microsoft.com/office/drawing/2014/main" id="{254B36D7-F83B-48AE-AD68-F3F8AE44A13C}"/>
            </a:ext>
          </a:extLst>
        </xdr:cNvPr>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2" name="【児童館】&#10;有形固定資産減価償却率グラフ枠">
          <a:extLst>
            <a:ext uri="{FF2B5EF4-FFF2-40B4-BE49-F238E27FC236}">
              <a16:creationId xmlns:a16="http://schemas.microsoft.com/office/drawing/2014/main" id="{C7AF0BF3-EB02-4A0E-AF80-0810B377712B}"/>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79248</xdr:rowOff>
    </xdr:from>
    <xdr:to>
      <xdr:col>85</xdr:col>
      <xdr:colOff>126364</xdr:colOff>
      <xdr:row>86</xdr:row>
      <xdr:rowOff>38100</xdr:rowOff>
    </xdr:to>
    <xdr:cxnSp macro="">
      <xdr:nvCxnSpPr>
        <xdr:cNvPr id="743" name="直線コネクタ 742">
          <a:extLst>
            <a:ext uri="{FF2B5EF4-FFF2-40B4-BE49-F238E27FC236}">
              <a16:creationId xmlns:a16="http://schemas.microsoft.com/office/drawing/2014/main" id="{D46178F2-E3E6-4C2C-B44A-3212751642A5}"/>
            </a:ext>
          </a:extLst>
        </xdr:cNvPr>
        <xdr:cNvCxnSpPr/>
      </xdr:nvCxnSpPr>
      <xdr:spPr>
        <a:xfrm flipV="1">
          <a:off x="14375764" y="13155168"/>
          <a:ext cx="0" cy="1299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41927</xdr:rowOff>
    </xdr:from>
    <xdr:ext cx="469744" cy="259045"/>
    <xdr:sp macro="" textlink="">
      <xdr:nvSpPr>
        <xdr:cNvPr id="744" name="【児童館】&#10;有形固定資産減価償却率最小値テキスト">
          <a:extLst>
            <a:ext uri="{FF2B5EF4-FFF2-40B4-BE49-F238E27FC236}">
              <a16:creationId xmlns:a16="http://schemas.microsoft.com/office/drawing/2014/main" id="{D53188F1-24CC-4F3A-B21B-B464F7546AA2}"/>
            </a:ext>
          </a:extLst>
        </xdr:cNvPr>
        <xdr:cNvSpPr txBox="1"/>
      </xdr:nvSpPr>
      <xdr:spPr>
        <a:xfrm>
          <a:off x="1441450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745" name="直線コネクタ 744">
          <a:extLst>
            <a:ext uri="{FF2B5EF4-FFF2-40B4-BE49-F238E27FC236}">
              <a16:creationId xmlns:a16="http://schemas.microsoft.com/office/drawing/2014/main" id="{D5D66290-A112-465E-B31B-9C361DA101ED}"/>
            </a:ext>
          </a:extLst>
        </xdr:cNvPr>
        <xdr:cNvCxnSpPr/>
      </xdr:nvCxnSpPr>
      <xdr:spPr>
        <a:xfrm>
          <a:off x="1428750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25925</xdr:rowOff>
    </xdr:from>
    <xdr:ext cx="405111" cy="259045"/>
    <xdr:sp macro="" textlink="">
      <xdr:nvSpPr>
        <xdr:cNvPr id="746" name="【児童館】&#10;有形固定資産減価償却率最大値テキスト">
          <a:extLst>
            <a:ext uri="{FF2B5EF4-FFF2-40B4-BE49-F238E27FC236}">
              <a16:creationId xmlns:a16="http://schemas.microsoft.com/office/drawing/2014/main" id="{8184FC63-2DC7-4877-9488-6431E4D46991}"/>
            </a:ext>
          </a:extLst>
        </xdr:cNvPr>
        <xdr:cNvSpPr txBox="1"/>
      </xdr:nvSpPr>
      <xdr:spPr>
        <a:xfrm>
          <a:off x="14414500" y="12934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79248</xdr:rowOff>
    </xdr:from>
    <xdr:to>
      <xdr:col>86</xdr:col>
      <xdr:colOff>25400</xdr:colOff>
      <xdr:row>78</xdr:row>
      <xdr:rowOff>79248</xdr:rowOff>
    </xdr:to>
    <xdr:cxnSp macro="">
      <xdr:nvCxnSpPr>
        <xdr:cNvPr id="747" name="直線コネクタ 746">
          <a:extLst>
            <a:ext uri="{FF2B5EF4-FFF2-40B4-BE49-F238E27FC236}">
              <a16:creationId xmlns:a16="http://schemas.microsoft.com/office/drawing/2014/main" id="{1A1411E1-6407-4711-9FB0-7D15CDDBE77A}"/>
            </a:ext>
          </a:extLst>
        </xdr:cNvPr>
        <xdr:cNvCxnSpPr/>
      </xdr:nvCxnSpPr>
      <xdr:spPr>
        <a:xfrm>
          <a:off x="14287500" y="13155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133621</xdr:rowOff>
    </xdr:from>
    <xdr:ext cx="405111" cy="259045"/>
    <xdr:sp macro="" textlink="">
      <xdr:nvSpPr>
        <xdr:cNvPr id="748" name="【児童館】&#10;有形固定資産減価償却率平均値テキスト">
          <a:extLst>
            <a:ext uri="{FF2B5EF4-FFF2-40B4-BE49-F238E27FC236}">
              <a16:creationId xmlns:a16="http://schemas.microsoft.com/office/drawing/2014/main" id="{457ADF9C-B022-4C5C-A85B-A9C605800777}"/>
            </a:ext>
          </a:extLst>
        </xdr:cNvPr>
        <xdr:cNvSpPr txBox="1"/>
      </xdr:nvSpPr>
      <xdr:spPr>
        <a:xfrm>
          <a:off x="14414500" y="133771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110744</xdr:rowOff>
    </xdr:from>
    <xdr:to>
      <xdr:col>85</xdr:col>
      <xdr:colOff>177800</xdr:colOff>
      <xdr:row>81</xdr:row>
      <xdr:rowOff>40894</xdr:rowOff>
    </xdr:to>
    <xdr:sp macro="" textlink="">
      <xdr:nvSpPr>
        <xdr:cNvPr id="749" name="フローチャート: 判断 748">
          <a:extLst>
            <a:ext uri="{FF2B5EF4-FFF2-40B4-BE49-F238E27FC236}">
              <a16:creationId xmlns:a16="http://schemas.microsoft.com/office/drawing/2014/main" id="{3FDD9264-E606-4CCE-827D-191C934FFCA0}"/>
            </a:ext>
          </a:extLst>
        </xdr:cNvPr>
        <xdr:cNvSpPr/>
      </xdr:nvSpPr>
      <xdr:spPr>
        <a:xfrm>
          <a:off x="14325600" y="1352194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69596</xdr:rowOff>
    </xdr:from>
    <xdr:to>
      <xdr:col>81</xdr:col>
      <xdr:colOff>101600</xdr:colOff>
      <xdr:row>80</xdr:row>
      <xdr:rowOff>171196</xdr:rowOff>
    </xdr:to>
    <xdr:sp macro="" textlink="">
      <xdr:nvSpPr>
        <xdr:cNvPr id="750" name="フローチャート: 判断 749">
          <a:extLst>
            <a:ext uri="{FF2B5EF4-FFF2-40B4-BE49-F238E27FC236}">
              <a16:creationId xmlns:a16="http://schemas.microsoft.com/office/drawing/2014/main" id="{94D223C7-1CC1-463A-A56A-65C5EF80ACB7}"/>
            </a:ext>
          </a:extLst>
        </xdr:cNvPr>
        <xdr:cNvSpPr/>
      </xdr:nvSpPr>
      <xdr:spPr>
        <a:xfrm>
          <a:off x="13578840" y="13480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133604</xdr:rowOff>
    </xdr:from>
    <xdr:to>
      <xdr:col>76</xdr:col>
      <xdr:colOff>165100</xdr:colOff>
      <xdr:row>80</xdr:row>
      <xdr:rowOff>63754</xdr:rowOff>
    </xdr:to>
    <xdr:sp macro="" textlink="">
      <xdr:nvSpPr>
        <xdr:cNvPr id="751" name="フローチャート: 判断 750">
          <a:extLst>
            <a:ext uri="{FF2B5EF4-FFF2-40B4-BE49-F238E27FC236}">
              <a16:creationId xmlns:a16="http://schemas.microsoft.com/office/drawing/2014/main" id="{1B92426A-9DFF-443F-812F-7098471C4EC7}"/>
            </a:ext>
          </a:extLst>
        </xdr:cNvPr>
        <xdr:cNvSpPr/>
      </xdr:nvSpPr>
      <xdr:spPr>
        <a:xfrm>
          <a:off x="12804140" y="133771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122174</xdr:rowOff>
    </xdr:from>
    <xdr:to>
      <xdr:col>72</xdr:col>
      <xdr:colOff>38100</xdr:colOff>
      <xdr:row>80</xdr:row>
      <xdr:rowOff>52324</xdr:rowOff>
    </xdr:to>
    <xdr:sp macro="" textlink="">
      <xdr:nvSpPr>
        <xdr:cNvPr id="752" name="フローチャート: 判断 751">
          <a:extLst>
            <a:ext uri="{FF2B5EF4-FFF2-40B4-BE49-F238E27FC236}">
              <a16:creationId xmlns:a16="http://schemas.microsoft.com/office/drawing/2014/main" id="{80C37387-0834-4A9A-B3B5-BC0A44451C2D}"/>
            </a:ext>
          </a:extLst>
        </xdr:cNvPr>
        <xdr:cNvSpPr/>
      </xdr:nvSpPr>
      <xdr:spPr>
        <a:xfrm>
          <a:off x="12029440" y="133657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87885</xdr:rowOff>
    </xdr:from>
    <xdr:to>
      <xdr:col>67</xdr:col>
      <xdr:colOff>101600</xdr:colOff>
      <xdr:row>80</xdr:row>
      <xdr:rowOff>18035</xdr:rowOff>
    </xdr:to>
    <xdr:sp macro="" textlink="">
      <xdr:nvSpPr>
        <xdr:cNvPr id="753" name="フローチャート: 判断 752">
          <a:extLst>
            <a:ext uri="{FF2B5EF4-FFF2-40B4-BE49-F238E27FC236}">
              <a16:creationId xmlns:a16="http://schemas.microsoft.com/office/drawing/2014/main" id="{4EAE4D96-FA27-4346-B371-1803DAD5415D}"/>
            </a:ext>
          </a:extLst>
        </xdr:cNvPr>
        <xdr:cNvSpPr/>
      </xdr:nvSpPr>
      <xdr:spPr>
        <a:xfrm>
          <a:off x="11231880" y="133314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1C823D26-F164-43A6-8F5C-36F61FB0AE52}"/>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D26849AD-71B4-47CA-95A4-B863680DAA06}"/>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35B9DE9D-798B-4491-99A5-02847AF5BA94}"/>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EBC01238-FFFC-4A9F-96B4-8DF05A4B3ABC}"/>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116A2793-BC39-4474-83A5-96B0AB2D023E}"/>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158750</xdr:rowOff>
    </xdr:from>
    <xdr:to>
      <xdr:col>85</xdr:col>
      <xdr:colOff>177800</xdr:colOff>
      <xdr:row>86</xdr:row>
      <xdr:rowOff>88900</xdr:rowOff>
    </xdr:to>
    <xdr:sp macro="" textlink="">
      <xdr:nvSpPr>
        <xdr:cNvPr id="759" name="楕円 758">
          <a:extLst>
            <a:ext uri="{FF2B5EF4-FFF2-40B4-BE49-F238E27FC236}">
              <a16:creationId xmlns:a16="http://schemas.microsoft.com/office/drawing/2014/main" id="{27287EDD-CC5D-41B2-B919-A538B4E31E10}"/>
            </a:ext>
          </a:extLst>
        </xdr:cNvPr>
        <xdr:cNvSpPr/>
      </xdr:nvSpPr>
      <xdr:spPr>
        <a:xfrm>
          <a:off x="14325600" y="1440815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73677</xdr:rowOff>
    </xdr:from>
    <xdr:ext cx="469744" cy="259045"/>
    <xdr:sp macro="" textlink="">
      <xdr:nvSpPr>
        <xdr:cNvPr id="760" name="【児童館】&#10;有形固定資産減価償却率該当値テキスト">
          <a:extLst>
            <a:ext uri="{FF2B5EF4-FFF2-40B4-BE49-F238E27FC236}">
              <a16:creationId xmlns:a16="http://schemas.microsoft.com/office/drawing/2014/main" id="{79C162F3-AFC0-47C0-8006-DD0AECD1F0B3}"/>
            </a:ext>
          </a:extLst>
        </xdr:cNvPr>
        <xdr:cNvSpPr txBox="1"/>
      </xdr:nvSpPr>
      <xdr:spPr>
        <a:xfrm>
          <a:off x="14414500"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158750</xdr:rowOff>
    </xdr:from>
    <xdr:to>
      <xdr:col>81</xdr:col>
      <xdr:colOff>101600</xdr:colOff>
      <xdr:row>86</xdr:row>
      <xdr:rowOff>88900</xdr:rowOff>
    </xdr:to>
    <xdr:sp macro="" textlink="">
      <xdr:nvSpPr>
        <xdr:cNvPr id="761" name="楕円 760">
          <a:extLst>
            <a:ext uri="{FF2B5EF4-FFF2-40B4-BE49-F238E27FC236}">
              <a16:creationId xmlns:a16="http://schemas.microsoft.com/office/drawing/2014/main" id="{43DFC01D-92D0-4444-BC01-DBDB4ECDFE68}"/>
            </a:ext>
          </a:extLst>
        </xdr:cNvPr>
        <xdr:cNvSpPr/>
      </xdr:nvSpPr>
      <xdr:spPr>
        <a:xfrm>
          <a:off x="13578840" y="14408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38100</xdr:rowOff>
    </xdr:from>
    <xdr:to>
      <xdr:col>85</xdr:col>
      <xdr:colOff>127000</xdr:colOff>
      <xdr:row>86</xdr:row>
      <xdr:rowOff>38100</xdr:rowOff>
    </xdr:to>
    <xdr:cxnSp macro="">
      <xdr:nvCxnSpPr>
        <xdr:cNvPr id="762" name="直線コネクタ 761">
          <a:extLst>
            <a:ext uri="{FF2B5EF4-FFF2-40B4-BE49-F238E27FC236}">
              <a16:creationId xmlns:a16="http://schemas.microsoft.com/office/drawing/2014/main" id="{581BBCCF-A433-4CC5-B9A3-E6C2B7AF2EC1}"/>
            </a:ext>
          </a:extLst>
        </xdr:cNvPr>
        <xdr:cNvCxnSpPr/>
      </xdr:nvCxnSpPr>
      <xdr:spPr>
        <a:xfrm>
          <a:off x="13629640" y="14455140"/>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158750</xdr:rowOff>
    </xdr:from>
    <xdr:to>
      <xdr:col>76</xdr:col>
      <xdr:colOff>165100</xdr:colOff>
      <xdr:row>86</xdr:row>
      <xdr:rowOff>88900</xdr:rowOff>
    </xdr:to>
    <xdr:sp macro="" textlink="">
      <xdr:nvSpPr>
        <xdr:cNvPr id="763" name="楕円 762">
          <a:extLst>
            <a:ext uri="{FF2B5EF4-FFF2-40B4-BE49-F238E27FC236}">
              <a16:creationId xmlns:a16="http://schemas.microsoft.com/office/drawing/2014/main" id="{B911EB45-B492-43DD-8BE8-17BDB22F7B65}"/>
            </a:ext>
          </a:extLst>
        </xdr:cNvPr>
        <xdr:cNvSpPr/>
      </xdr:nvSpPr>
      <xdr:spPr>
        <a:xfrm>
          <a:off x="12804140" y="14408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38100</xdr:rowOff>
    </xdr:from>
    <xdr:to>
      <xdr:col>81</xdr:col>
      <xdr:colOff>50800</xdr:colOff>
      <xdr:row>86</xdr:row>
      <xdr:rowOff>38100</xdr:rowOff>
    </xdr:to>
    <xdr:cxnSp macro="">
      <xdr:nvCxnSpPr>
        <xdr:cNvPr id="764" name="直線コネクタ 763">
          <a:extLst>
            <a:ext uri="{FF2B5EF4-FFF2-40B4-BE49-F238E27FC236}">
              <a16:creationId xmlns:a16="http://schemas.microsoft.com/office/drawing/2014/main" id="{1836B920-FFE3-42F0-B755-328C80DB1169}"/>
            </a:ext>
          </a:extLst>
        </xdr:cNvPr>
        <xdr:cNvCxnSpPr/>
      </xdr:nvCxnSpPr>
      <xdr:spPr>
        <a:xfrm>
          <a:off x="12854940" y="1445514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158750</xdr:rowOff>
    </xdr:from>
    <xdr:to>
      <xdr:col>72</xdr:col>
      <xdr:colOff>38100</xdr:colOff>
      <xdr:row>86</xdr:row>
      <xdr:rowOff>88900</xdr:rowOff>
    </xdr:to>
    <xdr:sp macro="" textlink="">
      <xdr:nvSpPr>
        <xdr:cNvPr id="765" name="楕円 764">
          <a:extLst>
            <a:ext uri="{FF2B5EF4-FFF2-40B4-BE49-F238E27FC236}">
              <a16:creationId xmlns:a16="http://schemas.microsoft.com/office/drawing/2014/main" id="{2080A45F-C047-483B-97D3-ED727F8B995B}"/>
            </a:ext>
          </a:extLst>
        </xdr:cNvPr>
        <xdr:cNvSpPr/>
      </xdr:nvSpPr>
      <xdr:spPr>
        <a:xfrm>
          <a:off x="12029440" y="144081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38100</xdr:rowOff>
    </xdr:from>
    <xdr:to>
      <xdr:col>76</xdr:col>
      <xdr:colOff>114300</xdr:colOff>
      <xdr:row>86</xdr:row>
      <xdr:rowOff>38100</xdr:rowOff>
    </xdr:to>
    <xdr:cxnSp macro="">
      <xdr:nvCxnSpPr>
        <xdr:cNvPr id="766" name="直線コネクタ 765">
          <a:extLst>
            <a:ext uri="{FF2B5EF4-FFF2-40B4-BE49-F238E27FC236}">
              <a16:creationId xmlns:a16="http://schemas.microsoft.com/office/drawing/2014/main" id="{68B95981-6D74-42D7-974B-1C42CC072E70}"/>
            </a:ext>
          </a:extLst>
        </xdr:cNvPr>
        <xdr:cNvCxnSpPr/>
      </xdr:nvCxnSpPr>
      <xdr:spPr>
        <a:xfrm>
          <a:off x="12072620" y="1445514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158750</xdr:rowOff>
    </xdr:from>
    <xdr:to>
      <xdr:col>67</xdr:col>
      <xdr:colOff>101600</xdr:colOff>
      <xdr:row>86</xdr:row>
      <xdr:rowOff>88900</xdr:rowOff>
    </xdr:to>
    <xdr:sp macro="" textlink="">
      <xdr:nvSpPr>
        <xdr:cNvPr id="767" name="楕円 766">
          <a:extLst>
            <a:ext uri="{FF2B5EF4-FFF2-40B4-BE49-F238E27FC236}">
              <a16:creationId xmlns:a16="http://schemas.microsoft.com/office/drawing/2014/main" id="{500618F0-B938-4F2B-ACFA-4884F9D55C77}"/>
            </a:ext>
          </a:extLst>
        </xdr:cNvPr>
        <xdr:cNvSpPr/>
      </xdr:nvSpPr>
      <xdr:spPr>
        <a:xfrm>
          <a:off x="11231880" y="14408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38100</xdr:rowOff>
    </xdr:from>
    <xdr:to>
      <xdr:col>71</xdr:col>
      <xdr:colOff>177800</xdr:colOff>
      <xdr:row>86</xdr:row>
      <xdr:rowOff>38100</xdr:rowOff>
    </xdr:to>
    <xdr:cxnSp macro="">
      <xdr:nvCxnSpPr>
        <xdr:cNvPr id="768" name="直線コネクタ 767">
          <a:extLst>
            <a:ext uri="{FF2B5EF4-FFF2-40B4-BE49-F238E27FC236}">
              <a16:creationId xmlns:a16="http://schemas.microsoft.com/office/drawing/2014/main" id="{5DC0F79C-455B-4D54-B555-375EC71F1CF9}"/>
            </a:ext>
          </a:extLst>
        </xdr:cNvPr>
        <xdr:cNvCxnSpPr/>
      </xdr:nvCxnSpPr>
      <xdr:spPr>
        <a:xfrm>
          <a:off x="11282680" y="144551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16273</xdr:rowOff>
    </xdr:from>
    <xdr:ext cx="405111" cy="259045"/>
    <xdr:sp macro="" textlink="">
      <xdr:nvSpPr>
        <xdr:cNvPr id="769" name="n_1aveValue【児童館】&#10;有形固定資産減価償却率">
          <a:extLst>
            <a:ext uri="{FF2B5EF4-FFF2-40B4-BE49-F238E27FC236}">
              <a16:creationId xmlns:a16="http://schemas.microsoft.com/office/drawing/2014/main" id="{1641F9C7-68EB-4FC8-ACB3-FA123DF63ADF}"/>
            </a:ext>
          </a:extLst>
        </xdr:cNvPr>
        <xdr:cNvSpPr txBox="1"/>
      </xdr:nvSpPr>
      <xdr:spPr>
        <a:xfrm>
          <a:off x="13437244" y="13259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80281</xdr:rowOff>
    </xdr:from>
    <xdr:ext cx="405111" cy="259045"/>
    <xdr:sp macro="" textlink="">
      <xdr:nvSpPr>
        <xdr:cNvPr id="770" name="n_2aveValue【児童館】&#10;有形固定資産減価償却率">
          <a:extLst>
            <a:ext uri="{FF2B5EF4-FFF2-40B4-BE49-F238E27FC236}">
              <a16:creationId xmlns:a16="http://schemas.microsoft.com/office/drawing/2014/main" id="{87484A0B-B69E-4275-B1E9-584626D86A6D}"/>
            </a:ext>
          </a:extLst>
        </xdr:cNvPr>
        <xdr:cNvSpPr txBox="1"/>
      </xdr:nvSpPr>
      <xdr:spPr>
        <a:xfrm>
          <a:off x="12675244" y="13156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68851</xdr:rowOff>
    </xdr:from>
    <xdr:ext cx="405111" cy="259045"/>
    <xdr:sp macro="" textlink="">
      <xdr:nvSpPr>
        <xdr:cNvPr id="771" name="n_3aveValue【児童館】&#10;有形固定資産減価償却率">
          <a:extLst>
            <a:ext uri="{FF2B5EF4-FFF2-40B4-BE49-F238E27FC236}">
              <a16:creationId xmlns:a16="http://schemas.microsoft.com/office/drawing/2014/main" id="{8EAE14CB-3B7C-41D2-A6A4-1B7FFBB02A69}"/>
            </a:ext>
          </a:extLst>
        </xdr:cNvPr>
        <xdr:cNvSpPr txBox="1"/>
      </xdr:nvSpPr>
      <xdr:spPr>
        <a:xfrm>
          <a:off x="11900544" y="13144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34562</xdr:rowOff>
    </xdr:from>
    <xdr:ext cx="405111" cy="259045"/>
    <xdr:sp macro="" textlink="">
      <xdr:nvSpPr>
        <xdr:cNvPr id="772" name="n_4aveValue【児童館】&#10;有形固定資産減価償却率">
          <a:extLst>
            <a:ext uri="{FF2B5EF4-FFF2-40B4-BE49-F238E27FC236}">
              <a16:creationId xmlns:a16="http://schemas.microsoft.com/office/drawing/2014/main" id="{A9B44174-0B3C-4AB9-9A0C-A318C41F3545}"/>
            </a:ext>
          </a:extLst>
        </xdr:cNvPr>
        <xdr:cNvSpPr txBox="1"/>
      </xdr:nvSpPr>
      <xdr:spPr>
        <a:xfrm>
          <a:off x="11102984" y="1311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80027</xdr:rowOff>
    </xdr:from>
    <xdr:ext cx="469744" cy="259045"/>
    <xdr:sp macro="" textlink="">
      <xdr:nvSpPr>
        <xdr:cNvPr id="773" name="n_1mainValue【児童館】&#10;有形固定資産減価償却率">
          <a:extLst>
            <a:ext uri="{FF2B5EF4-FFF2-40B4-BE49-F238E27FC236}">
              <a16:creationId xmlns:a16="http://schemas.microsoft.com/office/drawing/2014/main" id="{9769EC43-85C9-46BA-B1D7-4392C022BE75}"/>
            </a:ext>
          </a:extLst>
        </xdr:cNvPr>
        <xdr:cNvSpPr txBox="1"/>
      </xdr:nvSpPr>
      <xdr:spPr>
        <a:xfrm>
          <a:off x="13412547"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80027</xdr:rowOff>
    </xdr:from>
    <xdr:ext cx="469744" cy="259045"/>
    <xdr:sp macro="" textlink="">
      <xdr:nvSpPr>
        <xdr:cNvPr id="774" name="n_2mainValue【児童館】&#10;有形固定資産減価償却率">
          <a:extLst>
            <a:ext uri="{FF2B5EF4-FFF2-40B4-BE49-F238E27FC236}">
              <a16:creationId xmlns:a16="http://schemas.microsoft.com/office/drawing/2014/main" id="{6D4CCB33-934F-4332-9A0D-79E93380D582}"/>
            </a:ext>
          </a:extLst>
        </xdr:cNvPr>
        <xdr:cNvSpPr txBox="1"/>
      </xdr:nvSpPr>
      <xdr:spPr>
        <a:xfrm>
          <a:off x="12642927"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80027</xdr:rowOff>
    </xdr:from>
    <xdr:ext cx="469744" cy="259045"/>
    <xdr:sp macro="" textlink="">
      <xdr:nvSpPr>
        <xdr:cNvPr id="775" name="n_3mainValue【児童館】&#10;有形固定資産減価償却率">
          <a:extLst>
            <a:ext uri="{FF2B5EF4-FFF2-40B4-BE49-F238E27FC236}">
              <a16:creationId xmlns:a16="http://schemas.microsoft.com/office/drawing/2014/main" id="{E81AF65E-EC24-4E7C-9AFD-DDA7208FA03B}"/>
            </a:ext>
          </a:extLst>
        </xdr:cNvPr>
        <xdr:cNvSpPr txBox="1"/>
      </xdr:nvSpPr>
      <xdr:spPr>
        <a:xfrm>
          <a:off x="11868227"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86</xdr:row>
      <xdr:rowOff>80027</xdr:rowOff>
    </xdr:from>
    <xdr:ext cx="469744" cy="259045"/>
    <xdr:sp macro="" textlink="">
      <xdr:nvSpPr>
        <xdr:cNvPr id="776" name="n_4mainValue【児童館】&#10;有形固定資産減価償却率">
          <a:extLst>
            <a:ext uri="{FF2B5EF4-FFF2-40B4-BE49-F238E27FC236}">
              <a16:creationId xmlns:a16="http://schemas.microsoft.com/office/drawing/2014/main" id="{D18A6AEC-62FA-4114-8DDB-1C5B7E39138E}"/>
            </a:ext>
          </a:extLst>
        </xdr:cNvPr>
        <xdr:cNvSpPr txBox="1"/>
      </xdr:nvSpPr>
      <xdr:spPr>
        <a:xfrm>
          <a:off x="11070667"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a:extLst>
            <a:ext uri="{FF2B5EF4-FFF2-40B4-BE49-F238E27FC236}">
              <a16:creationId xmlns:a16="http://schemas.microsoft.com/office/drawing/2014/main" id="{EC5E119B-1188-418F-AF30-099F365A53A1}"/>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a:extLst>
            <a:ext uri="{FF2B5EF4-FFF2-40B4-BE49-F238E27FC236}">
              <a16:creationId xmlns:a16="http://schemas.microsoft.com/office/drawing/2014/main" id="{AAB7FEC3-A805-4903-95EF-9D0C75B34C4F}"/>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a:extLst>
            <a:ext uri="{FF2B5EF4-FFF2-40B4-BE49-F238E27FC236}">
              <a16:creationId xmlns:a16="http://schemas.microsoft.com/office/drawing/2014/main" id="{A1781927-7FC3-488B-ABB7-0570F6D63A06}"/>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a:extLst>
            <a:ext uri="{FF2B5EF4-FFF2-40B4-BE49-F238E27FC236}">
              <a16:creationId xmlns:a16="http://schemas.microsoft.com/office/drawing/2014/main" id="{090C3372-E0BA-43CA-A776-D861010E40E9}"/>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a:extLst>
            <a:ext uri="{FF2B5EF4-FFF2-40B4-BE49-F238E27FC236}">
              <a16:creationId xmlns:a16="http://schemas.microsoft.com/office/drawing/2014/main" id="{ABEE7D69-7088-4690-8EF1-F7394C33EF0A}"/>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a:extLst>
            <a:ext uri="{FF2B5EF4-FFF2-40B4-BE49-F238E27FC236}">
              <a16:creationId xmlns:a16="http://schemas.microsoft.com/office/drawing/2014/main" id="{9E6C054D-E1B1-474A-8D42-A53255D7B937}"/>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a:extLst>
            <a:ext uri="{FF2B5EF4-FFF2-40B4-BE49-F238E27FC236}">
              <a16:creationId xmlns:a16="http://schemas.microsoft.com/office/drawing/2014/main" id="{D04142BA-3FD9-4F0A-BC35-114F9E2907B6}"/>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a:extLst>
            <a:ext uri="{FF2B5EF4-FFF2-40B4-BE49-F238E27FC236}">
              <a16:creationId xmlns:a16="http://schemas.microsoft.com/office/drawing/2014/main" id="{720FB1DD-C8E9-491A-B1B7-01F3E0D1ACAA}"/>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a:extLst>
            <a:ext uri="{FF2B5EF4-FFF2-40B4-BE49-F238E27FC236}">
              <a16:creationId xmlns:a16="http://schemas.microsoft.com/office/drawing/2014/main" id="{9A3A7A7A-3AAC-4949-8BCF-2138FA7BBF12}"/>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a:extLst>
            <a:ext uri="{FF2B5EF4-FFF2-40B4-BE49-F238E27FC236}">
              <a16:creationId xmlns:a16="http://schemas.microsoft.com/office/drawing/2014/main" id="{0D490B6F-D83D-408B-BBE3-DC1A1AD0565E}"/>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7" name="直線コネクタ 786">
          <a:extLst>
            <a:ext uri="{FF2B5EF4-FFF2-40B4-BE49-F238E27FC236}">
              <a16:creationId xmlns:a16="http://schemas.microsoft.com/office/drawing/2014/main" id="{D602F393-ADBA-41F8-91CE-46DF9DA966F8}"/>
            </a:ext>
          </a:extLst>
        </xdr:cNvPr>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8" name="テキスト ボックス 787">
          <a:extLst>
            <a:ext uri="{FF2B5EF4-FFF2-40B4-BE49-F238E27FC236}">
              <a16:creationId xmlns:a16="http://schemas.microsoft.com/office/drawing/2014/main" id="{5C3C68C8-9BC7-44C1-A63B-1DBC0A0A8C02}"/>
            </a:ext>
          </a:extLst>
        </xdr:cNvPr>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9" name="直線コネクタ 788">
          <a:extLst>
            <a:ext uri="{FF2B5EF4-FFF2-40B4-BE49-F238E27FC236}">
              <a16:creationId xmlns:a16="http://schemas.microsoft.com/office/drawing/2014/main" id="{E66AF6EE-CD21-4B61-AE36-80AE0145397C}"/>
            </a:ext>
          </a:extLst>
        </xdr:cNvPr>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0" name="テキスト ボックス 789">
          <a:extLst>
            <a:ext uri="{FF2B5EF4-FFF2-40B4-BE49-F238E27FC236}">
              <a16:creationId xmlns:a16="http://schemas.microsoft.com/office/drawing/2014/main" id="{489734B7-A9FB-443E-9937-519969A2B617}"/>
            </a:ext>
          </a:extLst>
        </xdr:cNvPr>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1" name="直線コネクタ 790">
          <a:extLst>
            <a:ext uri="{FF2B5EF4-FFF2-40B4-BE49-F238E27FC236}">
              <a16:creationId xmlns:a16="http://schemas.microsoft.com/office/drawing/2014/main" id="{FC55F738-A64D-4AA5-878D-1382F2B0CBE6}"/>
            </a:ext>
          </a:extLst>
        </xdr:cNvPr>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2" name="テキスト ボックス 791">
          <a:extLst>
            <a:ext uri="{FF2B5EF4-FFF2-40B4-BE49-F238E27FC236}">
              <a16:creationId xmlns:a16="http://schemas.microsoft.com/office/drawing/2014/main" id="{3FD51155-6460-4685-A55C-8A11CFD4666B}"/>
            </a:ext>
          </a:extLst>
        </xdr:cNvPr>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3" name="直線コネクタ 792">
          <a:extLst>
            <a:ext uri="{FF2B5EF4-FFF2-40B4-BE49-F238E27FC236}">
              <a16:creationId xmlns:a16="http://schemas.microsoft.com/office/drawing/2014/main" id="{87062C01-E140-4E80-BBBF-3465811688E9}"/>
            </a:ext>
          </a:extLst>
        </xdr:cNvPr>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4" name="テキスト ボックス 793">
          <a:extLst>
            <a:ext uri="{FF2B5EF4-FFF2-40B4-BE49-F238E27FC236}">
              <a16:creationId xmlns:a16="http://schemas.microsoft.com/office/drawing/2014/main" id="{958C1986-EF58-44B2-B5CE-98B9E4B65010}"/>
            </a:ext>
          </a:extLst>
        </xdr:cNvPr>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5" name="直線コネクタ 794">
          <a:extLst>
            <a:ext uri="{FF2B5EF4-FFF2-40B4-BE49-F238E27FC236}">
              <a16:creationId xmlns:a16="http://schemas.microsoft.com/office/drawing/2014/main" id="{643C9780-32AA-4D7B-8607-9A657A902F84}"/>
            </a:ext>
          </a:extLst>
        </xdr:cNvPr>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6" name="テキスト ボックス 795">
          <a:extLst>
            <a:ext uri="{FF2B5EF4-FFF2-40B4-BE49-F238E27FC236}">
              <a16:creationId xmlns:a16="http://schemas.microsoft.com/office/drawing/2014/main" id="{0C8FA5B9-3C4C-44E1-9D40-BC874A8A2A5A}"/>
            </a:ext>
          </a:extLst>
        </xdr:cNvPr>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7" name="直線コネクタ 796">
          <a:extLst>
            <a:ext uri="{FF2B5EF4-FFF2-40B4-BE49-F238E27FC236}">
              <a16:creationId xmlns:a16="http://schemas.microsoft.com/office/drawing/2014/main" id="{DD5F5680-5F90-4B4B-BF3D-2C466341DD20}"/>
            </a:ext>
          </a:extLst>
        </xdr:cNvPr>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8" name="テキスト ボックス 797">
          <a:extLst>
            <a:ext uri="{FF2B5EF4-FFF2-40B4-BE49-F238E27FC236}">
              <a16:creationId xmlns:a16="http://schemas.microsoft.com/office/drawing/2014/main" id="{66817859-1D52-41DF-A682-63A47CAF9B29}"/>
            </a:ext>
          </a:extLst>
        </xdr:cNvPr>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a:extLst>
            <a:ext uri="{FF2B5EF4-FFF2-40B4-BE49-F238E27FC236}">
              <a16:creationId xmlns:a16="http://schemas.microsoft.com/office/drawing/2014/main" id="{2B42D0AF-26E6-4E4F-A279-73259EE794E4}"/>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a:extLst>
            <a:ext uri="{FF2B5EF4-FFF2-40B4-BE49-F238E27FC236}">
              <a16:creationId xmlns:a16="http://schemas.microsoft.com/office/drawing/2014/main" id="{2C4C674F-78B0-45E7-B769-DD7D445548F8}"/>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児童館】&#10;一人当たり面積グラフ枠">
          <a:extLst>
            <a:ext uri="{FF2B5EF4-FFF2-40B4-BE49-F238E27FC236}">
              <a16:creationId xmlns:a16="http://schemas.microsoft.com/office/drawing/2014/main" id="{AB5E0E3C-AC34-4940-A602-7359E5562F8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103414</xdr:rowOff>
    </xdr:to>
    <xdr:cxnSp macro="">
      <xdr:nvCxnSpPr>
        <xdr:cNvPr id="802" name="直線コネクタ 801">
          <a:extLst>
            <a:ext uri="{FF2B5EF4-FFF2-40B4-BE49-F238E27FC236}">
              <a16:creationId xmlns:a16="http://schemas.microsoft.com/office/drawing/2014/main" id="{F161DCCA-A65F-46E0-89F6-E953D81BEDB7}"/>
            </a:ext>
          </a:extLst>
        </xdr:cNvPr>
        <xdr:cNvCxnSpPr/>
      </xdr:nvCxnSpPr>
      <xdr:spPr>
        <a:xfrm flipV="1">
          <a:off x="19509104" y="13179334"/>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107241</xdr:rowOff>
    </xdr:from>
    <xdr:ext cx="469744" cy="259045"/>
    <xdr:sp macro="" textlink="">
      <xdr:nvSpPr>
        <xdr:cNvPr id="803" name="【児童館】&#10;一人当たり面積最小値テキスト">
          <a:extLst>
            <a:ext uri="{FF2B5EF4-FFF2-40B4-BE49-F238E27FC236}">
              <a16:creationId xmlns:a16="http://schemas.microsoft.com/office/drawing/2014/main" id="{FAC30387-554A-4F68-A712-BEFD4D79597B}"/>
            </a:ext>
          </a:extLst>
        </xdr:cNvPr>
        <xdr:cNvSpPr txBox="1"/>
      </xdr:nvSpPr>
      <xdr:spPr>
        <a:xfrm>
          <a:off x="19547840" y="1452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103414</xdr:rowOff>
    </xdr:from>
    <xdr:to>
      <xdr:col>116</xdr:col>
      <xdr:colOff>152400</xdr:colOff>
      <xdr:row>86</xdr:row>
      <xdr:rowOff>103414</xdr:rowOff>
    </xdr:to>
    <xdr:cxnSp macro="">
      <xdr:nvCxnSpPr>
        <xdr:cNvPr id="804" name="直線コネクタ 803">
          <a:extLst>
            <a:ext uri="{FF2B5EF4-FFF2-40B4-BE49-F238E27FC236}">
              <a16:creationId xmlns:a16="http://schemas.microsoft.com/office/drawing/2014/main" id="{C03F153E-6BE3-4D2C-9C70-204357267148}"/>
            </a:ext>
          </a:extLst>
        </xdr:cNvPr>
        <xdr:cNvCxnSpPr/>
      </xdr:nvCxnSpPr>
      <xdr:spPr>
        <a:xfrm>
          <a:off x="19443700" y="145204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805" name="【児童館】&#10;一人当たり面積最大値テキスト">
          <a:extLst>
            <a:ext uri="{FF2B5EF4-FFF2-40B4-BE49-F238E27FC236}">
              <a16:creationId xmlns:a16="http://schemas.microsoft.com/office/drawing/2014/main" id="{1D90050C-8D64-431C-95E4-CF23616A2BED}"/>
            </a:ext>
          </a:extLst>
        </xdr:cNvPr>
        <xdr:cNvSpPr txBox="1"/>
      </xdr:nvSpPr>
      <xdr:spPr>
        <a:xfrm>
          <a:off x="19547840" y="12958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806" name="直線コネクタ 805">
          <a:extLst>
            <a:ext uri="{FF2B5EF4-FFF2-40B4-BE49-F238E27FC236}">
              <a16:creationId xmlns:a16="http://schemas.microsoft.com/office/drawing/2014/main" id="{76573265-1E1B-4622-8660-68311D695D84}"/>
            </a:ext>
          </a:extLst>
        </xdr:cNvPr>
        <xdr:cNvCxnSpPr/>
      </xdr:nvCxnSpPr>
      <xdr:spPr>
        <a:xfrm>
          <a:off x="19443700" y="131793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59163</xdr:rowOff>
    </xdr:from>
    <xdr:ext cx="469744" cy="259045"/>
    <xdr:sp macro="" textlink="">
      <xdr:nvSpPr>
        <xdr:cNvPr id="807" name="【児童館】&#10;一人当たり面積平均値テキスト">
          <a:extLst>
            <a:ext uri="{FF2B5EF4-FFF2-40B4-BE49-F238E27FC236}">
              <a16:creationId xmlns:a16="http://schemas.microsoft.com/office/drawing/2014/main" id="{E42F3860-A885-400B-8EA5-47817DBE117F}"/>
            </a:ext>
          </a:extLst>
        </xdr:cNvPr>
        <xdr:cNvSpPr txBox="1"/>
      </xdr:nvSpPr>
      <xdr:spPr>
        <a:xfrm>
          <a:off x="19547840" y="139732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36286</xdr:rowOff>
    </xdr:from>
    <xdr:to>
      <xdr:col>116</xdr:col>
      <xdr:colOff>114300</xdr:colOff>
      <xdr:row>84</xdr:row>
      <xdr:rowOff>137886</xdr:rowOff>
    </xdr:to>
    <xdr:sp macro="" textlink="">
      <xdr:nvSpPr>
        <xdr:cNvPr id="808" name="フローチャート: 判断 807">
          <a:extLst>
            <a:ext uri="{FF2B5EF4-FFF2-40B4-BE49-F238E27FC236}">
              <a16:creationId xmlns:a16="http://schemas.microsoft.com/office/drawing/2014/main" id="{E921FD0E-1CC3-47D9-A538-650EF3DC020F}"/>
            </a:ext>
          </a:extLst>
        </xdr:cNvPr>
        <xdr:cNvSpPr/>
      </xdr:nvSpPr>
      <xdr:spPr>
        <a:xfrm>
          <a:off x="19458940" y="141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36286</xdr:rowOff>
    </xdr:from>
    <xdr:to>
      <xdr:col>112</xdr:col>
      <xdr:colOff>38100</xdr:colOff>
      <xdr:row>84</xdr:row>
      <xdr:rowOff>137886</xdr:rowOff>
    </xdr:to>
    <xdr:sp macro="" textlink="">
      <xdr:nvSpPr>
        <xdr:cNvPr id="809" name="フローチャート: 判断 808">
          <a:extLst>
            <a:ext uri="{FF2B5EF4-FFF2-40B4-BE49-F238E27FC236}">
              <a16:creationId xmlns:a16="http://schemas.microsoft.com/office/drawing/2014/main" id="{A5DF4CDC-55BA-4EC9-A9ED-2ACCC644CF5B}"/>
            </a:ext>
          </a:extLst>
        </xdr:cNvPr>
        <xdr:cNvSpPr/>
      </xdr:nvSpPr>
      <xdr:spPr>
        <a:xfrm>
          <a:off x="18735040" y="1411804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68943</xdr:rowOff>
    </xdr:from>
    <xdr:to>
      <xdr:col>107</xdr:col>
      <xdr:colOff>101600</xdr:colOff>
      <xdr:row>84</xdr:row>
      <xdr:rowOff>170543</xdr:rowOff>
    </xdr:to>
    <xdr:sp macro="" textlink="">
      <xdr:nvSpPr>
        <xdr:cNvPr id="810" name="フローチャート: 判断 809">
          <a:extLst>
            <a:ext uri="{FF2B5EF4-FFF2-40B4-BE49-F238E27FC236}">
              <a16:creationId xmlns:a16="http://schemas.microsoft.com/office/drawing/2014/main" id="{B8CDBDD0-B924-475D-B843-B6A70C37B268}"/>
            </a:ext>
          </a:extLst>
        </xdr:cNvPr>
        <xdr:cNvSpPr/>
      </xdr:nvSpPr>
      <xdr:spPr>
        <a:xfrm>
          <a:off x="17937480" y="1415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811" name="フローチャート: 判断 810">
          <a:extLst>
            <a:ext uri="{FF2B5EF4-FFF2-40B4-BE49-F238E27FC236}">
              <a16:creationId xmlns:a16="http://schemas.microsoft.com/office/drawing/2014/main" id="{BD8F8718-E5A1-4251-AA3A-5D73586AF137}"/>
            </a:ext>
          </a:extLst>
        </xdr:cNvPr>
        <xdr:cNvSpPr/>
      </xdr:nvSpPr>
      <xdr:spPr>
        <a:xfrm>
          <a:off x="17162780" y="14183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812" name="フローチャート: 判断 811">
          <a:extLst>
            <a:ext uri="{FF2B5EF4-FFF2-40B4-BE49-F238E27FC236}">
              <a16:creationId xmlns:a16="http://schemas.microsoft.com/office/drawing/2014/main" id="{9948A41E-E5C6-4339-8A85-9893F526EFDA}"/>
            </a:ext>
          </a:extLst>
        </xdr:cNvPr>
        <xdr:cNvSpPr/>
      </xdr:nvSpPr>
      <xdr:spPr>
        <a:xfrm>
          <a:off x="16388080" y="141833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2E6727E6-CCB7-4B39-98BC-48D702FF9591}"/>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D846C569-4A3C-46FE-829D-A89268EEA715}"/>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2DFBBB5E-2D0A-44A5-84EB-7E5B4B55F982}"/>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68793510-5565-4704-A21A-4B96650C3734}"/>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3A9957A8-F2E2-411D-B87F-DECC30886C29}"/>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52614</xdr:rowOff>
    </xdr:from>
    <xdr:to>
      <xdr:col>116</xdr:col>
      <xdr:colOff>114300</xdr:colOff>
      <xdr:row>86</xdr:row>
      <xdr:rowOff>154214</xdr:rowOff>
    </xdr:to>
    <xdr:sp macro="" textlink="">
      <xdr:nvSpPr>
        <xdr:cNvPr id="818" name="楕円 817">
          <a:extLst>
            <a:ext uri="{FF2B5EF4-FFF2-40B4-BE49-F238E27FC236}">
              <a16:creationId xmlns:a16="http://schemas.microsoft.com/office/drawing/2014/main" id="{A39DD2F3-3905-419D-9AC1-323CC159BD20}"/>
            </a:ext>
          </a:extLst>
        </xdr:cNvPr>
        <xdr:cNvSpPr/>
      </xdr:nvSpPr>
      <xdr:spPr>
        <a:xfrm>
          <a:off x="19458940" y="1446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138991</xdr:rowOff>
    </xdr:from>
    <xdr:ext cx="469744" cy="259045"/>
    <xdr:sp macro="" textlink="">
      <xdr:nvSpPr>
        <xdr:cNvPr id="819" name="【児童館】&#10;一人当たり面積該当値テキスト">
          <a:extLst>
            <a:ext uri="{FF2B5EF4-FFF2-40B4-BE49-F238E27FC236}">
              <a16:creationId xmlns:a16="http://schemas.microsoft.com/office/drawing/2014/main" id="{AB3BC852-A7FC-42F3-9F2A-5B146F2942FB}"/>
            </a:ext>
          </a:extLst>
        </xdr:cNvPr>
        <xdr:cNvSpPr txBox="1"/>
      </xdr:nvSpPr>
      <xdr:spPr>
        <a:xfrm>
          <a:off x="19547840" y="1438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52614</xdr:rowOff>
    </xdr:from>
    <xdr:to>
      <xdr:col>112</xdr:col>
      <xdr:colOff>38100</xdr:colOff>
      <xdr:row>86</xdr:row>
      <xdr:rowOff>154214</xdr:rowOff>
    </xdr:to>
    <xdr:sp macro="" textlink="">
      <xdr:nvSpPr>
        <xdr:cNvPr id="820" name="楕円 819">
          <a:extLst>
            <a:ext uri="{FF2B5EF4-FFF2-40B4-BE49-F238E27FC236}">
              <a16:creationId xmlns:a16="http://schemas.microsoft.com/office/drawing/2014/main" id="{991397A0-7205-4DC6-9C6D-AE644549A070}"/>
            </a:ext>
          </a:extLst>
        </xdr:cNvPr>
        <xdr:cNvSpPr/>
      </xdr:nvSpPr>
      <xdr:spPr>
        <a:xfrm>
          <a:off x="18735040" y="1446965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103414</xdr:rowOff>
    </xdr:from>
    <xdr:to>
      <xdr:col>116</xdr:col>
      <xdr:colOff>63500</xdr:colOff>
      <xdr:row>86</xdr:row>
      <xdr:rowOff>103414</xdr:rowOff>
    </xdr:to>
    <xdr:cxnSp macro="">
      <xdr:nvCxnSpPr>
        <xdr:cNvPr id="821" name="直線コネクタ 820">
          <a:extLst>
            <a:ext uri="{FF2B5EF4-FFF2-40B4-BE49-F238E27FC236}">
              <a16:creationId xmlns:a16="http://schemas.microsoft.com/office/drawing/2014/main" id="{C2EE8D1B-04E0-49AD-AB1F-C4ED7136FC18}"/>
            </a:ext>
          </a:extLst>
        </xdr:cNvPr>
        <xdr:cNvCxnSpPr/>
      </xdr:nvCxnSpPr>
      <xdr:spPr>
        <a:xfrm>
          <a:off x="18778220" y="14520454"/>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52614</xdr:rowOff>
    </xdr:from>
    <xdr:to>
      <xdr:col>107</xdr:col>
      <xdr:colOff>101600</xdr:colOff>
      <xdr:row>86</xdr:row>
      <xdr:rowOff>154214</xdr:rowOff>
    </xdr:to>
    <xdr:sp macro="" textlink="">
      <xdr:nvSpPr>
        <xdr:cNvPr id="822" name="楕円 821">
          <a:extLst>
            <a:ext uri="{FF2B5EF4-FFF2-40B4-BE49-F238E27FC236}">
              <a16:creationId xmlns:a16="http://schemas.microsoft.com/office/drawing/2014/main" id="{38CF48BF-017B-4A96-BA32-6F5A038ED289}"/>
            </a:ext>
          </a:extLst>
        </xdr:cNvPr>
        <xdr:cNvSpPr/>
      </xdr:nvSpPr>
      <xdr:spPr>
        <a:xfrm>
          <a:off x="17937480" y="1446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103414</xdr:rowOff>
    </xdr:from>
    <xdr:to>
      <xdr:col>111</xdr:col>
      <xdr:colOff>177800</xdr:colOff>
      <xdr:row>86</xdr:row>
      <xdr:rowOff>103414</xdr:rowOff>
    </xdr:to>
    <xdr:cxnSp macro="">
      <xdr:nvCxnSpPr>
        <xdr:cNvPr id="823" name="直線コネクタ 822">
          <a:extLst>
            <a:ext uri="{FF2B5EF4-FFF2-40B4-BE49-F238E27FC236}">
              <a16:creationId xmlns:a16="http://schemas.microsoft.com/office/drawing/2014/main" id="{553BBAAB-909B-40B3-A818-CBCA358BDB61}"/>
            </a:ext>
          </a:extLst>
        </xdr:cNvPr>
        <xdr:cNvCxnSpPr/>
      </xdr:nvCxnSpPr>
      <xdr:spPr>
        <a:xfrm>
          <a:off x="17988280" y="14520454"/>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52614</xdr:rowOff>
    </xdr:from>
    <xdr:to>
      <xdr:col>102</xdr:col>
      <xdr:colOff>165100</xdr:colOff>
      <xdr:row>86</xdr:row>
      <xdr:rowOff>154214</xdr:rowOff>
    </xdr:to>
    <xdr:sp macro="" textlink="">
      <xdr:nvSpPr>
        <xdr:cNvPr id="824" name="楕円 823">
          <a:extLst>
            <a:ext uri="{FF2B5EF4-FFF2-40B4-BE49-F238E27FC236}">
              <a16:creationId xmlns:a16="http://schemas.microsoft.com/office/drawing/2014/main" id="{2BF3D128-6B1A-4192-80BD-B50BDB3A8D01}"/>
            </a:ext>
          </a:extLst>
        </xdr:cNvPr>
        <xdr:cNvSpPr/>
      </xdr:nvSpPr>
      <xdr:spPr>
        <a:xfrm>
          <a:off x="17162780" y="1446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103414</xdr:rowOff>
    </xdr:from>
    <xdr:to>
      <xdr:col>107</xdr:col>
      <xdr:colOff>50800</xdr:colOff>
      <xdr:row>86</xdr:row>
      <xdr:rowOff>103414</xdr:rowOff>
    </xdr:to>
    <xdr:cxnSp macro="">
      <xdr:nvCxnSpPr>
        <xdr:cNvPr id="825" name="直線コネクタ 824">
          <a:extLst>
            <a:ext uri="{FF2B5EF4-FFF2-40B4-BE49-F238E27FC236}">
              <a16:creationId xmlns:a16="http://schemas.microsoft.com/office/drawing/2014/main" id="{AEE22D4C-05FC-4AB0-8722-FF7973E70DE9}"/>
            </a:ext>
          </a:extLst>
        </xdr:cNvPr>
        <xdr:cNvCxnSpPr/>
      </xdr:nvCxnSpPr>
      <xdr:spPr>
        <a:xfrm>
          <a:off x="17213580" y="14520454"/>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52614</xdr:rowOff>
    </xdr:from>
    <xdr:to>
      <xdr:col>98</xdr:col>
      <xdr:colOff>38100</xdr:colOff>
      <xdr:row>86</xdr:row>
      <xdr:rowOff>154214</xdr:rowOff>
    </xdr:to>
    <xdr:sp macro="" textlink="">
      <xdr:nvSpPr>
        <xdr:cNvPr id="826" name="楕円 825">
          <a:extLst>
            <a:ext uri="{FF2B5EF4-FFF2-40B4-BE49-F238E27FC236}">
              <a16:creationId xmlns:a16="http://schemas.microsoft.com/office/drawing/2014/main" id="{018CE8F5-02AA-44A8-B654-FC6C7E9A8E35}"/>
            </a:ext>
          </a:extLst>
        </xdr:cNvPr>
        <xdr:cNvSpPr/>
      </xdr:nvSpPr>
      <xdr:spPr>
        <a:xfrm>
          <a:off x="16388080" y="1446965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103414</xdr:rowOff>
    </xdr:from>
    <xdr:to>
      <xdr:col>102</xdr:col>
      <xdr:colOff>114300</xdr:colOff>
      <xdr:row>86</xdr:row>
      <xdr:rowOff>103414</xdr:rowOff>
    </xdr:to>
    <xdr:cxnSp macro="">
      <xdr:nvCxnSpPr>
        <xdr:cNvPr id="827" name="直線コネクタ 826">
          <a:extLst>
            <a:ext uri="{FF2B5EF4-FFF2-40B4-BE49-F238E27FC236}">
              <a16:creationId xmlns:a16="http://schemas.microsoft.com/office/drawing/2014/main" id="{DD4F18E1-BA32-4AE8-8D6E-7E141497DA69}"/>
            </a:ext>
          </a:extLst>
        </xdr:cNvPr>
        <xdr:cNvCxnSpPr/>
      </xdr:nvCxnSpPr>
      <xdr:spPr>
        <a:xfrm>
          <a:off x="16431260" y="14520454"/>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154413</xdr:rowOff>
    </xdr:from>
    <xdr:ext cx="469744" cy="259045"/>
    <xdr:sp macro="" textlink="">
      <xdr:nvSpPr>
        <xdr:cNvPr id="828" name="n_1aveValue【児童館】&#10;一人当たり面積">
          <a:extLst>
            <a:ext uri="{FF2B5EF4-FFF2-40B4-BE49-F238E27FC236}">
              <a16:creationId xmlns:a16="http://schemas.microsoft.com/office/drawing/2014/main" id="{56DD5C2B-AC32-448C-A653-3D7F1845E95D}"/>
            </a:ext>
          </a:extLst>
        </xdr:cNvPr>
        <xdr:cNvSpPr txBox="1"/>
      </xdr:nvSpPr>
      <xdr:spPr>
        <a:xfrm>
          <a:off x="18561127" y="1390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15620</xdr:rowOff>
    </xdr:from>
    <xdr:ext cx="469744" cy="259045"/>
    <xdr:sp macro="" textlink="">
      <xdr:nvSpPr>
        <xdr:cNvPr id="829" name="n_2aveValue【児童館】&#10;一人当たり面積">
          <a:extLst>
            <a:ext uri="{FF2B5EF4-FFF2-40B4-BE49-F238E27FC236}">
              <a16:creationId xmlns:a16="http://schemas.microsoft.com/office/drawing/2014/main" id="{3A991AAA-B4DA-4FF2-8C7E-86D2028D8811}"/>
            </a:ext>
          </a:extLst>
        </xdr:cNvPr>
        <xdr:cNvSpPr txBox="1"/>
      </xdr:nvSpPr>
      <xdr:spPr>
        <a:xfrm>
          <a:off x="17776267" y="1392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830" name="n_3aveValue【児童館】&#10;一人当たり面積">
          <a:extLst>
            <a:ext uri="{FF2B5EF4-FFF2-40B4-BE49-F238E27FC236}">
              <a16:creationId xmlns:a16="http://schemas.microsoft.com/office/drawing/2014/main" id="{C12981DA-F879-4531-A72A-FC2AB39886AA}"/>
            </a:ext>
          </a:extLst>
        </xdr:cNvPr>
        <xdr:cNvSpPr txBox="1"/>
      </xdr:nvSpPr>
      <xdr:spPr>
        <a:xfrm>
          <a:off x="17001567" y="1396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48277</xdr:rowOff>
    </xdr:from>
    <xdr:ext cx="469744" cy="259045"/>
    <xdr:sp macro="" textlink="">
      <xdr:nvSpPr>
        <xdr:cNvPr id="831" name="n_4aveValue【児童館】&#10;一人当たり面積">
          <a:extLst>
            <a:ext uri="{FF2B5EF4-FFF2-40B4-BE49-F238E27FC236}">
              <a16:creationId xmlns:a16="http://schemas.microsoft.com/office/drawing/2014/main" id="{ABBF4625-71D7-4EA2-8B6C-FD981BD3B3A3}"/>
            </a:ext>
          </a:extLst>
        </xdr:cNvPr>
        <xdr:cNvSpPr txBox="1"/>
      </xdr:nvSpPr>
      <xdr:spPr>
        <a:xfrm>
          <a:off x="16226867" y="1396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145341</xdr:rowOff>
    </xdr:from>
    <xdr:ext cx="469744" cy="259045"/>
    <xdr:sp macro="" textlink="">
      <xdr:nvSpPr>
        <xdr:cNvPr id="832" name="n_1mainValue【児童館】&#10;一人当たり面積">
          <a:extLst>
            <a:ext uri="{FF2B5EF4-FFF2-40B4-BE49-F238E27FC236}">
              <a16:creationId xmlns:a16="http://schemas.microsoft.com/office/drawing/2014/main" id="{0F2E28BC-3418-4F34-8670-37FD0FF7EF12}"/>
            </a:ext>
          </a:extLst>
        </xdr:cNvPr>
        <xdr:cNvSpPr txBox="1"/>
      </xdr:nvSpPr>
      <xdr:spPr>
        <a:xfrm>
          <a:off x="18561127" y="1456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145341</xdr:rowOff>
    </xdr:from>
    <xdr:ext cx="469744" cy="259045"/>
    <xdr:sp macro="" textlink="">
      <xdr:nvSpPr>
        <xdr:cNvPr id="833" name="n_2mainValue【児童館】&#10;一人当たり面積">
          <a:extLst>
            <a:ext uri="{FF2B5EF4-FFF2-40B4-BE49-F238E27FC236}">
              <a16:creationId xmlns:a16="http://schemas.microsoft.com/office/drawing/2014/main" id="{D46A4DCF-DC55-4391-8FCE-A3588DD8D88B}"/>
            </a:ext>
          </a:extLst>
        </xdr:cNvPr>
        <xdr:cNvSpPr txBox="1"/>
      </xdr:nvSpPr>
      <xdr:spPr>
        <a:xfrm>
          <a:off x="17776267" y="1456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145341</xdr:rowOff>
    </xdr:from>
    <xdr:ext cx="469744" cy="259045"/>
    <xdr:sp macro="" textlink="">
      <xdr:nvSpPr>
        <xdr:cNvPr id="834" name="n_3mainValue【児童館】&#10;一人当たり面積">
          <a:extLst>
            <a:ext uri="{FF2B5EF4-FFF2-40B4-BE49-F238E27FC236}">
              <a16:creationId xmlns:a16="http://schemas.microsoft.com/office/drawing/2014/main" id="{0B794779-1979-4C79-B3E2-1057C1105C0F}"/>
            </a:ext>
          </a:extLst>
        </xdr:cNvPr>
        <xdr:cNvSpPr txBox="1"/>
      </xdr:nvSpPr>
      <xdr:spPr>
        <a:xfrm>
          <a:off x="17001567" y="1456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145341</xdr:rowOff>
    </xdr:from>
    <xdr:ext cx="469744" cy="259045"/>
    <xdr:sp macro="" textlink="">
      <xdr:nvSpPr>
        <xdr:cNvPr id="835" name="n_4mainValue【児童館】&#10;一人当たり面積">
          <a:extLst>
            <a:ext uri="{FF2B5EF4-FFF2-40B4-BE49-F238E27FC236}">
              <a16:creationId xmlns:a16="http://schemas.microsoft.com/office/drawing/2014/main" id="{3AF1376E-3298-43BE-8CC9-3DC4D3FCF0D5}"/>
            </a:ext>
          </a:extLst>
        </xdr:cNvPr>
        <xdr:cNvSpPr txBox="1"/>
      </xdr:nvSpPr>
      <xdr:spPr>
        <a:xfrm>
          <a:off x="16226867" y="1456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a:extLst>
            <a:ext uri="{FF2B5EF4-FFF2-40B4-BE49-F238E27FC236}">
              <a16:creationId xmlns:a16="http://schemas.microsoft.com/office/drawing/2014/main" id="{718E522C-EC5B-4976-A22F-B083DFFFFD56}"/>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a:extLst>
            <a:ext uri="{FF2B5EF4-FFF2-40B4-BE49-F238E27FC236}">
              <a16:creationId xmlns:a16="http://schemas.microsoft.com/office/drawing/2014/main" id="{7C58554A-BEB7-4359-B5E6-6CA20939B38E}"/>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a:extLst>
            <a:ext uri="{FF2B5EF4-FFF2-40B4-BE49-F238E27FC236}">
              <a16:creationId xmlns:a16="http://schemas.microsoft.com/office/drawing/2014/main" id="{7209E4F5-AB91-4648-B47B-52F9DB91ADB9}"/>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a:extLst>
            <a:ext uri="{FF2B5EF4-FFF2-40B4-BE49-F238E27FC236}">
              <a16:creationId xmlns:a16="http://schemas.microsoft.com/office/drawing/2014/main" id="{1F9D66AB-F362-48B5-859C-7D83C9FDE3D9}"/>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a:extLst>
            <a:ext uri="{FF2B5EF4-FFF2-40B4-BE49-F238E27FC236}">
              <a16:creationId xmlns:a16="http://schemas.microsoft.com/office/drawing/2014/main" id="{115B15F5-6E1C-42FA-BD54-F589C827263D}"/>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a:extLst>
            <a:ext uri="{FF2B5EF4-FFF2-40B4-BE49-F238E27FC236}">
              <a16:creationId xmlns:a16="http://schemas.microsoft.com/office/drawing/2014/main" id="{43CC76E6-F469-4561-9689-AAB0DDEFA649}"/>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a:extLst>
            <a:ext uri="{FF2B5EF4-FFF2-40B4-BE49-F238E27FC236}">
              <a16:creationId xmlns:a16="http://schemas.microsoft.com/office/drawing/2014/main" id="{46647EB4-781C-42C4-B367-C38B824DDCE3}"/>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a:extLst>
            <a:ext uri="{FF2B5EF4-FFF2-40B4-BE49-F238E27FC236}">
              <a16:creationId xmlns:a16="http://schemas.microsoft.com/office/drawing/2014/main" id="{68AA2B73-5994-4ADE-9A72-08250AD5FEC5}"/>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4" name="テキスト ボックス 843">
          <a:extLst>
            <a:ext uri="{FF2B5EF4-FFF2-40B4-BE49-F238E27FC236}">
              <a16:creationId xmlns:a16="http://schemas.microsoft.com/office/drawing/2014/main" id="{F0F3C503-A2A3-4EE4-BDE7-6F475D4443F2}"/>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5" name="直線コネクタ 844">
          <a:extLst>
            <a:ext uri="{FF2B5EF4-FFF2-40B4-BE49-F238E27FC236}">
              <a16:creationId xmlns:a16="http://schemas.microsoft.com/office/drawing/2014/main" id="{83072BF6-99BC-49DA-ADEA-EC9A4E095C67}"/>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6" name="テキスト ボックス 845">
          <a:extLst>
            <a:ext uri="{FF2B5EF4-FFF2-40B4-BE49-F238E27FC236}">
              <a16:creationId xmlns:a16="http://schemas.microsoft.com/office/drawing/2014/main" id="{508AB058-A96E-443A-AFBD-855F9AB3C738}"/>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7" name="直線コネクタ 846">
          <a:extLst>
            <a:ext uri="{FF2B5EF4-FFF2-40B4-BE49-F238E27FC236}">
              <a16:creationId xmlns:a16="http://schemas.microsoft.com/office/drawing/2014/main" id="{F9F9271E-D665-4F57-A636-3B86DD277379}"/>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8" name="テキスト ボックス 847">
          <a:extLst>
            <a:ext uri="{FF2B5EF4-FFF2-40B4-BE49-F238E27FC236}">
              <a16:creationId xmlns:a16="http://schemas.microsoft.com/office/drawing/2014/main" id="{345C65A4-82CE-4958-A414-07A0D155FCF8}"/>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9" name="直線コネクタ 848">
          <a:extLst>
            <a:ext uri="{FF2B5EF4-FFF2-40B4-BE49-F238E27FC236}">
              <a16:creationId xmlns:a16="http://schemas.microsoft.com/office/drawing/2014/main" id="{AD06BC9A-C21A-4D3C-BA89-25D636E5590A}"/>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0" name="テキスト ボックス 849">
          <a:extLst>
            <a:ext uri="{FF2B5EF4-FFF2-40B4-BE49-F238E27FC236}">
              <a16:creationId xmlns:a16="http://schemas.microsoft.com/office/drawing/2014/main" id="{98325828-03DB-4079-A42B-1889E301702A}"/>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1" name="直線コネクタ 850">
          <a:extLst>
            <a:ext uri="{FF2B5EF4-FFF2-40B4-BE49-F238E27FC236}">
              <a16:creationId xmlns:a16="http://schemas.microsoft.com/office/drawing/2014/main" id="{A69423B3-B174-42BB-B056-6A8BBFB84DF3}"/>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2" name="テキスト ボックス 851">
          <a:extLst>
            <a:ext uri="{FF2B5EF4-FFF2-40B4-BE49-F238E27FC236}">
              <a16:creationId xmlns:a16="http://schemas.microsoft.com/office/drawing/2014/main" id="{5951FE37-C086-4CA4-97C7-5AD12025289D}"/>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3" name="直線コネクタ 852">
          <a:extLst>
            <a:ext uri="{FF2B5EF4-FFF2-40B4-BE49-F238E27FC236}">
              <a16:creationId xmlns:a16="http://schemas.microsoft.com/office/drawing/2014/main" id="{875B06BF-40D6-48C5-B4A9-86050D610EA2}"/>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4" name="テキスト ボックス 853">
          <a:extLst>
            <a:ext uri="{FF2B5EF4-FFF2-40B4-BE49-F238E27FC236}">
              <a16:creationId xmlns:a16="http://schemas.microsoft.com/office/drawing/2014/main" id="{6F1374C0-0E0C-42E2-B22E-69AA4BCDD3B8}"/>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5" name="直線コネクタ 854">
          <a:extLst>
            <a:ext uri="{FF2B5EF4-FFF2-40B4-BE49-F238E27FC236}">
              <a16:creationId xmlns:a16="http://schemas.microsoft.com/office/drawing/2014/main" id="{C57CDB91-A477-4E5F-ADC2-9A5458432976}"/>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6" name="テキスト ボックス 855">
          <a:extLst>
            <a:ext uri="{FF2B5EF4-FFF2-40B4-BE49-F238E27FC236}">
              <a16:creationId xmlns:a16="http://schemas.microsoft.com/office/drawing/2014/main" id="{7E75FAE1-1FE2-457C-8682-70F6B69EA1E5}"/>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7" name="直線コネクタ 856">
          <a:extLst>
            <a:ext uri="{FF2B5EF4-FFF2-40B4-BE49-F238E27FC236}">
              <a16:creationId xmlns:a16="http://schemas.microsoft.com/office/drawing/2014/main" id="{959E1CFF-8268-4F6B-80E8-4FB71B3EDA67}"/>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858" name="テキスト ボックス 857">
          <a:extLst>
            <a:ext uri="{FF2B5EF4-FFF2-40B4-BE49-F238E27FC236}">
              <a16:creationId xmlns:a16="http://schemas.microsoft.com/office/drawing/2014/main" id="{39631FEB-C08D-4F58-9F95-7FAA4703C0BE}"/>
            </a:ext>
          </a:extLst>
        </xdr:cNvPr>
        <xdr:cNvSpPr txBox="1"/>
      </xdr:nvSpPr>
      <xdr:spPr>
        <a:xfrm>
          <a:off x="10602761" y="1657496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9" name="直線コネクタ 858">
          <a:extLst>
            <a:ext uri="{FF2B5EF4-FFF2-40B4-BE49-F238E27FC236}">
              <a16:creationId xmlns:a16="http://schemas.microsoft.com/office/drawing/2014/main" id="{DA3FF0E2-DB0B-4436-BC24-A10F0ECDC4A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0" name="テキスト ボックス 859">
          <a:extLst>
            <a:ext uri="{FF2B5EF4-FFF2-40B4-BE49-F238E27FC236}">
              <a16:creationId xmlns:a16="http://schemas.microsoft.com/office/drawing/2014/main" id="{87DA17F2-C95C-475E-8695-FD528F22D7EC}"/>
            </a:ext>
          </a:extLst>
        </xdr:cNvPr>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1" name="【公民館】&#10;有形固定資産減価償却率グラフ枠">
          <a:extLst>
            <a:ext uri="{FF2B5EF4-FFF2-40B4-BE49-F238E27FC236}">
              <a16:creationId xmlns:a16="http://schemas.microsoft.com/office/drawing/2014/main" id="{62D4BB0B-12D1-41CF-91C7-BF0696DDC897}"/>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27214</xdr:rowOff>
    </xdr:from>
    <xdr:to>
      <xdr:col>85</xdr:col>
      <xdr:colOff>126364</xdr:colOff>
      <xdr:row>108</xdr:row>
      <xdr:rowOff>79466</xdr:rowOff>
    </xdr:to>
    <xdr:cxnSp macro="">
      <xdr:nvCxnSpPr>
        <xdr:cNvPr id="862" name="直線コネクタ 861">
          <a:extLst>
            <a:ext uri="{FF2B5EF4-FFF2-40B4-BE49-F238E27FC236}">
              <a16:creationId xmlns:a16="http://schemas.microsoft.com/office/drawing/2014/main" id="{69626CE7-E6D1-4FD5-B4C4-3EB463FD5B32}"/>
            </a:ext>
          </a:extLst>
        </xdr:cNvPr>
        <xdr:cNvCxnSpPr/>
      </xdr:nvCxnSpPr>
      <xdr:spPr>
        <a:xfrm flipV="1">
          <a:off x="14375764" y="16791214"/>
          <a:ext cx="0" cy="139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83293</xdr:rowOff>
    </xdr:from>
    <xdr:ext cx="405111" cy="259045"/>
    <xdr:sp macro="" textlink="">
      <xdr:nvSpPr>
        <xdr:cNvPr id="863" name="【公民館】&#10;有形固定資産減価償却率最小値テキスト">
          <a:extLst>
            <a:ext uri="{FF2B5EF4-FFF2-40B4-BE49-F238E27FC236}">
              <a16:creationId xmlns:a16="http://schemas.microsoft.com/office/drawing/2014/main" id="{DF52C739-C9DE-43A3-8947-A6F15BD1899B}"/>
            </a:ext>
          </a:extLst>
        </xdr:cNvPr>
        <xdr:cNvSpPr txBox="1"/>
      </xdr:nvSpPr>
      <xdr:spPr>
        <a:xfrm>
          <a:off x="14414500" y="18188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79466</xdr:rowOff>
    </xdr:from>
    <xdr:to>
      <xdr:col>86</xdr:col>
      <xdr:colOff>25400</xdr:colOff>
      <xdr:row>108</xdr:row>
      <xdr:rowOff>79466</xdr:rowOff>
    </xdr:to>
    <xdr:cxnSp macro="">
      <xdr:nvCxnSpPr>
        <xdr:cNvPr id="864" name="直線コネクタ 863">
          <a:extLst>
            <a:ext uri="{FF2B5EF4-FFF2-40B4-BE49-F238E27FC236}">
              <a16:creationId xmlns:a16="http://schemas.microsoft.com/office/drawing/2014/main" id="{53E00C58-2C43-4723-AE7F-F502364D2F0D}"/>
            </a:ext>
          </a:extLst>
        </xdr:cNvPr>
        <xdr:cNvCxnSpPr/>
      </xdr:nvCxnSpPr>
      <xdr:spPr>
        <a:xfrm>
          <a:off x="14287500" y="181845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145341</xdr:rowOff>
    </xdr:from>
    <xdr:ext cx="405111" cy="259045"/>
    <xdr:sp macro="" textlink="">
      <xdr:nvSpPr>
        <xdr:cNvPr id="865" name="【公民館】&#10;有形固定資産減価償却率最大値テキスト">
          <a:extLst>
            <a:ext uri="{FF2B5EF4-FFF2-40B4-BE49-F238E27FC236}">
              <a16:creationId xmlns:a16="http://schemas.microsoft.com/office/drawing/2014/main" id="{D6040CD0-28D4-40EA-AB95-EEA033BA8C58}"/>
            </a:ext>
          </a:extLst>
        </xdr:cNvPr>
        <xdr:cNvSpPr txBox="1"/>
      </xdr:nvSpPr>
      <xdr:spPr>
        <a:xfrm>
          <a:off x="14414500" y="16574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27214</xdr:rowOff>
    </xdr:from>
    <xdr:to>
      <xdr:col>86</xdr:col>
      <xdr:colOff>25400</xdr:colOff>
      <xdr:row>100</xdr:row>
      <xdr:rowOff>27214</xdr:rowOff>
    </xdr:to>
    <xdr:cxnSp macro="">
      <xdr:nvCxnSpPr>
        <xdr:cNvPr id="866" name="直線コネクタ 865">
          <a:extLst>
            <a:ext uri="{FF2B5EF4-FFF2-40B4-BE49-F238E27FC236}">
              <a16:creationId xmlns:a16="http://schemas.microsoft.com/office/drawing/2014/main" id="{0F5DE4AD-C996-4D06-BC91-646C1F86D2FE}"/>
            </a:ext>
          </a:extLst>
        </xdr:cNvPr>
        <xdr:cNvCxnSpPr/>
      </xdr:nvCxnSpPr>
      <xdr:spPr>
        <a:xfrm>
          <a:off x="14287500" y="167912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7093</xdr:rowOff>
    </xdr:from>
    <xdr:ext cx="405111" cy="259045"/>
    <xdr:sp macro="" textlink="">
      <xdr:nvSpPr>
        <xdr:cNvPr id="867" name="【公民館】&#10;有形固定資産減価償却率平均値テキスト">
          <a:extLst>
            <a:ext uri="{FF2B5EF4-FFF2-40B4-BE49-F238E27FC236}">
              <a16:creationId xmlns:a16="http://schemas.microsoft.com/office/drawing/2014/main" id="{FA9A5F4A-C6E1-4CE8-A97C-EBFE834587E2}"/>
            </a:ext>
          </a:extLst>
        </xdr:cNvPr>
        <xdr:cNvSpPr txBox="1"/>
      </xdr:nvSpPr>
      <xdr:spPr>
        <a:xfrm>
          <a:off x="14414500" y="171063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28666</xdr:rowOff>
    </xdr:from>
    <xdr:to>
      <xdr:col>85</xdr:col>
      <xdr:colOff>177800</xdr:colOff>
      <xdr:row>102</xdr:row>
      <xdr:rowOff>130266</xdr:rowOff>
    </xdr:to>
    <xdr:sp macro="" textlink="">
      <xdr:nvSpPr>
        <xdr:cNvPr id="868" name="フローチャート: 判断 867">
          <a:extLst>
            <a:ext uri="{FF2B5EF4-FFF2-40B4-BE49-F238E27FC236}">
              <a16:creationId xmlns:a16="http://schemas.microsoft.com/office/drawing/2014/main" id="{8B08EC27-F218-4E9F-83DB-5FF79788E07F}"/>
            </a:ext>
          </a:extLst>
        </xdr:cNvPr>
        <xdr:cNvSpPr/>
      </xdr:nvSpPr>
      <xdr:spPr>
        <a:xfrm>
          <a:off x="14325600" y="1712794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101</xdr:row>
      <xdr:rowOff>167458</xdr:rowOff>
    </xdr:from>
    <xdr:to>
      <xdr:col>81</xdr:col>
      <xdr:colOff>101600</xdr:colOff>
      <xdr:row>102</xdr:row>
      <xdr:rowOff>97608</xdr:rowOff>
    </xdr:to>
    <xdr:sp macro="" textlink="">
      <xdr:nvSpPr>
        <xdr:cNvPr id="869" name="フローチャート: 判断 868">
          <a:extLst>
            <a:ext uri="{FF2B5EF4-FFF2-40B4-BE49-F238E27FC236}">
              <a16:creationId xmlns:a16="http://schemas.microsoft.com/office/drawing/2014/main" id="{F956DAAC-6687-4ACE-90A6-EAFE7ACE50EB}"/>
            </a:ext>
          </a:extLst>
        </xdr:cNvPr>
        <xdr:cNvSpPr/>
      </xdr:nvSpPr>
      <xdr:spPr>
        <a:xfrm>
          <a:off x="13578840" y="170990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138068</xdr:rowOff>
    </xdr:from>
    <xdr:to>
      <xdr:col>76</xdr:col>
      <xdr:colOff>165100</xdr:colOff>
      <xdr:row>102</xdr:row>
      <xdr:rowOff>68218</xdr:rowOff>
    </xdr:to>
    <xdr:sp macro="" textlink="">
      <xdr:nvSpPr>
        <xdr:cNvPr id="870" name="フローチャート: 判断 869">
          <a:extLst>
            <a:ext uri="{FF2B5EF4-FFF2-40B4-BE49-F238E27FC236}">
              <a16:creationId xmlns:a16="http://schemas.microsoft.com/office/drawing/2014/main" id="{95B83EC5-1CB7-43F9-8217-A28307D16F69}"/>
            </a:ext>
          </a:extLst>
        </xdr:cNvPr>
        <xdr:cNvSpPr/>
      </xdr:nvSpPr>
      <xdr:spPr>
        <a:xfrm>
          <a:off x="12804140" y="170697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69487</xdr:rowOff>
    </xdr:from>
    <xdr:to>
      <xdr:col>72</xdr:col>
      <xdr:colOff>38100</xdr:colOff>
      <xdr:row>101</xdr:row>
      <xdr:rowOff>171087</xdr:rowOff>
    </xdr:to>
    <xdr:sp macro="" textlink="">
      <xdr:nvSpPr>
        <xdr:cNvPr id="871" name="フローチャート: 判断 870">
          <a:extLst>
            <a:ext uri="{FF2B5EF4-FFF2-40B4-BE49-F238E27FC236}">
              <a16:creationId xmlns:a16="http://schemas.microsoft.com/office/drawing/2014/main" id="{0839D540-8DE8-4A0F-B771-F3112319C672}"/>
            </a:ext>
          </a:extLst>
        </xdr:cNvPr>
        <xdr:cNvSpPr/>
      </xdr:nvSpPr>
      <xdr:spPr>
        <a:xfrm>
          <a:off x="12029440" y="1700112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40095</xdr:rowOff>
    </xdr:from>
    <xdr:to>
      <xdr:col>67</xdr:col>
      <xdr:colOff>101600</xdr:colOff>
      <xdr:row>101</xdr:row>
      <xdr:rowOff>141695</xdr:rowOff>
    </xdr:to>
    <xdr:sp macro="" textlink="">
      <xdr:nvSpPr>
        <xdr:cNvPr id="872" name="フローチャート: 判断 871">
          <a:extLst>
            <a:ext uri="{FF2B5EF4-FFF2-40B4-BE49-F238E27FC236}">
              <a16:creationId xmlns:a16="http://schemas.microsoft.com/office/drawing/2014/main" id="{BD45E196-C1A4-477F-829B-73DB826DD877}"/>
            </a:ext>
          </a:extLst>
        </xdr:cNvPr>
        <xdr:cNvSpPr/>
      </xdr:nvSpPr>
      <xdr:spPr>
        <a:xfrm>
          <a:off x="11231880" y="1697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EDDB3751-C60C-45D8-8438-4232EB9DA412}"/>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B860A0B4-6EF6-474E-A041-D4F6BBD36A8C}"/>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514D4B91-B8AC-4FD3-B0FF-52B39E39249A}"/>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FCA26D52-BC5A-46E9-A0CA-823B8708ED4F}"/>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F12D5AA7-8664-41AD-985B-4C599AB96704}"/>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5806</xdr:rowOff>
    </xdr:from>
    <xdr:to>
      <xdr:col>85</xdr:col>
      <xdr:colOff>177800</xdr:colOff>
      <xdr:row>102</xdr:row>
      <xdr:rowOff>107406</xdr:rowOff>
    </xdr:to>
    <xdr:sp macro="" textlink="">
      <xdr:nvSpPr>
        <xdr:cNvPr id="878" name="楕円 877">
          <a:extLst>
            <a:ext uri="{FF2B5EF4-FFF2-40B4-BE49-F238E27FC236}">
              <a16:creationId xmlns:a16="http://schemas.microsoft.com/office/drawing/2014/main" id="{117E518F-DFA8-47C9-811A-15B881E46EEE}"/>
            </a:ext>
          </a:extLst>
        </xdr:cNvPr>
        <xdr:cNvSpPr/>
      </xdr:nvSpPr>
      <xdr:spPr>
        <a:xfrm>
          <a:off x="14325600" y="1710508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28683</xdr:rowOff>
    </xdr:from>
    <xdr:ext cx="405111" cy="259045"/>
    <xdr:sp macro="" textlink="">
      <xdr:nvSpPr>
        <xdr:cNvPr id="879" name="【公民館】&#10;有形固定資産減価償却率該当値テキスト">
          <a:extLst>
            <a:ext uri="{FF2B5EF4-FFF2-40B4-BE49-F238E27FC236}">
              <a16:creationId xmlns:a16="http://schemas.microsoft.com/office/drawing/2014/main" id="{6CE33D9F-0BFF-4720-9E29-F54806FBCA0C}"/>
            </a:ext>
          </a:extLst>
        </xdr:cNvPr>
        <xdr:cNvSpPr txBox="1"/>
      </xdr:nvSpPr>
      <xdr:spPr>
        <a:xfrm>
          <a:off x="14414500" y="1696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138068</xdr:rowOff>
    </xdr:from>
    <xdr:to>
      <xdr:col>81</xdr:col>
      <xdr:colOff>101600</xdr:colOff>
      <xdr:row>102</xdr:row>
      <xdr:rowOff>68218</xdr:rowOff>
    </xdr:to>
    <xdr:sp macro="" textlink="">
      <xdr:nvSpPr>
        <xdr:cNvPr id="880" name="楕円 879">
          <a:extLst>
            <a:ext uri="{FF2B5EF4-FFF2-40B4-BE49-F238E27FC236}">
              <a16:creationId xmlns:a16="http://schemas.microsoft.com/office/drawing/2014/main" id="{B3B58304-0FC9-483C-9CE2-A7A6ABD5A610}"/>
            </a:ext>
          </a:extLst>
        </xdr:cNvPr>
        <xdr:cNvSpPr/>
      </xdr:nvSpPr>
      <xdr:spPr>
        <a:xfrm>
          <a:off x="13578840" y="170697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17418</xdr:rowOff>
    </xdr:from>
    <xdr:to>
      <xdr:col>85</xdr:col>
      <xdr:colOff>127000</xdr:colOff>
      <xdr:row>102</xdr:row>
      <xdr:rowOff>56606</xdr:rowOff>
    </xdr:to>
    <xdr:cxnSp macro="">
      <xdr:nvCxnSpPr>
        <xdr:cNvPr id="881" name="直線コネクタ 880">
          <a:extLst>
            <a:ext uri="{FF2B5EF4-FFF2-40B4-BE49-F238E27FC236}">
              <a16:creationId xmlns:a16="http://schemas.microsoft.com/office/drawing/2014/main" id="{03748996-8B13-47E0-86BD-8A5AF556AB60}"/>
            </a:ext>
          </a:extLst>
        </xdr:cNvPr>
        <xdr:cNvCxnSpPr/>
      </xdr:nvCxnSpPr>
      <xdr:spPr>
        <a:xfrm>
          <a:off x="13629640" y="17116698"/>
          <a:ext cx="74676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95613</xdr:rowOff>
    </xdr:from>
    <xdr:to>
      <xdr:col>76</xdr:col>
      <xdr:colOff>165100</xdr:colOff>
      <xdr:row>102</xdr:row>
      <xdr:rowOff>25763</xdr:rowOff>
    </xdr:to>
    <xdr:sp macro="" textlink="">
      <xdr:nvSpPr>
        <xdr:cNvPr id="882" name="楕円 881">
          <a:extLst>
            <a:ext uri="{FF2B5EF4-FFF2-40B4-BE49-F238E27FC236}">
              <a16:creationId xmlns:a16="http://schemas.microsoft.com/office/drawing/2014/main" id="{ABD6237B-3A7B-4EC0-975C-24824C6ACAE4}"/>
            </a:ext>
          </a:extLst>
        </xdr:cNvPr>
        <xdr:cNvSpPr/>
      </xdr:nvSpPr>
      <xdr:spPr>
        <a:xfrm>
          <a:off x="12804140" y="170272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146413</xdr:rowOff>
    </xdr:from>
    <xdr:to>
      <xdr:col>81</xdr:col>
      <xdr:colOff>50800</xdr:colOff>
      <xdr:row>102</xdr:row>
      <xdr:rowOff>17418</xdr:rowOff>
    </xdr:to>
    <xdr:cxnSp macro="">
      <xdr:nvCxnSpPr>
        <xdr:cNvPr id="883" name="直線コネクタ 882">
          <a:extLst>
            <a:ext uri="{FF2B5EF4-FFF2-40B4-BE49-F238E27FC236}">
              <a16:creationId xmlns:a16="http://schemas.microsoft.com/office/drawing/2014/main" id="{4F31A684-FC03-43B5-87D5-B5AB4EC669AB}"/>
            </a:ext>
          </a:extLst>
        </xdr:cNvPr>
        <xdr:cNvCxnSpPr/>
      </xdr:nvCxnSpPr>
      <xdr:spPr>
        <a:xfrm>
          <a:off x="12854940" y="17078053"/>
          <a:ext cx="774700" cy="3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30299</xdr:rowOff>
    </xdr:from>
    <xdr:to>
      <xdr:col>72</xdr:col>
      <xdr:colOff>38100</xdr:colOff>
      <xdr:row>101</xdr:row>
      <xdr:rowOff>131899</xdr:rowOff>
    </xdr:to>
    <xdr:sp macro="" textlink="">
      <xdr:nvSpPr>
        <xdr:cNvPr id="884" name="楕円 883">
          <a:extLst>
            <a:ext uri="{FF2B5EF4-FFF2-40B4-BE49-F238E27FC236}">
              <a16:creationId xmlns:a16="http://schemas.microsoft.com/office/drawing/2014/main" id="{7E252D01-C812-453C-87DA-C8A1292BBA38}"/>
            </a:ext>
          </a:extLst>
        </xdr:cNvPr>
        <xdr:cNvSpPr/>
      </xdr:nvSpPr>
      <xdr:spPr>
        <a:xfrm>
          <a:off x="12029440" y="1696193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81099</xdr:rowOff>
    </xdr:from>
    <xdr:to>
      <xdr:col>76</xdr:col>
      <xdr:colOff>114300</xdr:colOff>
      <xdr:row>101</xdr:row>
      <xdr:rowOff>146413</xdr:rowOff>
    </xdr:to>
    <xdr:cxnSp macro="">
      <xdr:nvCxnSpPr>
        <xdr:cNvPr id="885" name="直線コネクタ 884">
          <a:extLst>
            <a:ext uri="{FF2B5EF4-FFF2-40B4-BE49-F238E27FC236}">
              <a16:creationId xmlns:a16="http://schemas.microsoft.com/office/drawing/2014/main" id="{443CEB43-60A8-46FA-B386-3B7E29B73603}"/>
            </a:ext>
          </a:extLst>
        </xdr:cNvPr>
        <xdr:cNvCxnSpPr/>
      </xdr:nvCxnSpPr>
      <xdr:spPr>
        <a:xfrm>
          <a:off x="12072620" y="17012739"/>
          <a:ext cx="78232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30299</xdr:rowOff>
    </xdr:from>
    <xdr:to>
      <xdr:col>67</xdr:col>
      <xdr:colOff>101600</xdr:colOff>
      <xdr:row>101</xdr:row>
      <xdr:rowOff>131899</xdr:rowOff>
    </xdr:to>
    <xdr:sp macro="" textlink="">
      <xdr:nvSpPr>
        <xdr:cNvPr id="886" name="楕円 885">
          <a:extLst>
            <a:ext uri="{FF2B5EF4-FFF2-40B4-BE49-F238E27FC236}">
              <a16:creationId xmlns:a16="http://schemas.microsoft.com/office/drawing/2014/main" id="{7C6DA46F-2C4C-4CA6-84FC-184AFA8EAE9F}"/>
            </a:ext>
          </a:extLst>
        </xdr:cNvPr>
        <xdr:cNvSpPr/>
      </xdr:nvSpPr>
      <xdr:spPr>
        <a:xfrm>
          <a:off x="11231880" y="169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81099</xdr:rowOff>
    </xdr:from>
    <xdr:to>
      <xdr:col>71</xdr:col>
      <xdr:colOff>177800</xdr:colOff>
      <xdr:row>101</xdr:row>
      <xdr:rowOff>81099</xdr:rowOff>
    </xdr:to>
    <xdr:cxnSp macro="">
      <xdr:nvCxnSpPr>
        <xdr:cNvPr id="887" name="直線コネクタ 886">
          <a:extLst>
            <a:ext uri="{FF2B5EF4-FFF2-40B4-BE49-F238E27FC236}">
              <a16:creationId xmlns:a16="http://schemas.microsoft.com/office/drawing/2014/main" id="{74506C54-209E-40EC-8ED4-147376CF60FE}"/>
            </a:ext>
          </a:extLst>
        </xdr:cNvPr>
        <xdr:cNvCxnSpPr/>
      </xdr:nvCxnSpPr>
      <xdr:spPr>
        <a:xfrm>
          <a:off x="11282680" y="1701273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88735</xdr:rowOff>
    </xdr:from>
    <xdr:ext cx="405111" cy="259045"/>
    <xdr:sp macro="" textlink="">
      <xdr:nvSpPr>
        <xdr:cNvPr id="888" name="n_1aveValue【公民館】&#10;有形固定資産減価償却率">
          <a:extLst>
            <a:ext uri="{FF2B5EF4-FFF2-40B4-BE49-F238E27FC236}">
              <a16:creationId xmlns:a16="http://schemas.microsoft.com/office/drawing/2014/main" id="{3FEB8D98-654F-4809-BD80-04BE23FB8AC1}"/>
            </a:ext>
          </a:extLst>
        </xdr:cNvPr>
        <xdr:cNvSpPr txBox="1"/>
      </xdr:nvSpPr>
      <xdr:spPr>
        <a:xfrm>
          <a:off x="13437244" y="17188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59345</xdr:rowOff>
    </xdr:from>
    <xdr:ext cx="405111" cy="259045"/>
    <xdr:sp macro="" textlink="">
      <xdr:nvSpPr>
        <xdr:cNvPr id="889" name="n_2aveValue【公民館】&#10;有形固定資産減価償却率">
          <a:extLst>
            <a:ext uri="{FF2B5EF4-FFF2-40B4-BE49-F238E27FC236}">
              <a16:creationId xmlns:a16="http://schemas.microsoft.com/office/drawing/2014/main" id="{6FDB57D7-A812-4B27-883E-7FF632148ED1}"/>
            </a:ext>
          </a:extLst>
        </xdr:cNvPr>
        <xdr:cNvSpPr txBox="1"/>
      </xdr:nvSpPr>
      <xdr:spPr>
        <a:xfrm>
          <a:off x="12675244" y="17158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162214</xdr:rowOff>
    </xdr:from>
    <xdr:ext cx="405111" cy="259045"/>
    <xdr:sp macro="" textlink="">
      <xdr:nvSpPr>
        <xdr:cNvPr id="890" name="n_3aveValue【公民館】&#10;有形固定資産減価償却率">
          <a:extLst>
            <a:ext uri="{FF2B5EF4-FFF2-40B4-BE49-F238E27FC236}">
              <a16:creationId xmlns:a16="http://schemas.microsoft.com/office/drawing/2014/main" id="{5D76C8B3-B5A3-4D68-AEE8-54E79182B5C5}"/>
            </a:ext>
          </a:extLst>
        </xdr:cNvPr>
        <xdr:cNvSpPr txBox="1"/>
      </xdr:nvSpPr>
      <xdr:spPr>
        <a:xfrm>
          <a:off x="11900544" y="17093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132822</xdr:rowOff>
    </xdr:from>
    <xdr:ext cx="405111" cy="259045"/>
    <xdr:sp macro="" textlink="">
      <xdr:nvSpPr>
        <xdr:cNvPr id="891" name="n_4aveValue【公民館】&#10;有形固定資産減価償却率">
          <a:extLst>
            <a:ext uri="{FF2B5EF4-FFF2-40B4-BE49-F238E27FC236}">
              <a16:creationId xmlns:a16="http://schemas.microsoft.com/office/drawing/2014/main" id="{C09B68F0-2ECF-4A35-A95C-0FD60D167118}"/>
            </a:ext>
          </a:extLst>
        </xdr:cNvPr>
        <xdr:cNvSpPr txBox="1"/>
      </xdr:nvSpPr>
      <xdr:spPr>
        <a:xfrm>
          <a:off x="11102984" y="17064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84745</xdr:rowOff>
    </xdr:from>
    <xdr:ext cx="405111" cy="259045"/>
    <xdr:sp macro="" textlink="">
      <xdr:nvSpPr>
        <xdr:cNvPr id="892" name="n_1mainValue【公民館】&#10;有形固定資産減価償却率">
          <a:extLst>
            <a:ext uri="{FF2B5EF4-FFF2-40B4-BE49-F238E27FC236}">
              <a16:creationId xmlns:a16="http://schemas.microsoft.com/office/drawing/2014/main" id="{C5B7AD6E-50AF-4627-B4CA-1314406CFAAC}"/>
            </a:ext>
          </a:extLst>
        </xdr:cNvPr>
        <xdr:cNvSpPr txBox="1"/>
      </xdr:nvSpPr>
      <xdr:spPr>
        <a:xfrm>
          <a:off x="13437244" y="1684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42290</xdr:rowOff>
    </xdr:from>
    <xdr:ext cx="405111" cy="259045"/>
    <xdr:sp macro="" textlink="">
      <xdr:nvSpPr>
        <xdr:cNvPr id="893" name="n_2mainValue【公民館】&#10;有形固定資産減価償却率">
          <a:extLst>
            <a:ext uri="{FF2B5EF4-FFF2-40B4-BE49-F238E27FC236}">
              <a16:creationId xmlns:a16="http://schemas.microsoft.com/office/drawing/2014/main" id="{1AF4902C-66C3-461A-B9E6-7E1E91D6CD79}"/>
            </a:ext>
          </a:extLst>
        </xdr:cNvPr>
        <xdr:cNvSpPr txBox="1"/>
      </xdr:nvSpPr>
      <xdr:spPr>
        <a:xfrm>
          <a:off x="12675244" y="1680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148426</xdr:rowOff>
    </xdr:from>
    <xdr:ext cx="405111" cy="259045"/>
    <xdr:sp macro="" textlink="">
      <xdr:nvSpPr>
        <xdr:cNvPr id="894" name="n_3mainValue【公民館】&#10;有形固定資産減価償却率">
          <a:extLst>
            <a:ext uri="{FF2B5EF4-FFF2-40B4-BE49-F238E27FC236}">
              <a16:creationId xmlns:a16="http://schemas.microsoft.com/office/drawing/2014/main" id="{B2517B14-8CCD-4510-AD4B-D61831740CE0}"/>
            </a:ext>
          </a:extLst>
        </xdr:cNvPr>
        <xdr:cNvSpPr txBox="1"/>
      </xdr:nvSpPr>
      <xdr:spPr>
        <a:xfrm>
          <a:off x="11900544" y="16744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148426</xdr:rowOff>
    </xdr:from>
    <xdr:ext cx="405111" cy="259045"/>
    <xdr:sp macro="" textlink="">
      <xdr:nvSpPr>
        <xdr:cNvPr id="895" name="n_4mainValue【公民館】&#10;有形固定資産減価償却率">
          <a:extLst>
            <a:ext uri="{FF2B5EF4-FFF2-40B4-BE49-F238E27FC236}">
              <a16:creationId xmlns:a16="http://schemas.microsoft.com/office/drawing/2014/main" id="{A212C59B-D2C7-415A-8EBF-0B7FC5CD1562}"/>
            </a:ext>
          </a:extLst>
        </xdr:cNvPr>
        <xdr:cNvSpPr txBox="1"/>
      </xdr:nvSpPr>
      <xdr:spPr>
        <a:xfrm>
          <a:off x="11102984" y="16744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a:extLst>
            <a:ext uri="{FF2B5EF4-FFF2-40B4-BE49-F238E27FC236}">
              <a16:creationId xmlns:a16="http://schemas.microsoft.com/office/drawing/2014/main" id="{CC74B902-A4B1-4DD8-B7AD-5EE15192BB4B}"/>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a:extLst>
            <a:ext uri="{FF2B5EF4-FFF2-40B4-BE49-F238E27FC236}">
              <a16:creationId xmlns:a16="http://schemas.microsoft.com/office/drawing/2014/main" id="{4E208487-6AD6-442F-8087-8AD37F184F82}"/>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a:extLst>
            <a:ext uri="{FF2B5EF4-FFF2-40B4-BE49-F238E27FC236}">
              <a16:creationId xmlns:a16="http://schemas.microsoft.com/office/drawing/2014/main" id="{FDB6061E-4BD7-49EA-A804-DA1C91FA361B}"/>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a:extLst>
            <a:ext uri="{FF2B5EF4-FFF2-40B4-BE49-F238E27FC236}">
              <a16:creationId xmlns:a16="http://schemas.microsoft.com/office/drawing/2014/main" id="{B8EDE546-AC3A-45D0-BBFC-5C368B76063F}"/>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a:extLst>
            <a:ext uri="{FF2B5EF4-FFF2-40B4-BE49-F238E27FC236}">
              <a16:creationId xmlns:a16="http://schemas.microsoft.com/office/drawing/2014/main" id="{876CDCE8-D910-4456-B29F-D9A294183DF7}"/>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a:extLst>
            <a:ext uri="{FF2B5EF4-FFF2-40B4-BE49-F238E27FC236}">
              <a16:creationId xmlns:a16="http://schemas.microsoft.com/office/drawing/2014/main" id="{9AB879CA-C7EE-4031-831D-5E460FA1BDD9}"/>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a:extLst>
            <a:ext uri="{FF2B5EF4-FFF2-40B4-BE49-F238E27FC236}">
              <a16:creationId xmlns:a16="http://schemas.microsoft.com/office/drawing/2014/main" id="{88B16EB2-0121-40A7-98E4-E554FA7670C5}"/>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a:extLst>
            <a:ext uri="{FF2B5EF4-FFF2-40B4-BE49-F238E27FC236}">
              <a16:creationId xmlns:a16="http://schemas.microsoft.com/office/drawing/2014/main" id="{2D29F5D1-FBFD-41AC-A95B-E9409585886B}"/>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a:extLst>
            <a:ext uri="{FF2B5EF4-FFF2-40B4-BE49-F238E27FC236}">
              <a16:creationId xmlns:a16="http://schemas.microsoft.com/office/drawing/2014/main" id="{3586B908-79C1-4C02-9127-EFD8A63127CD}"/>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a:extLst>
            <a:ext uri="{FF2B5EF4-FFF2-40B4-BE49-F238E27FC236}">
              <a16:creationId xmlns:a16="http://schemas.microsoft.com/office/drawing/2014/main" id="{24CC3BFD-804F-478B-93B7-8F54E354C6E9}"/>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906" name="直線コネクタ 905">
          <a:extLst>
            <a:ext uri="{FF2B5EF4-FFF2-40B4-BE49-F238E27FC236}">
              <a16:creationId xmlns:a16="http://schemas.microsoft.com/office/drawing/2014/main" id="{BC056D35-03C9-4354-AE7E-08B44FDE1686}"/>
            </a:ext>
          </a:extLst>
        </xdr:cNvPr>
        <xdr:cNvCxnSpPr/>
      </xdr:nvCxnSpPr>
      <xdr:spPr>
        <a:xfrm>
          <a:off x="16093440" y="18070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07" name="テキスト ボックス 906">
          <a:extLst>
            <a:ext uri="{FF2B5EF4-FFF2-40B4-BE49-F238E27FC236}">
              <a16:creationId xmlns:a16="http://schemas.microsoft.com/office/drawing/2014/main" id="{7D8FAD28-D144-461A-B434-FE2434109B01}"/>
            </a:ext>
          </a:extLst>
        </xdr:cNvPr>
        <xdr:cNvSpPr txBox="1"/>
      </xdr:nvSpPr>
      <xdr:spPr>
        <a:xfrm>
          <a:off x="1569484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8" name="直線コネクタ 907">
          <a:extLst>
            <a:ext uri="{FF2B5EF4-FFF2-40B4-BE49-F238E27FC236}">
              <a16:creationId xmlns:a16="http://schemas.microsoft.com/office/drawing/2014/main" id="{A693BE69-7C53-4C39-B554-AC181F1FA742}"/>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9" name="テキスト ボックス 908">
          <a:extLst>
            <a:ext uri="{FF2B5EF4-FFF2-40B4-BE49-F238E27FC236}">
              <a16:creationId xmlns:a16="http://schemas.microsoft.com/office/drawing/2014/main" id="{AFEDA97E-8131-4D71-A6F7-46DC22ED675B}"/>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0" name="直線コネクタ 909">
          <a:extLst>
            <a:ext uri="{FF2B5EF4-FFF2-40B4-BE49-F238E27FC236}">
              <a16:creationId xmlns:a16="http://schemas.microsoft.com/office/drawing/2014/main" id="{F78D6007-14AA-4100-BF0D-EC418190D103}"/>
            </a:ext>
          </a:extLst>
        </xdr:cNvPr>
        <xdr:cNvCxnSpPr/>
      </xdr:nvCxnSpPr>
      <xdr:spPr>
        <a:xfrm>
          <a:off x="16093440" y="169506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1" name="テキスト ボックス 910">
          <a:extLst>
            <a:ext uri="{FF2B5EF4-FFF2-40B4-BE49-F238E27FC236}">
              <a16:creationId xmlns:a16="http://schemas.microsoft.com/office/drawing/2014/main" id="{54880B4E-0D9F-4DE8-A171-BEF27DEC3CFC}"/>
            </a:ext>
          </a:extLst>
        </xdr:cNvPr>
        <xdr:cNvSpPr txBox="1"/>
      </xdr:nvSpPr>
      <xdr:spPr>
        <a:xfrm>
          <a:off x="1569484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a:extLst>
            <a:ext uri="{FF2B5EF4-FFF2-40B4-BE49-F238E27FC236}">
              <a16:creationId xmlns:a16="http://schemas.microsoft.com/office/drawing/2014/main" id="{17AEAEDC-D2A2-4E55-8BD7-4A903C916F72}"/>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a:extLst>
            <a:ext uri="{FF2B5EF4-FFF2-40B4-BE49-F238E27FC236}">
              <a16:creationId xmlns:a16="http://schemas.microsoft.com/office/drawing/2014/main" id="{92C905C9-649F-49CC-8BC8-F357C62E1FE8}"/>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公民館】&#10;一人当たり面積グラフ枠">
          <a:extLst>
            <a:ext uri="{FF2B5EF4-FFF2-40B4-BE49-F238E27FC236}">
              <a16:creationId xmlns:a16="http://schemas.microsoft.com/office/drawing/2014/main" id="{4A41D459-1AB4-46EE-A138-C73E9FC93DDC}"/>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36195</xdr:rowOff>
    </xdr:to>
    <xdr:cxnSp macro="">
      <xdr:nvCxnSpPr>
        <xdr:cNvPr id="915" name="直線コネクタ 914">
          <a:extLst>
            <a:ext uri="{FF2B5EF4-FFF2-40B4-BE49-F238E27FC236}">
              <a16:creationId xmlns:a16="http://schemas.microsoft.com/office/drawing/2014/main" id="{46A010BF-8A93-4C05-BEDD-5C241CCC722F}"/>
            </a:ext>
          </a:extLst>
        </xdr:cNvPr>
        <xdr:cNvCxnSpPr/>
      </xdr:nvCxnSpPr>
      <xdr:spPr>
        <a:xfrm flipV="1">
          <a:off x="19509104" y="16817339"/>
          <a:ext cx="0" cy="115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40022</xdr:rowOff>
    </xdr:from>
    <xdr:ext cx="469744" cy="259045"/>
    <xdr:sp macro="" textlink="">
      <xdr:nvSpPr>
        <xdr:cNvPr id="916" name="【公民館】&#10;一人当たり面積最小値テキスト">
          <a:extLst>
            <a:ext uri="{FF2B5EF4-FFF2-40B4-BE49-F238E27FC236}">
              <a16:creationId xmlns:a16="http://schemas.microsoft.com/office/drawing/2014/main" id="{8925B53E-AF32-4D99-A7DE-88940B2423C4}"/>
            </a:ext>
          </a:extLst>
        </xdr:cNvPr>
        <xdr:cNvSpPr txBox="1"/>
      </xdr:nvSpPr>
      <xdr:spPr>
        <a:xfrm>
          <a:off x="19547840" y="179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36195</xdr:rowOff>
    </xdr:from>
    <xdr:to>
      <xdr:col>116</xdr:col>
      <xdr:colOff>152400</xdr:colOff>
      <xdr:row>107</xdr:row>
      <xdr:rowOff>36195</xdr:rowOff>
    </xdr:to>
    <xdr:cxnSp macro="">
      <xdr:nvCxnSpPr>
        <xdr:cNvPr id="917" name="直線コネクタ 916">
          <a:extLst>
            <a:ext uri="{FF2B5EF4-FFF2-40B4-BE49-F238E27FC236}">
              <a16:creationId xmlns:a16="http://schemas.microsoft.com/office/drawing/2014/main" id="{E9A3F93F-7CAD-4653-8118-5CF6B387FFBD}"/>
            </a:ext>
          </a:extLst>
        </xdr:cNvPr>
        <xdr:cNvCxnSpPr/>
      </xdr:nvCxnSpPr>
      <xdr:spPr>
        <a:xfrm>
          <a:off x="19443700" y="179736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918" name="【公民館】&#10;一人当たり面積最大値テキスト">
          <a:extLst>
            <a:ext uri="{FF2B5EF4-FFF2-40B4-BE49-F238E27FC236}">
              <a16:creationId xmlns:a16="http://schemas.microsoft.com/office/drawing/2014/main" id="{EBE96E01-1D55-4678-872C-3B72DC6D186E}"/>
            </a:ext>
          </a:extLst>
        </xdr:cNvPr>
        <xdr:cNvSpPr txBox="1"/>
      </xdr:nvSpPr>
      <xdr:spPr>
        <a:xfrm>
          <a:off x="19547840" y="1659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919" name="直線コネクタ 918">
          <a:extLst>
            <a:ext uri="{FF2B5EF4-FFF2-40B4-BE49-F238E27FC236}">
              <a16:creationId xmlns:a16="http://schemas.microsoft.com/office/drawing/2014/main" id="{FADD7A19-4F11-47FD-BDCB-6C18CB1C20B5}"/>
            </a:ext>
          </a:extLst>
        </xdr:cNvPr>
        <xdr:cNvCxnSpPr/>
      </xdr:nvCxnSpPr>
      <xdr:spPr>
        <a:xfrm>
          <a:off x="19443700" y="168173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26688</xdr:rowOff>
    </xdr:from>
    <xdr:ext cx="469744" cy="259045"/>
    <xdr:sp macro="" textlink="">
      <xdr:nvSpPr>
        <xdr:cNvPr id="920" name="【公民館】&#10;一人当たり面積平均値テキスト">
          <a:extLst>
            <a:ext uri="{FF2B5EF4-FFF2-40B4-BE49-F238E27FC236}">
              <a16:creationId xmlns:a16="http://schemas.microsoft.com/office/drawing/2014/main" id="{CB167468-5054-425D-B056-60D10FBB70FB}"/>
            </a:ext>
          </a:extLst>
        </xdr:cNvPr>
        <xdr:cNvSpPr txBox="1"/>
      </xdr:nvSpPr>
      <xdr:spPr>
        <a:xfrm>
          <a:off x="19547840" y="174612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48261</xdr:rowOff>
    </xdr:from>
    <xdr:to>
      <xdr:col>116</xdr:col>
      <xdr:colOff>114300</xdr:colOff>
      <xdr:row>104</xdr:row>
      <xdr:rowOff>149861</xdr:rowOff>
    </xdr:to>
    <xdr:sp macro="" textlink="">
      <xdr:nvSpPr>
        <xdr:cNvPr id="921" name="フローチャート: 判断 920">
          <a:extLst>
            <a:ext uri="{FF2B5EF4-FFF2-40B4-BE49-F238E27FC236}">
              <a16:creationId xmlns:a16="http://schemas.microsoft.com/office/drawing/2014/main" id="{78A23AA4-4CC8-4929-B20A-79A19363D625}"/>
            </a:ext>
          </a:extLst>
        </xdr:cNvPr>
        <xdr:cNvSpPr/>
      </xdr:nvSpPr>
      <xdr:spPr>
        <a:xfrm>
          <a:off x="19458940" y="174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139700</xdr:rowOff>
    </xdr:from>
    <xdr:to>
      <xdr:col>112</xdr:col>
      <xdr:colOff>38100</xdr:colOff>
      <xdr:row>104</xdr:row>
      <xdr:rowOff>69850</xdr:rowOff>
    </xdr:to>
    <xdr:sp macro="" textlink="">
      <xdr:nvSpPr>
        <xdr:cNvPr id="922" name="フローチャート: 判断 921">
          <a:extLst>
            <a:ext uri="{FF2B5EF4-FFF2-40B4-BE49-F238E27FC236}">
              <a16:creationId xmlns:a16="http://schemas.microsoft.com/office/drawing/2014/main" id="{36FFFD25-7EF0-4786-B415-F07E089515D3}"/>
            </a:ext>
          </a:extLst>
        </xdr:cNvPr>
        <xdr:cNvSpPr/>
      </xdr:nvSpPr>
      <xdr:spPr>
        <a:xfrm>
          <a:off x="18735040" y="174066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8255</xdr:rowOff>
    </xdr:from>
    <xdr:to>
      <xdr:col>107</xdr:col>
      <xdr:colOff>101600</xdr:colOff>
      <xdr:row>104</xdr:row>
      <xdr:rowOff>109855</xdr:rowOff>
    </xdr:to>
    <xdr:sp macro="" textlink="">
      <xdr:nvSpPr>
        <xdr:cNvPr id="923" name="フローチャート: 判断 922">
          <a:extLst>
            <a:ext uri="{FF2B5EF4-FFF2-40B4-BE49-F238E27FC236}">
              <a16:creationId xmlns:a16="http://schemas.microsoft.com/office/drawing/2014/main" id="{1BB01FD9-BF54-4A07-9C84-2049D091951F}"/>
            </a:ext>
          </a:extLst>
        </xdr:cNvPr>
        <xdr:cNvSpPr/>
      </xdr:nvSpPr>
      <xdr:spPr>
        <a:xfrm>
          <a:off x="17937480" y="1744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156845</xdr:rowOff>
    </xdr:from>
    <xdr:to>
      <xdr:col>102</xdr:col>
      <xdr:colOff>165100</xdr:colOff>
      <xdr:row>104</xdr:row>
      <xdr:rowOff>86995</xdr:rowOff>
    </xdr:to>
    <xdr:sp macro="" textlink="">
      <xdr:nvSpPr>
        <xdr:cNvPr id="924" name="フローチャート: 判断 923">
          <a:extLst>
            <a:ext uri="{FF2B5EF4-FFF2-40B4-BE49-F238E27FC236}">
              <a16:creationId xmlns:a16="http://schemas.microsoft.com/office/drawing/2014/main" id="{9768856D-70E9-4592-A57B-019A34A0DAA0}"/>
            </a:ext>
          </a:extLst>
        </xdr:cNvPr>
        <xdr:cNvSpPr/>
      </xdr:nvSpPr>
      <xdr:spPr>
        <a:xfrm>
          <a:off x="17162780" y="174237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168275</xdr:rowOff>
    </xdr:from>
    <xdr:to>
      <xdr:col>98</xdr:col>
      <xdr:colOff>38100</xdr:colOff>
      <xdr:row>104</xdr:row>
      <xdr:rowOff>98425</xdr:rowOff>
    </xdr:to>
    <xdr:sp macro="" textlink="">
      <xdr:nvSpPr>
        <xdr:cNvPr id="925" name="フローチャート: 判断 924">
          <a:extLst>
            <a:ext uri="{FF2B5EF4-FFF2-40B4-BE49-F238E27FC236}">
              <a16:creationId xmlns:a16="http://schemas.microsoft.com/office/drawing/2014/main" id="{EBC485DA-ABF2-483D-AF13-87CE36A3DC1F}"/>
            </a:ext>
          </a:extLst>
        </xdr:cNvPr>
        <xdr:cNvSpPr/>
      </xdr:nvSpPr>
      <xdr:spPr>
        <a:xfrm>
          <a:off x="16388080" y="174351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9BF37505-04DF-4B7C-AD6C-23961E91AE4B}"/>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3863DA6E-5F8C-4729-B2BE-85EB2C520BC4}"/>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F7638B2C-1895-4A8F-802E-F27BAC94D6EB}"/>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CD092181-0B1C-4A85-B551-E81E1FF62D64}"/>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3B20FC5D-22A5-4CCC-A012-A160179EE31B}"/>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2539</xdr:rowOff>
    </xdr:from>
    <xdr:to>
      <xdr:col>116</xdr:col>
      <xdr:colOff>114300</xdr:colOff>
      <xdr:row>100</xdr:row>
      <xdr:rowOff>104139</xdr:rowOff>
    </xdr:to>
    <xdr:sp macro="" textlink="">
      <xdr:nvSpPr>
        <xdr:cNvPr id="931" name="楕円 930">
          <a:extLst>
            <a:ext uri="{FF2B5EF4-FFF2-40B4-BE49-F238E27FC236}">
              <a16:creationId xmlns:a16="http://schemas.microsoft.com/office/drawing/2014/main" id="{A1A4D80C-1FF8-4341-BE5E-AB2F36F8B01F}"/>
            </a:ext>
          </a:extLst>
        </xdr:cNvPr>
        <xdr:cNvSpPr/>
      </xdr:nvSpPr>
      <xdr:spPr>
        <a:xfrm>
          <a:off x="19458940" y="1676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127016</xdr:rowOff>
    </xdr:from>
    <xdr:ext cx="469744" cy="259045"/>
    <xdr:sp macro="" textlink="">
      <xdr:nvSpPr>
        <xdr:cNvPr id="932" name="【公民館】&#10;一人当たり面積該当値テキスト">
          <a:extLst>
            <a:ext uri="{FF2B5EF4-FFF2-40B4-BE49-F238E27FC236}">
              <a16:creationId xmlns:a16="http://schemas.microsoft.com/office/drawing/2014/main" id="{23256330-80D7-4323-926C-B82C8D8FA17D}"/>
            </a:ext>
          </a:extLst>
        </xdr:cNvPr>
        <xdr:cNvSpPr txBox="1"/>
      </xdr:nvSpPr>
      <xdr:spPr>
        <a:xfrm>
          <a:off x="19547840" y="1672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13970</xdr:rowOff>
    </xdr:from>
    <xdr:to>
      <xdr:col>112</xdr:col>
      <xdr:colOff>38100</xdr:colOff>
      <xdr:row>100</xdr:row>
      <xdr:rowOff>115570</xdr:rowOff>
    </xdr:to>
    <xdr:sp macro="" textlink="">
      <xdr:nvSpPr>
        <xdr:cNvPr id="933" name="楕円 932">
          <a:extLst>
            <a:ext uri="{FF2B5EF4-FFF2-40B4-BE49-F238E27FC236}">
              <a16:creationId xmlns:a16="http://schemas.microsoft.com/office/drawing/2014/main" id="{0392F117-BBF9-43B9-8AF5-7207A22DE866}"/>
            </a:ext>
          </a:extLst>
        </xdr:cNvPr>
        <xdr:cNvSpPr/>
      </xdr:nvSpPr>
      <xdr:spPr>
        <a:xfrm>
          <a:off x="18735040" y="167779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53339</xdr:rowOff>
    </xdr:from>
    <xdr:to>
      <xdr:col>116</xdr:col>
      <xdr:colOff>63500</xdr:colOff>
      <xdr:row>100</xdr:row>
      <xdr:rowOff>64770</xdr:rowOff>
    </xdr:to>
    <xdr:cxnSp macro="">
      <xdr:nvCxnSpPr>
        <xdr:cNvPr id="934" name="直線コネクタ 933">
          <a:extLst>
            <a:ext uri="{FF2B5EF4-FFF2-40B4-BE49-F238E27FC236}">
              <a16:creationId xmlns:a16="http://schemas.microsoft.com/office/drawing/2014/main" id="{BE3B16BC-39BB-4E7B-A40D-F4F8D97FDB0F}"/>
            </a:ext>
          </a:extLst>
        </xdr:cNvPr>
        <xdr:cNvCxnSpPr/>
      </xdr:nvCxnSpPr>
      <xdr:spPr>
        <a:xfrm flipV="1">
          <a:off x="18778220" y="16817339"/>
          <a:ext cx="73152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13970</xdr:rowOff>
    </xdr:from>
    <xdr:to>
      <xdr:col>107</xdr:col>
      <xdr:colOff>101600</xdr:colOff>
      <xdr:row>100</xdr:row>
      <xdr:rowOff>115570</xdr:rowOff>
    </xdr:to>
    <xdr:sp macro="" textlink="">
      <xdr:nvSpPr>
        <xdr:cNvPr id="935" name="楕円 934">
          <a:extLst>
            <a:ext uri="{FF2B5EF4-FFF2-40B4-BE49-F238E27FC236}">
              <a16:creationId xmlns:a16="http://schemas.microsoft.com/office/drawing/2014/main" id="{E79EC888-478D-4B0F-945C-7A28A040D6E2}"/>
            </a:ext>
          </a:extLst>
        </xdr:cNvPr>
        <xdr:cNvSpPr/>
      </xdr:nvSpPr>
      <xdr:spPr>
        <a:xfrm>
          <a:off x="17937480" y="1677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64770</xdr:rowOff>
    </xdr:from>
    <xdr:to>
      <xdr:col>111</xdr:col>
      <xdr:colOff>177800</xdr:colOff>
      <xdr:row>100</xdr:row>
      <xdr:rowOff>64770</xdr:rowOff>
    </xdr:to>
    <xdr:cxnSp macro="">
      <xdr:nvCxnSpPr>
        <xdr:cNvPr id="936" name="直線コネクタ 935">
          <a:extLst>
            <a:ext uri="{FF2B5EF4-FFF2-40B4-BE49-F238E27FC236}">
              <a16:creationId xmlns:a16="http://schemas.microsoft.com/office/drawing/2014/main" id="{E7215B46-15A6-438A-A2F9-E1C24E980CED}"/>
            </a:ext>
          </a:extLst>
        </xdr:cNvPr>
        <xdr:cNvCxnSpPr/>
      </xdr:nvCxnSpPr>
      <xdr:spPr>
        <a:xfrm>
          <a:off x="17988280" y="1682877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13970</xdr:rowOff>
    </xdr:from>
    <xdr:to>
      <xdr:col>102</xdr:col>
      <xdr:colOff>165100</xdr:colOff>
      <xdr:row>100</xdr:row>
      <xdr:rowOff>115570</xdr:rowOff>
    </xdr:to>
    <xdr:sp macro="" textlink="">
      <xdr:nvSpPr>
        <xdr:cNvPr id="937" name="楕円 936">
          <a:extLst>
            <a:ext uri="{FF2B5EF4-FFF2-40B4-BE49-F238E27FC236}">
              <a16:creationId xmlns:a16="http://schemas.microsoft.com/office/drawing/2014/main" id="{ABFDEB3A-1E7D-46AF-864B-46C2A8A52DBF}"/>
            </a:ext>
          </a:extLst>
        </xdr:cNvPr>
        <xdr:cNvSpPr/>
      </xdr:nvSpPr>
      <xdr:spPr>
        <a:xfrm>
          <a:off x="17162780" y="1677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64770</xdr:rowOff>
    </xdr:from>
    <xdr:to>
      <xdr:col>107</xdr:col>
      <xdr:colOff>50800</xdr:colOff>
      <xdr:row>100</xdr:row>
      <xdr:rowOff>64770</xdr:rowOff>
    </xdr:to>
    <xdr:cxnSp macro="">
      <xdr:nvCxnSpPr>
        <xdr:cNvPr id="938" name="直線コネクタ 937">
          <a:extLst>
            <a:ext uri="{FF2B5EF4-FFF2-40B4-BE49-F238E27FC236}">
              <a16:creationId xmlns:a16="http://schemas.microsoft.com/office/drawing/2014/main" id="{A2627444-651C-4FC9-AB9E-6BB472C73294}"/>
            </a:ext>
          </a:extLst>
        </xdr:cNvPr>
        <xdr:cNvCxnSpPr/>
      </xdr:nvCxnSpPr>
      <xdr:spPr>
        <a:xfrm>
          <a:off x="17213580" y="1682877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19686</xdr:rowOff>
    </xdr:from>
    <xdr:to>
      <xdr:col>98</xdr:col>
      <xdr:colOff>38100</xdr:colOff>
      <xdr:row>100</xdr:row>
      <xdr:rowOff>121286</xdr:rowOff>
    </xdr:to>
    <xdr:sp macro="" textlink="">
      <xdr:nvSpPr>
        <xdr:cNvPr id="939" name="楕円 938">
          <a:extLst>
            <a:ext uri="{FF2B5EF4-FFF2-40B4-BE49-F238E27FC236}">
              <a16:creationId xmlns:a16="http://schemas.microsoft.com/office/drawing/2014/main" id="{475231C4-18F3-4ED1-859B-D89C745B4E49}"/>
            </a:ext>
          </a:extLst>
        </xdr:cNvPr>
        <xdr:cNvSpPr/>
      </xdr:nvSpPr>
      <xdr:spPr>
        <a:xfrm>
          <a:off x="16388080" y="167836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64770</xdr:rowOff>
    </xdr:from>
    <xdr:to>
      <xdr:col>102</xdr:col>
      <xdr:colOff>114300</xdr:colOff>
      <xdr:row>100</xdr:row>
      <xdr:rowOff>70486</xdr:rowOff>
    </xdr:to>
    <xdr:cxnSp macro="">
      <xdr:nvCxnSpPr>
        <xdr:cNvPr id="940" name="直線コネクタ 939">
          <a:extLst>
            <a:ext uri="{FF2B5EF4-FFF2-40B4-BE49-F238E27FC236}">
              <a16:creationId xmlns:a16="http://schemas.microsoft.com/office/drawing/2014/main" id="{532C450C-523B-4F8E-9279-CFFA5EA4E193}"/>
            </a:ext>
          </a:extLst>
        </xdr:cNvPr>
        <xdr:cNvCxnSpPr/>
      </xdr:nvCxnSpPr>
      <xdr:spPr>
        <a:xfrm flipV="1">
          <a:off x="16431260" y="16828770"/>
          <a:ext cx="78232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60977</xdr:rowOff>
    </xdr:from>
    <xdr:ext cx="469744" cy="259045"/>
    <xdr:sp macro="" textlink="">
      <xdr:nvSpPr>
        <xdr:cNvPr id="941" name="n_1aveValue【公民館】&#10;一人当たり面積">
          <a:extLst>
            <a:ext uri="{FF2B5EF4-FFF2-40B4-BE49-F238E27FC236}">
              <a16:creationId xmlns:a16="http://schemas.microsoft.com/office/drawing/2014/main" id="{8B19E3B4-2CC4-48B0-8164-4C4E844C1BFB}"/>
            </a:ext>
          </a:extLst>
        </xdr:cNvPr>
        <xdr:cNvSpPr txBox="1"/>
      </xdr:nvSpPr>
      <xdr:spPr>
        <a:xfrm>
          <a:off x="18561127" y="17495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100982</xdr:rowOff>
    </xdr:from>
    <xdr:ext cx="469744" cy="259045"/>
    <xdr:sp macro="" textlink="">
      <xdr:nvSpPr>
        <xdr:cNvPr id="942" name="n_2aveValue【公民館】&#10;一人当たり面積">
          <a:extLst>
            <a:ext uri="{FF2B5EF4-FFF2-40B4-BE49-F238E27FC236}">
              <a16:creationId xmlns:a16="http://schemas.microsoft.com/office/drawing/2014/main" id="{DD53020C-6FF4-4AAF-AE31-9D1C441426D3}"/>
            </a:ext>
          </a:extLst>
        </xdr:cNvPr>
        <xdr:cNvSpPr txBox="1"/>
      </xdr:nvSpPr>
      <xdr:spPr>
        <a:xfrm>
          <a:off x="17776267" y="1753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78122</xdr:rowOff>
    </xdr:from>
    <xdr:ext cx="469744" cy="259045"/>
    <xdr:sp macro="" textlink="">
      <xdr:nvSpPr>
        <xdr:cNvPr id="943" name="n_3aveValue【公民館】&#10;一人当たり面積">
          <a:extLst>
            <a:ext uri="{FF2B5EF4-FFF2-40B4-BE49-F238E27FC236}">
              <a16:creationId xmlns:a16="http://schemas.microsoft.com/office/drawing/2014/main" id="{E74D23CB-DC69-496B-9F20-0247FFA8EF5E}"/>
            </a:ext>
          </a:extLst>
        </xdr:cNvPr>
        <xdr:cNvSpPr txBox="1"/>
      </xdr:nvSpPr>
      <xdr:spPr>
        <a:xfrm>
          <a:off x="17001567" y="17512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89552</xdr:rowOff>
    </xdr:from>
    <xdr:ext cx="469744" cy="259045"/>
    <xdr:sp macro="" textlink="">
      <xdr:nvSpPr>
        <xdr:cNvPr id="944" name="n_4aveValue【公民館】&#10;一人当たり面積">
          <a:extLst>
            <a:ext uri="{FF2B5EF4-FFF2-40B4-BE49-F238E27FC236}">
              <a16:creationId xmlns:a16="http://schemas.microsoft.com/office/drawing/2014/main" id="{83A8BEDC-417C-4BA1-87BD-B01BCCA136C7}"/>
            </a:ext>
          </a:extLst>
        </xdr:cNvPr>
        <xdr:cNvSpPr txBox="1"/>
      </xdr:nvSpPr>
      <xdr:spPr>
        <a:xfrm>
          <a:off x="16226867" y="17524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132097</xdr:rowOff>
    </xdr:from>
    <xdr:ext cx="469744" cy="259045"/>
    <xdr:sp macro="" textlink="">
      <xdr:nvSpPr>
        <xdr:cNvPr id="945" name="n_1mainValue【公民館】&#10;一人当たり面積">
          <a:extLst>
            <a:ext uri="{FF2B5EF4-FFF2-40B4-BE49-F238E27FC236}">
              <a16:creationId xmlns:a16="http://schemas.microsoft.com/office/drawing/2014/main" id="{2EA85DC5-1CF5-40BB-918C-064EB8225F8A}"/>
            </a:ext>
          </a:extLst>
        </xdr:cNvPr>
        <xdr:cNvSpPr txBox="1"/>
      </xdr:nvSpPr>
      <xdr:spPr>
        <a:xfrm>
          <a:off x="18561127" y="1656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132097</xdr:rowOff>
    </xdr:from>
    <xdr:ext cx="469744" cy="259045"/>
    <xdr:sp macro="" textlink="">
      <xdr:nvSpPr>
        <xdr:cNvPr id="946" name="n_2mainValue【公民館】&#10;一人当たり面積">
          <a:extLst>
            <a:ext uri="{FF2B5EF4-FFF2-40B4-BE49-F238E27FC236}">
              <a16:creationId xmlns:a16="http://schemas.microsoft.com/office/drawing/2014/main" id="{E6F43B7C-29DA-48D0-AD38-8C3F7F22DD97}"/>
            </a:ext>
          </a:extLst>
        </xdr:cNvPr>
        <xdr:cNvSpPr txBox="1"/>
      </xdr:nvSpPr>
      <xdr:spPr>
        <a:xfrm>
          <a:off x="17776267" y="1656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132097</xdr:rowOff>
    </xdr:from>
    <xdr:ext cx="469744" cy="259045"/>
    <xdr:sp macro="" textlink="">
      <xdr:nvSpPr>
        <xdr:cNvPr id="947" name="n_3mainValue【公民館】&#10;一人当たり面積">
          <a:extLst>
            <a:ext uri="{FF2B5EF4-FFF2-40B4-BE49-F238E27FC236}">
              <a16:creationId xmlns:a16="http://schemas.microsoft.com/office/drawing/2014/main" id="{031568EB-5C1A-4EA0-BEAB-DE49FE25FE0A}"/>
            </a:ext>
          </a:extLst>
        </xdr:cNvPr>
        <xdr:cNvSpPr txBox="1"/>
      </xdr:nvSpPr>
      <xdr:spPr>
        <a:xfrm>
          <a:off x="17001567" y="1656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98</xdr:row>
      <xdr:rowOff>137813</xdr:rowOff>
    </xdr:from>
    <xdr:ext cx="469744" cy="259045"/>
    <xdr:sp macro="" textlink="">
      <xdr:nvSpPr>
        <xdr:cNvPr id="948" name="n_4mainValue【公民館】&#10;一人当たり面積">
          <a:extLst>
            <a:ext uri="{FF2B5EF4-FFF2-40B4-BE49-F238E27FC236}">
              <a16:creationId xmlns:a16="http://schemas.microsoft.com/office/drawing/2014/main" id="{132937E0-7F94-454A-B389-3C5BAFAEA3A2}"/>
            </a:ext>
          </a:extLst>
        </xdr:cNvPr>
        <xdr:cNvSpPr txBox="1"/>
      </xdr:nvSpPr>
      <xdr:spPr>
        <a:xfrm>
          <a:off x="16226867" y="1656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a:extLst>
            <a:ext uri="{FF2B5EF4-FFF2-40B4-BE49-F238E27FC236}">
              <a16:creationId xmlns:a16="http://schemas.microsoft.com/office/drawing/2014/main" id="{F3D2579C-D617-4D27-B63C-9ADF5CC8DEC8}"/>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a:extLst>
            <a:ext uri="{FF2B5EF4-FFF2-40B4-BE49-F238E27FC236}">
              <a16:creationId xmlns:a16="http://schemas.microsoft.com/office/drawing/2014/main" id="{13081365-CE7F-469F-910F-FE8D0CD865C5}"/>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a:extLst>
            <a:ext uri="{FF2B5EF4-FFF2-40B4-BE49-F238E27FC236}">
              <a16:creationId xmlns:a16="http://schemas.microsoft.com/office/drawing/2014/main" id="{BFAF7884-21FA-421A-B9F3-00BC8A1D100E}"/>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全国平均等と比較して特に有形固定資産減価償却率が高くなっている施設は、児童館であり、特に低くなっている施設は、港湾・漁港である。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児童館は市内に唯一存在する伊野児童館が帳簿上の耐用年数を満了していることによるもので、継続的な利用について検討中である。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港湾・漁港は、平成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年度に整備した大社水産物荷捌所が新しいため、全体の有形固定資産減価償却率を引き下げる要因となっている。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C12164F-917C-4DF5-BBD2-8098D1255DA1}"/>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2AD302F-D614-4742-8EEC-B0AEC117582F}"/>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598E9ED-C26E-4A6E-8BF7-635768081DAC}"/>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C4C3C76-A30D-44FA-B7DD-036B62D10E0C}"/>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島根県出雲市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6BA5E6F-3047-46C4-8855-34FD873A3D5C}"/>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3965CBB-6C73-4BAF-B33C-2685E77A027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E76B73A-22CD-4E75-8580-B4B7659A09CC}"/>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A4400BC-92D9-4479-A981-AE4F10B18F59}"/>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AD4C921-1B3F-48B9-ACE4-51CDA90D8574}"/>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F0C07B1-8927-480B-B80C-A104A85CD7DC}"/>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173,835
169,165
624.32
88,646,252
85,922,704
1,522,026
45,858,849
94,808,401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366EC90-D067-47F1-A8FF-B347D965C776}"/>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EE0DE4E-04D3-459F-9FF2-174A801794FD}"/>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32C6CDE-B506-4C33-A44A-B895CC9AB13F}"/>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157.4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11731CE-3079-4E9E-99E0-1017A981D5F5}"/>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71C3574-8CEF-439E-B611-A086411EE8CE}"/>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4C3A249-4307-4B33-93B6-8D0188225FB0}"/>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B010D49-04B5-48F1-922E-EA9E4EE71ED2}"/>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D91E5E3-EBB2-48D1-8A8F-AE91D63F83D8}"/>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56AC797-DBBC-42B0-BF3B-6C89920DB07A}"/>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38E5404-869E-48F6-9421-86F20C0461A9}"/>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59C2B4C-BFEE-49FE-9F80-EB0351D1BB35}"/>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B0E4C63-6AFC-4FF2-A5B3-46973329EBDA}"/>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40F491B-CFE5-40A8-B933-3E47914D755B}"/>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C5015C9-3644-4EDF-B7CE-3C4C763B1AC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4473E70-D073-41C8-8F20-A4A779EAC3FB}"/>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1230BAF-4E24-4C55-B89F-2BFDADDD9D48}"/>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1F7021A-74CD-48CA-B67E-B7C02CBB1DF5}"/>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533D436-E524-489B-AD53-1EAA0EB0BD51}"/>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196F345-DBE4-4E2A-8752-65199AD45F14}"/>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4BAA525-B840-49A7-947A-B40D7C5A2317}"/>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763F839-2BCC-4948-952D-3BB515C263F4}"/>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D512D4B-F41B-4CA6-BF95-96516327DD98}"/>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ADBD339-C6E2-456A-AF04-77AB3A09E2B5}"/>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AAD9E49-835F-4F5F-AE59-F6108C1E0F3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A964995-2A67-4348-A828-0A3992134E0A}"/>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7D255CA-3CE7-4D56-ABEF-642ED27532AC}"/>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B458DFA-86B2-4093-B9C5-1B19D3D7EAA3}"/>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6EC5474-FDFE-4A96-B1F5-DD2CF0618A5B}"/>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6597C0A-CCA3-41A7-9FDE-FDF7D24584A4}"/>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0F66125-487A-4062-A114-7D138AF83442}"/>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0EA3CE8-527B-4765-8D4A-828EE48B46A2}"/>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693963A-4BBC-4966-B079-A648C42C135E}"/>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516F98AC-9CC6-4059-9A9D-8A7B6DB7CE26}"/>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39CA589F-DB16-4550-8647-20FA2986BB9C}"/>
            </a:ext>
          </a:extLst>
        </xdr:cNvPr>
        <xdr:cNvSpPr txBox="1"/>
      </xdr:nvSpPr>
      <xdr:spPr>
        <a:xfrm>
          <a:off x="33608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2A81D7B3-C588-40B9-9881-647A5253BF09}"/>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C741BA49-6AE5-41BE-B521-E7D17D060042}"/>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F2A79FFE-4F76-49E8-9508-091356E94188}"/>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DD272A56-A7F0-44FF-A0BF-7AF81C712355}"/>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C11B40A7-4406-45E1-843F-6631802B95BD}"/>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92238C7D-34AB-4532-8063-25D549738F5F}"/>
            </a:ext>
          </a:extLst>
        </xdr:cNvPr>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81E6D3A1-BB5A-4E48-8CD8-1D17AFACFB5A}"/>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0CB4FC65-368C-44A1-822C-8067411BBF21}"/>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851A0CB4-0DC2-419A-8A79-FB63FD6EFCA4}"/>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158496</xdr:rowOff>
    </xdr:from>
    <xdr:to>
      <xdr:col>24</xdr:col>
      <xdr:colOff>62865</xdr:colOff>
      <xdr:row>41</xdr:row>
      <xdr:rowOff>96774</xdr:rowOff>
    </xdr:to>
    <xdr:cxnSp macro="">
      <xdr:nvCxnSpPr>
        <xdr:cNvPr id="55" name="直線コネクタ 54">
          <a:extLst>
            <a:ext uri="{FF2B5EF4-FFF2-40B4-BE49-F238E27FC236}">
              <a16:creationId xmlns:a16="http://schemas.microsoft.com/office/drawing/2014/main" id="{81E53769-1948-456A-A520-744943770ABA}"/>
            </a:ext>
          </a:extLst>
        </xdr:cNvPr>
        <xdr:cNvCxnSpPr/>
      </xdr:nvCxnSpPr>
      <xdr:spPr>
        <a:xfrm flipV="1">
          <a:off x="4086225" y="5690616"/>
          <a:ext cx="0" cy="1279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100601</xdr:rowOff>
    </xdr:from>
    <xdr:ext cx="405111" cy="259045"/>
    <xdr:sp macro="" textlink="">
      <xdr:nvSpPr>
        <xdr:cNvPr id="56" name="【図書館】&#10;有形固定資産減価償却率最小値テキスト">
          <a:extLst>
            <a:ext uri="{FF2B5EF4-FFF2-40B4-BE49-F238E27FC236}">
              <a16:creationId xmlns:a16="http://schemas.microsoft.com/office/drawing/2014/main" id="{AEA4D164-4BBD-4282-8F27-FB1FE4828695}"/>
            </a:ext>
          </a:extLst>
        </xdr:cNvPr>
        <xdr:cNvSpPr txBox="1"/>
      </xdr:nvSpPr>
      <xdr:spPr>
        <a:xfrm>
          <a:off x="4124960" y="697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96774</xdr:rowOff>
    </xdr:from>
    <xdr:to>
      <xdr:col>24</xdr:col>
      <xdr:colOff>152400</xdr:colOff>
      <xdr:row>41</xdr:row>
      <xdr:rowOff>96774</xdr:rowOff>
    </xdr:to>
    <xdr:cxnSp macro="">
      <xdr:nvCxnSpPr>
        <xdr:cNvPr id="57" name="直線コネクタ 56">
          <a:extLst>
            <a:ext uri="{FF2B5EF4-FFF2-40B4-BE49-F238E27FC236}">
              <a16:creationId xmlns:a16="http://schemas.microsoft.com/office/drawing/2014/main" id="{8E82E2AF-92F6-4494-9717-9E0F348AB6B5}"/>
            </a:ext>
          </a:extLst>
        </xdr:cNvPr>
        <xdr:cNvCxnSpPr/>
      </xdr:nvCxnSpPr>
      <xdr:spPr>
        <a:xfrm>
          <a:off x="4020820" y="69700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105173</xdr:rowOff>
    </xdr:from>
    <xdr:ext cx="405111" cy="259045"/>
    <xdr:sp macro="" textlink="">
      <xdr:nvSpPr>
        <xdr:cNvPr id="58" name="【図書館】&#10;有形固定資産減価償却率最大値テキスト">
          <a:extLst>
            <a:ext uri="{FF2B5EF4-FFF2-40B4-BE49-F238E27FC236}">
              <a16:creationId xmlns:a16="http://schemas.microsoft.com/office/drawing/2014/main" id="{04C29EC5-E034-466B-B76F-E7273B8BD69D}"/>
            </a:ext>
          </a:extLst>
        </xdr:cNvPr>
        <xdr:cNvSpPr txBox="1"/>
      </xdr:nvSpPr>
      <xdr:spPr>
        <a:xfrm>
          <a:off x="4124960" y="5469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158496</xdr:rowOff>
    </xdr:from>
    <xdr:to>
      <xdr:col>24</xdr:col>
      <xdr:colOff>152400</xdr:colOff>
      <xdr:row>33</xdr:row>
      <xdr:rowOff>158496</xdr:rowOff>
    </xdr:to>
    <xdr:cxnSp macro="">
      <xdr:nvCxnSpPr>
        <xdr:cNvPr id="59" name="直線コネクタ 58">
          <a:extLst>
            <a:ext uri="{FF2B5EF4-FFF2-40B4-BE49-F238E27FC236}">
              <a16:creationId xmlns:a16="http://schemas.microsoft.com/office/drawing/2014/main" id="{E91B6D18-D4ED-4BE7-ACB3-F1EFAD637083}"/>
            </a:ext>
          </a:extLst>
        </xdr:cNvPr>
        <xdr:cNvCxnSpPr/>
      </xdr:nvCxnSpPr>
      <xdr:spPr>
        <a:xfrm>
          <a:off x="4020820" y="56906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129557</xdr:rowOff>
    </xdr:from>
    <xdr:ext cx="405111" cy="259045"/>
    <xdr:sp macro="" textlink="">
      <xdr:nvSpPr>
        <xdr:cNvPr id="60" name="【図書館】&#10;有形固定資産減価償却率平均値テキスト">
          <a:extLst>
            <a:ext uri="{FF2B5EF4-FFF2-40B4-BE49-F238E27FC236}">
              <a16:creationId xmlns:a16="http://schemas.microsoft.com/office/drawing/2014/main" id="{86495CE6-104E-4F96-B61E-4297A90894CC}"/>
            </a:ext>
          </a:extLst>
        </xdr:cNvPr>
        <xdr:cNvSpPr txBox="1"/>
      </xdr:nvSpPr>
      <xdr:spPr>
        <a:xfrm>
          <a:off x="4124960" y="6332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151130</xdr:rowOff>
    </xdr:from>
    <xdr:to>
      <xdr:col>24</xdr:col>
      <xdr:colOff>114300</xdr:colOff>
      <xdr:row>38</xdr:row>
      <xdr:rowOff>81280</xdr:rowOff>
    </xdr:to>
    <xdr:sp macro="" textlink="">
      <xdr:nvSpPr>
        <xdr:cNvPr id="61" name="フローチャート: 判断 60">
          <a:extLst>
            <a:ext uri="{FF2B5EF4-FFF2-40B4-BE49-F238E27FC236}">
              <a16:creationId xmlns:a16="http://schemas.microsoft.com/office/drawing/2014/main" id="{5AFCCB43-361E-4C9A-A42D-AC812EFA72B0}"/>
            </a:ext>
          </a:extLst>
        </xdr:cNvPr>
        <xdr:cNvSpPr/>
      </xdr:nvSpPr>
      <xdr:spPr>
        <a:xfrm>
          <a:off x="4036060" y="6353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109982</xdr:rowOff>
    </xdr:from>
    <xdr:to>
      <xdr:col>20</xdr:col>
      <xdr:colOff>38100</xdr:colOff>
      <xdr:row>38</xdr:row>
      <xdr:rowOff>40132</xdr:rowOff>
    </xdr:to>
    <xdr:sp macro="" textlink="">
      <xdr:nvSpPr>
        <xdr:cNvPr id="62" name="フローチャート: 判断 61">
          <a:extLst>
            <a:ext uri="{FF2B5EF4-FFF2-40B4-BE49-F238E27FC236}">
              <a16:creationId xmlns:a16="http://schemas.microsoft.com/office/drawing/2014/main" id="{6B8E9D79-8126-479B-BBBC-299D08C7FA1F}"/>
            </a:ext>
          </a:extLst>
        </xdr:cNvPr>
        <xdr:cNvSpPr/>
      </xdr:nvSpPr>
      <xdr:spPr>
        <a:xfrm>
          <a:off x="3312160" y="63126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80264</xdr:rowOff>
    </xdr:from>
    <xdr:to>
      <xdr:col>15</xdr:col>
      <xdr:colOff>101600</xdr:colOff>
      <xdr:row>38</xdr:row>
      <xdr:rowOff>10414</xdr:rowOff>
    </xdr:to>
    <xdr:sp macro="" textlink="">
      <xdr:nvSpPr>
        <xdr:cNvPr id="63" name="フローチャート: 判断 62">
          <a:extLst>
            <a:ext uri="{FF2B5EF4-FFF2-40B4-BE49-F238E27FC236}">
              <a16:creationId xmlns:a16="http://schemas.microsoft.com/office/drawing/2014/main" id="{406374B1-A079-4C66-A794-66CC1325B663}"/>
            </a:ext>
          </a:extLst>
        </xdr:cNvPr>
        <xdr:cNvSpPr/>
      </xdr:nvSpPr>
      <xdr:spPr>
        <a:xfrm>
          <a:off x="2514600" y="62829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16256</xdr:rowOff>
    </xdr:from>
    <xdr:to>
      <xdr:col>10</xdr:col>
      <xdr:colOff>165100</xdr:colOff>
      <xdr:row>37</xdr:row>
      <xdr:rowOff>117856</xdr:rowOff>
    </xdr:to>
    <xdr:sp macro="" textlink="">
      <xdr:nvSpPr>
        <xdr:cNvPr id="64" name="フローチャート: 判断 63">
          <a:extLst>
            <a:ext uri="{FF2B5EF4-FFF2-40B4-BE49-F238E27FC236}">
              <a16:creationId xmlns:a16="http://schemas.microsoft.com/office/drawing/2014/main" id="{D6E64A69-E969-46D5-B88F-364C4898665A}"/>
            </a:ext>
          </a:extLst>
        </xdr:cNvPr>
        <xdr:cNvSpPr/>
      </xdr:nvSpPr>
      <xdr:spPr>
        <a:xfrm>
          <a:off x="1739900" y="621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137414</xdr:rowOff>
    </xdr:from>
    <xdr:to>
      <xdr:col>6</xdr:col>
      <xdr:colOff>38100</xdr:colOff>
      <xdr:row>37</xdr:row>
      <xdr:rowOff>67564</xdr:rowOff>
    </xdr:to>
    <xdr:sp macro="" textlink="">
      <xdr:nvSpPr>
        <xdr:cNvPr id="65" name="フローチャート: 判断 64">
          <a:extLst>
            <a:ext uri="{FF2B5EF4-FFF2-40B4-BE49-F238E27FC236}">
              <a16:creationId xmlns:a16="http://schemas.microsoft.com/office/drawing/2014/main" id="{8A082774-C5B6-45C2-87EF-4EE675A460EF}"/>
            </a:ext>
          </a:extLst>
        </xdr:cNvPr>
        <xdr:cNvSpPr/>
      </xdr:nvSpPr>
      <xdr:spPr>
        <a:xfrm>
          <a:off x="965200" y="61724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1C7BB1FD-174B-4EF7-B417-34B9FDF7CF3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7044AFBB-91C5-4FF8-9E6E-5EC686E58DA2}"/>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10341F5-0036-483F-A6A0-FBC1AA4121C7}"/>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CF15D14-411B-4560-A939-E6F822DBF213}"/>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6C8CA82-7F9A-4910-AFDD-F3B74DD1C484}"/>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87122</xdr:rowOff>
    </xdr:from>
    <xdr:to>
      <xdr:col>24</xdr:col>
      <xdr:colOff>114300</xdr:colOff>
      <xdr:row>38</xdr:row>
      <xdr:rowOff>17272</xdr:rowOff>
    </xdr:to>
    <xdr:sp macro="" textlink="">
      <xdr:nvSpPr>
        <xdr:cNvPr id="71" name="楕円 70">
          <a:extLst>
            <a:ext uri="{FF2B5EF4-FFF2-40B4-BE49-F238E27FC236}">
              <a16:creationId xmlns:a16="http://schemas.microsoft.com/office/drawing/2014/main" id="{B330F920-AB2D-4C3F-BD57-C8BB4B68EA0E}"/>
            </a:ext>
          </a:extLst>
        </xdr:cNvPr>
        <xdr:cNvSpPr/>
      </xdr:nvSpPr>
      <xdr:spPr>
        <a:xfrm>
          <a:off x="4036060" y="62898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109999</xdr:rowOff>
    </xdr:from>
    <xdr:ext cx="405111" cy="259045"/>
    <xdr:sp macro="" textlink="">
      <xdr:nvSpPr>
        <xdr:cNvPr id="72" name="【図書館】&#10;有形固定資産減価償却率該当値テキスト">
          <a:extLst>
            <a:ext uri="{FF2B5EF4-FFF2-40B4-BE49-F238E27FC236}">
              <a16:creationId xmlns:a16="http://schemas.microsoft.com/office/drawing/2014/main" id="{EF8525ED-80D2-4959-92D0-7D3FA946F391}"/>
            </a:ext>
          </a:extLst>
        </xdr:cNvPr>
        <xdr:cNvSpPr txBox="1"/>
      </xdr:nvSpPr>
      <xdr:spPr>
        <a:xfrm>
          <a:off x="4124960" y="6145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41402</xdr:rowOff>
    </xdr:from>
    <xdr:to>
      <xdr:col>20</xdr:col>
      <xdr:colOff>38100</xdr:colOff>
      <xdr:row>37</xdr:row>
      <xdr:rowOff>143002</xdr:rowOff>
    </xdr:to>
    <xdr:sp macro="" textlink="">
      <xdr:nvSpPr>
        <xdr:cNvPr id="73" name="楕円 72">
          <a:extLst>
            <a:ext uri="{FF2B5EF4-FFF2-40B4-BE49-F238E27FC236}">
              <a16:creationId xmlns:a16="http://schemas.microsoft.com/office/drawing/2014/main" id="{58052C6C-451A-4B4D-8778-2A7E59D83B88}"/>
            </a:ext>
          </a:extLst>
        </xdr:cNvPr>
        <xdr:cNvSpPr/>
      </xdr:nvSpPr>
      <xdr:spPr>
        <a:xfrm>
          <a:off x="3312160" y="624408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92202</xdr:rowOff>
    </xdr:from>
    <xdr:to>
      <xdr:col>24</xdr:col>
      <xdr:colOff>63500</xdr:colOff>
      <xdr:row>37</xdr:row>
      <xdr:rowOff>137922</xdr:rowOff>
    </xdr:to>
    <xdr:cxnSp macro="">
      <xdr:nvCxnSpPr>
        <xdr:cNvPr id="74" name="直線コネクタ 73">
          <a:extLst>
            <a:ext uri="{FF2B5EF4-FFF2-40B4-BE49-F238E27FC236}">
              <a16:creationId xmlns:a16="http://schemas.microsoft.com/office/drawing/2014/main" id="{2FFDD527-0BD8-4CC9-B23C-C8E505A601A6}"/>
            </a:ext>
          </a:extLst>
        </xdr:cNvPr>
        <xdr:cNvCxnSpPr/>
      </xdr:nvCxnSpPr>
      <xdr:spPr>
        <a:xfrm>
          <a:off x="3355340" y="6294882"/>
          <a:ext cx="7315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169418</xdr:rowOff>
    </xdr:from>
    <xdr:to>
      <xdr:col>15</xdr:col>
      <xdr:colOff>101600</xdr:colOff>
      <xdr:row>37</xdr:row>
      <xdr:rowOff>99568</xdr:rowOff>
    </xdr:to>
    <xdr:sp macro="" textlink="">
      <xdr:nvSpPr>
        <xdr:cNvPr id="75" name="楕円 74">
          <a:extLst>
            <a:ext uri="{FF2B5EF4-FFF2-40B4-BE49-F238E27FC236}">
              <a16:creationId xmlns:a16="http://schemas.microsoft.com/office/drawing/2014/main" id="{2A90D741-BB44-42E2-BF3D-B2264900AF77}"/>
            </a:ext>
          </a:extLst>
        </xdr:cNvPr>
        <xdr:cNvSpPr/>
      </xdr:nvSpPr>
      <xdr:spPr>
        <a:xfrm>
          <a:off x="2514600" y="62044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48768</xdr:rowOff>
    </xdr:from>
    <xdr:to>
      <xdr:col>19</xdr:col>
      <xdr:colOff>177800</xdr:colOff>
      <xdr:row>37</xdr:row>
      <xdr:rowOff>92202</xdr:rowOff>
    </xdr:to>
    <xdr:cxnSp macro="">
      <xdr:nvCxnSpPr>
        <xdr:cNvPr id="76" name="直線コネクタ 75">
          <a:extLst>
            <a:ext uri="{FF2B5EF4-FFF2-40B4-BE49-F238E27FC236}">
              <a16:creationId xmlns:a16="http://schemas.microsoft.com/office/drawing/2014/main" id="{404F1B93-C8C8-432F-8840-8BDF25FE3051}"/>
            </a:ext>
          </a:extLst>
        </xdr:cNvPr>
        <xdr:cNvCxnSpPr/>
      </xdr:nvCxnSpPr>
      <xdr:spPr>
        <a:xfrm>
          <a:off x="2565400" y="6251448"/>
          <a:ext cx="78994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128270</xdr:rowOff>
    </xdr:from>
    <xdr:to>
      <xdr:col>10</xdr:col>
      <xdr:colOff>165100</xdr:colOff>
      <xdr:row>37</xdr:row>
      <xdr:rowOff>58420</xdr:rowOff>
    </xdr:to>
    <xdr:sp macro="" textlink="">
      <xdr:nvSpPr>
        <xdr:cNvPr id="77" name="楕円 76">
          <a:extLst>
            <a:ext uri="{FF2B5EF4-FFF2-40B4-BE49-F238E27FC236}">
              <a16:creationId xmlns:a16="http://schemas.microsoft.com/office/drawing/2014/main" id="{0A99A5EC-87FB-4D9A-8D6F-1277D11E63BA}"/>
            </a:ext>
          </a:extLst>
        </xdr:cNvPr>
        <xdr:cNvSpPr/>
      </xdr:nvSpPr>
      <xdr:spPr>
        <a:xfrm>
          <a:off x="1739900" y="6163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7620</xdr:rowOff>
    </xdr:from>
    <xdr:to>
      <xdr:col>15</xdr:col>
      <xdr:colOff>50800</xdr:colOff>
      <xdr:row>37</xdr:row>
      <xdr:rowOff>48768</xdr:rowOff>
    </xdr:to>
    <xdr:cxnSp macro="">
      <xdr:nvCxnSpPr>
        <xdr:cNvPr id="78" name="直線コネクタ 77">
          <a:extLst>
            <a:ext uri="{FF2B5EF4-FFF2-40B4-BE49-F238E27FC236}">
              <a16:creationId xmlns:a16="http://schemas.microsoft.com/office/drawing/2014/main" id="{8613A18A-077E-4B11-9F35-D6514415BCEA}"/>
            </a:ext>
          </a:extLst>
        </xdr:cNvPr>
        <xdr:cNvCxnSpPr/>
      </xdr:nvCxnSpPr>
      <xdr:spPr>
        <a:xfrm>
          <a:off x="1790700" y="6210300"/>
          <a:ext cx="7747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82550</xdr:rowOff>
    </xdr:from>
    <xdr:to>
      <xdr:col>6</xdr:col>
      <xdr:colOff>38100</xdr:colOff>
      <xdr:row>37</xdr:row>
      <xdr:rowOff>12700</xdr:rowOff>
    </xdr:to>
    <xdr:sp macro="" textlink="">
      <xdr:nvSpPr>
        <xdr:cNvPr id="79" name="楕円 78">
          <a:extLst>
            <a:ext uri="{FF2B5EF4-FFF2-40B4-BE49-F238E27FC236}">
              <a16:creationId xmlns:a16="http://schemas.microsoft.com/office/drawing/2014/main" id="{9FC06FAA-7862-466A-A4C9-FB1406A8E8A2}"/>
            </a:ext>
          </a:extLst>
        </xdr:cNvPr>
        <xdr:cNvSpPr/>
      </xdr:nvSpPr>
      <xdr:spPr>
        <a:xfrm>
          <a:off x="965200" y="61175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133350</xdr:rowOff>
    </xdr:from>
    <xdr:to>
      <xdr:col>10</xdr:col>
      <xdr:colOff>114300</xdr:colOff>
      <xdr:row>37</xdr:row>
      <xdr:rowOff>7620</xdr:rowOff>
    </xdr:to>
    <xdr:cxnSp macro="">
      <xdr:nvCxnSpPr>
        <xdr:cNvPr id="80" name="直線コネクタ 79">
          <a:extLst>
            <a:ext uri="{FF2B5EF4-FFF2-40B4-BE49-F238E27FC236}">
              <a16:creationId xmlns:a16="http://schemas.microsoft.com/office/drawing/2014/main" id="{C2332B7E-C3D5-49EA-A9ED-EF80396DA785}"/>
            </a:ext>
          </a:extLst>
        </xdr:cNvPr>
        <xdr:cNvCxnSpPr/>
      </xdr:nvCxnSpPr>
      <xdr:spPr>
        <a:xfrm>
          <a:off x="1008380" y="6168390"/>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31259</xdr:rowOff>
    </xdr:from>
    <xdr:ext cx="405111" cy="259045"/>
    <xdr:sp macro="" textlink="">
      <xdr:nvSpPr>
        <xdr:cNvPr id="81" name="n_1aveValue【図書館】&#10;有形固定資産減価償却率">
          <a:extLst>
            <a:ext uri="{FF2B5EF4-FFF2-40B4-BE49-F238E27FC236}">
              <a16:creationId xmlns:a16="http://schemas.microsoft.com/office/drawing/2014/main" id="{EFBE55A9-9E44-48EE-8847-E215B89ED1A7}"/>
            </a:ext>
          </a:extLst>
        </xdr:cNvPr>
        <xdr:cNvSpPr txBox="1"/>
      </xdr:nvSpPr>
      <xdr:spPr>
        <a:xfrm>
          <a:off x="3170564" y="6401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1541</xdr:rowOff>
    </xdr:from>
    <xdr:ext cx="405111" cy="259045"/>
    <xdr:sp macro="" textlink="">
      <xdr:nvSpPr>
        <xdr:cNvPr id="82" name="n_2aveValue【図書館】&#10;有形固定資産減価償却率">
          <a:extLst>
            <a:ext uri="{FF2B5EF4-FFF2-40B4-BE49-F238E27FC236}">
              <a16:creationId xmlns:a16="http://schemas.microsoft.com/office/drawing/2014/main" id="{AE975FFE-18B1-4C98-8A51-0FCB010C1FD1}"/>
            </a:ext>
          </a:extLst>
        </xdr:cNvPr>
        <xdr:cNvSpPr txBox="1"/>
      </xdr:nvSpPr>
      <xdr:spPr>
        <a:xfrm>
          <a:off x="2385704" y="6371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108983</xdr:rowOff>
    </xdr:from>
    <xdr:ext cx="405111" cy="259045"/>
    <xdr:sp macro="" textlink="">
      <xdr:nvSpPr>
        <xdr:cNvPr id="83" name="n_3aveValue【図書館】&#10;有形固定資産減価償却率">
          <a:extLst>
            <a:ext uri="{FF2B5EF4-FFF2-40B4-BE49-F238E27FC236}">
              <a16:creationId xmlns:a16="http://schemas.microsoft.com/office/drawing/2014/main" id="{949C64E6-FE74-4930-BA9D-B45FCB8EFF4B}"/>
            </a:ext>
          </a:extLst>
        </xdr:cNvPr>
        <xdr:cNvSpPr txBox="1"/>
      </xdr:nvSpPr>
      <xdr:spPr>
        <a:xfrm>
          <a:off x="1611004" y="6311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58691</xdr:rowOff>
    </xdr:from>
    <xdr:ext cx="405111" cy="259045"/>
    <xdr:sp macro="" textlink="">
      <xdr:nvSpPr>
        <xdr:cNvPr id="84" name="n_4aveValue【図書館】&#10;有形固定資産減価償却率">
          <a:extLst>
            <a:ext uri="{FF2B5EF4-FFF2-40B4-BE49-F238E27FC236}">
              <a16:creationId xmlns:a16="http://schemas.microsoft.com/office/drawing/2014/main" id="{29029DD4-ADF3-40CD-8A17-3982FDD2D2FA}"/>
            </a:ext>
          </a:extLst>
        </xdr:cNvPr>
        <xdr:cNvSpPr txBox="1"/>
      </xdr:nvSpPr>
      <xdr:spPr>
        <a:xfrm>
          <a:off x="836304" y="626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159529</xdr:rowOff>
    </xdr:from>
    <xdr:ext cx="405111" cy="259045"/>
    <xdr:sp macro="" textlink="">
      <xdr:nvSpPr>
        <xdr:cNvPr id="85" name="n_1mainValue【図書館】&#10;有形固定資産減価償却率">
          <a:extLst>
            <a:ext uri="{FF2B5EF4-FFF2-40B4-BE49-F238E27FC236}">
              <a16:creationId xmlns:a16="http://schemas.microsoft.com/office/drawing/2014/main" id="{2D87A4AB-5C65-4971-933D-660E53530942}"/>
            </a:ext>
          </a:extLst>
        </xdr:cNvPr>
        <xdr:cNvSpPr txBox="1"/>
      </xdr:nvSpPr>
      <xdr:spPr>
        <a:xfrm>
          <a:off x="3170564" y="6026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116095</xdr:rowOff>
    </xdr:from>
    <xdr:ext cx="405111" cy="259045"/>
    <xdr:sp macro="" textlink="">
      <xdr:nvSpPr>
        <xdr:cNvPr id="86" name="n_2mainValue【図書館】&#10;有形固定資産減価償却率">
          <a:extLst>
            <a:ext uri="{FF2B5EF4-FFF2-40B4-BE49-F238E27FC236}">
              <a16:creationId xmlns:a16="http://schemas.microsoft.com/office/drawing/2014/main" id="{46FD068E-58A0-440B-B692-9D7C9400F720}"/>
            </a:ext>
          </a:extLst>
        </xdr:cNvPr>
        <xdr:cNvSpPr txBox="1"/>
      </xdr:nvSpPr>
      <xdr:spPr>
        <a:xfrm>
          <a:off x="2385704" y="5983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74947</xdr:rowOff>
    </xdr:from>
    <xdr:ext cx="405111" cy="259045"/>
    <xdr:sp macro="" textlink="">
      <xdr:nvSpPr>
        <xdr:cNvPr id="87" name="n_3mainValue【図書館】&#10;有形固定資産減価償却率">
          <a:extLst>
            <a:ext uri="{FF2B5EF4-FFF2-40B4-BE49-F238E27FC236}">
              <a16:creationId xmlns:a16="http://schemas.microsoft.com/office/drawing/2014/main" id="{B845689B-AA41-4D04-818A-5066973BE3DD}"/>
            </a:ext>
          </a:extLst>
        </xdr:cNvPr>
        <xdr:cNvSpPr txBox="1"/>
      </xdr:nvSpPr>
      <xdr:spPr>
        <a:xfrm>
          <a:off x="161100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29227</xdr:rowOff>
    </xdr:from>
    <xdr:ext cx="405111" cy="259045"/>
    <xdr:sp macro="" textlink="">
      <xdr:nvSpPr>
        <xdr:cNvPr id="88" name="n_4mainValue【図書館】&#10;有形固定資産減価償却率">
          <a:extLst>
            <a:ext uri="{FF2B5EF4-FFF2-40B4-BE49-F238E27FC236}">
              <a16:creationId xmlns:a16="http://schemas.microsoft.com/office/drawing/2014/main" id="{4EAE7CE7-FC66-48DE-9D54-8A2C2622C19B}"/>
            </a:ext>
          </a:extLst>
        </xdr:cNvPr>
        <xdr:cNvSpPr txBox="1"/>
      </xdr:nvSpPr>
      <xdr:spPr>
        <a:xfrm>
          <a:off x="83630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ED88F487-C69A-4112-9678-BF532F57CE1A}"/>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C034F8E0-031B-47DD-BC12-96B3E5025D5E}"/>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C32DA400-D88A-421F-8FC4-B2A50A4B43F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15260E0D-3DFE-4C29-BFBC-ABB4AC233A9C}"/>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58FEFDC-7100-4D9E-966A-BFF9BBEF13E5}"/>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5EF181D5-E73A-4B01-8CCC-1427B3B31013}"/>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AB1B46FC-3924-436A-AA0E-5FC3BACB5156}"/>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2C5C5E1C-C4C9-4D72-8889-145F12FECAE5}"/>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D09ACCFA-A6EF-41B3-B2BA-56A67B13AD89}"/>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15EB9FB2-FAD1-4084-BFFC-68349F9D17DE}"/>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F962D584-FAE0-475A-8671-B0E98BE7BB90}"/>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D4CAE501-2C82-4D6B-9F98-2DCEEC21CD3F}"/>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BB1D9FDD-AB38-4ADF-80CF-F5ABE0B839DF}"/>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a:extLst>
            <a:ext uri="{FF2B5EF4-FFF2-40B4-BE49-F238E27FC236}">
              <a16:creationId xmlns:a16="http://schemas.microsoft.com/office/drawing/2014/main" id="{623B46A9-441E-4334-816B-8D03D8D38955}"/>
            </a:ext>
          </a:extLst>
        </xdr:cNvPr>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635672DD-83EF-480F-9B93-DA45E2A1CC6D}"/>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a:extLst>
            <a:ext uri="{FF2B5EF4-FFF2-40B4-BE49-F238E27FC236}">
              <a16:creationId xmlns:a16="http://schemas.microsoft.com/office/drawing/2014/main" id="{EEE12A39-86AE-4356-BD3C-6E10717DF59E}"/>
            </a:ext>
          </a:extLst>
        </xdr:cNvPr>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78304272-7B7B-4F97-AA20-ED1D5973C6E5}"/>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a:extLst>
            <a:ext uri="{FF2B5EF4-FFF2-40B4-BE49-F238E27FC236}">
              <a16:creationId xmlns:a16="http://schemas.microsoft.com/office/drawing/2014/main" id="{5680ED1A-CF3D-4C42-B632-5F8A8B6F5E73}"/>
            </a:ext>
          </a:extLst>
        </xdr:cNvPr>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99FB3C25-7511-44FE-A3C9-ECAEFBBD4F88}"/>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E2B18F2C-B268-47B7-8B81-2BF3E7427226}"/>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a:extLst>
            <a:ext uri="{FF2B5EF4-FFF2-40B4-BE49-F238E27FC236}">
              <a16:creationId xmlns:a16="http://schemas.microsoft.com/office/drawing/2014/main" id="{A16026A9-B9DA-40A5-AF98-45E2C939E804}"/>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41910</xdr:rowOff>
    </xdr:from>
    <xdr:to>
      <xdr:col>54</xdr:col>
      <xdr:colOff>189865</xdr:colOff>
      <xdr:row>41</xdr:row>
      <xdr:rowOff>64770</xdr:rowOff>
    </xdr:to>
    <xdr:cxnSp macro="">
      <xdr:nvCxnSpPr>
        <xdr:cNvPr id="110" name="直線コネクタ 109">
          <a:extLst>
            <a:ext uri="{FF2B5EF4-FFF2-40B4-BE49-F238E27FC236}">
              <a16:creationId xmlns:a16="http://schemas.microsoft.com/office/drawing/2014/main" id="{8F9BEDCC-B3FC-442D-BD6B-7DA7E633E2B2}"/>
            </a:ext>
          </a:extLst>
        </xdr:cNvPr>
        <xdr:cNvCxnSpPr/>
      </xdr:nvCxnSpPr>
      <xdr:spPr>
        <a:xfrm flipV="1">
          <a:off x="9219565" y="557403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11" name="【図書館】&#10;一人当たり面積最小値テキスト">
          <a:extLst>
            <a:ext uri="{FF2B5EF4-FFF2-40B4-BE49-F238E27FC236}">
              <a16:creationId xmlns:a16="http://schemas.microsoft.com/office/drawing/2014/main" id="{D4AAAC38-58F6-432A-B597-449E52B0B40C}"/>
            </a:ext>
          </a:extLst>
        </xdr:cNvPr>
        <xdr:cNvSpPr txBox="1"/>
      </xdr:nvSpPr>
      <xdr:spPr>
        <a:xfrm>
          <a:off x="9258300"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12" name="直線コネクタ 111">
          <a:extLst>
            <a:ext uri="{FF2B5EF4-FFF2-40B4-BE49-F238E27FC236}">
              <a16:creationId xmlns:a16="http://schemas.microsoft.com/office/drawing/2014/main" id="{A59E50BF-5AC7-43F4-B23A-C9421AAFDA32}"/>
            </a:ext>
          </a:extLst>
        </xdr:cNvPr>
        <xdr:cNvCxnSpPr/>
      </xdr:nvCxnSpPr>
      <xdr:spPr>
        <a:xfrm>
          <a:off x="9154160" y="69380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160037</xdr:rowOff>
    </xdr:from>
    <xdr:ext cx="469744" cy="259045"/>
    <xdr:sp macro="" textlink="">
      <xdr:nvSpPr>
        <xdr:cNvPr id="113" name="【図書館】&#10;一人当たり面積最大値テキスト">
          <a:extLst>
            <a:ext uri="{FF2B5EF4-FFF2-40B4-BE49-F238E27FC236}">
              <a16:creationId xmlns:a16="http://schemas.microsoft.com/office/drawing/2014/main" id="{75E7CCB7-123C-44C8-89D7-175CD9F0F271}"/>
            </a:ext>
          </a:extLst>
        </xdr:cNvPr>
        <xdr:cNvSpPr txBox="1"/>
      </xdr:nvSpPr>
      <xdr:spPr>
        <a:xfrm>
          <a:off x="9258300" y="535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14" name="直線コネクタ 113">
          <a:extLst>
            <a:ext uri="{FF2B5EF4-FFF2-40B4-BE49-F238E27FC236}">
              <a16:creationId xmlns:a16="http://schemas.microsoft.com/office/drawing/2014/main" id="{EA3611E3-F7BB-4B58-A5AB-BD6B2527F67D}"/>
            </a:ext>
          </a:extLst>
        </xdr:cNvPr>
        <xdr:cNvCxnSpPr/>
      </xdr:nvCxnSpPr>
      <xdr:spPr>
        <a:xfrm>
          <a:off x="9154160" y="5574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49547</xdr:rowOff>
    </xdr:from>
    <xdr:ext cx="469744" cy="259045"/>
    <xdr:sp macro="" textlink="">
      <xdr:nvSpPr>
        <xdr:cNvPr id="115" name="【図書館】&#10;一人当たり面積平均値テキスト">
          <a:extLst>
            <a:ext uri="{FF2B5EF4-FFF2-40B4-BE49-F238E27FC236}">
              <a16:creationId xmlns:a16="http://schemas.microsoft.com/office/drawing/2014/main" id="{BC13F920-EA86-4B18-9F27-D6088DEAFA78}"/>
            </a:ext>
          </a:extLst>
        </xdr:cNvPr>
        <xdr:cNvSpPr txBox="1"/>
      </xdr:nvSpPr>
      <xdr:spPr>
        <a:xfrm>
          <a:off x="9258300" y="6084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71120</xdr:rowOff>
    </xdr:from>
    <xdr:to>
      <xdr:col>55</xdr:col>
      <xdr:colOff>50800</xdr:colOff>
      <xdr:row>37</xdr:row>
      <xdr:rowOff>1270</xdr:rowOff>
    </xdr:to>
    <xdr:sp macro="" textlink="">
      <xdr:nvSpPr>
        <xdr:cNvPr id="116" name="フローチャート: 判断 115">
          <a:extLst>
            <a:ext uri="{FF2B5EF4-FFF2-40B4-BE49-F238E27FC236}">
              <a16:creationId xmlns:a16="http://schemas.microsoft.com/office/drawing/2014/main" id="{4627D572-7DF9-4058-84C9-9E03781ADB28}"/>
            </a:ext>
          </a:extLst>
        </xdr:cNvPr>
        <xdr:cNvSpPr/>
      </xdr:nvSpPr>
      <xdr:spPr>
        <a:xfrm>
          <a:off x="9192260" y="61061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93980</xdr:rowOff>
    </xdr:from>
    <xdr:to>
      <xdr:col>50</xdr:col>
      <xdr:colOff>165100</xdr:colOff>
      <xdr:row>37</xdr:row>
      <xdr:rowOff>24130</xdr:rowOff>
    </xdr:to>
    <xdr:sp macro="" textlink="">
      <xdr:nvSpPr>
        <xdr:cNvPr id="117" name="フローチャート: 判断 116">
          <a:extLst>
            <a:ext uri="{FF2B5EF4-FFF2-40B4-BE49-F238E27FC236}">
              <a16:creationId xmlns:a16="http://schemas.microsoft.com/office/drawing/2014/main" id="{1D36D563-2704-4940-A456-B0A4805872EC}"/>
            </a:ext>
          </a:extLst>
        </xdr:cNvPr>
        <xdr:cNvSpPr/>
      </xdr:nvSpPr>
      <xdr:spPr>
        <a:xfrm>
          <a:off x="8445500" y="6129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116840</xdr:rowOff>
    </xdr:from>
    <xdr:to>
      <xdr:col>46</xdr:col>
      <xdr:colOff>38100</xdr:colOff>
      <xdr:row>37</xdr:row>
      <xdr:rowOff>46990</xdr:rowOff>
    </xdr:to>
    <xdr:sp macro="" textlink="">
      <xdr:nvSpPr>
        <xdr:cNvPr id="118" name="フローチャート: 判断 117">
          <a:extLst>
            <a:ext uri="{FF2B5EF4-FFF2-40B4-BE49-F238E27FC236}">
              <a16:creationId xmlns:a16="http://schemas.microsoft.com/office/drawing/2014/main" id="{BF9C4190-F596-42D9-82F1-5933D290862B}"/>
            </a:ext>
          </a:extLst>
        </xdr:cNvPr>
        <xdr:cNvSpPr/>
      </xdr:nvSpPr>
      <xdr:spPr>
        <a:xfrm>
          <a:off x="7670800" y="6151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139700</xdr:rowOff>
    </xdr:from>
    <xdr:to>
      <xdr:col>41</xdr:col>
      <xdr:colOff>101600</xdr:colOff>
      <xdr:row>37</xdr:row>
      <xdr:rowOff>69850</xdr:rowOff>
    </xdr:to>
    <xdr:sp macro="" textlink="">
      <xdr:nvSpPr>
        <xdr:cNvPr id="119" name="フローチャート: 判断 118">
          <a:extLst>
            <a:ext uri="{FF2B5EF4-FFF2-40B4-BE49-F238E27FC236}">
              <a16:creationId xmlns:a16="http://schemas.microsoft.com/office/drawing/2014/main" id="{1FE14477-8CFB-40C0-8E1E-25F8F3B468D5}"/>
            </a:ext>
          </a:extLst>
        </xdr:cNvPr>
        <xdr:cNvSpPr/>
      </xdr:nvSpPr>
      <xdr:spPr>
        <a:xfrm>
          <a:off x="6873240" y="61747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139700</xdr:rowOff>
    </xdr:from>
    <xdr:to>
      <xdr:col>36</xdr:col>
      <xdr:colOff>165100</xdr:colOff>
      <xdr:row>37</xdr:row>
      <xdr:rowOff>69850</xdr:rowOff>
    </xdr:to>
    <xdr:sp macro="" textlink="">
      <xdr:nvSpPr>
        <xdr:cNvPr id="120" name="フローチャート: 判断 119">
          <a:extLst>
            <a:ext uri="{FF2B5EF4-FFF2-40B4-BE49-F238E27FC236}">
              <a16:creationId xmlns:a16="http://schemas.microsoft.com/office/drawing/2014/main" id="{EAA28E3B-1383-48A8-BF38-96E5FDD11546}"/>
            </a:ext>
          </a:extLst>
        </xdr:cNvPr>
        <xdr:cNvSpPr/>
      </xdr:nvSpPr>
      <xdr:spPr>
        <a:xfrm>
          <a:off x="6098540" y="61747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485D350D-F420-4AE7-B695-2AD63D790AC9}"/>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72F42B9A-3E44-4CFC-AF0F-1698E1BB49C3}"/>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2F931ADE-51F8-40F9-96EC-B91A34088A86}"/>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C79B0A4-A8E2-41DD-A986-AF280FF32FF2}"/>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651FEE4-EF79-4D28-AB47-193506D7F8D3}"/>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71120</xdr:rowOff>
    </xdr:from>
    <xdr:to>
      <xdr:col>55</xdr:col>
      <xdr:colOff>50800</xdr:colOff>
      <xdr:row>35</xdr:row>
      <xdr:rowOff>1270</xdr:rowOff>
    </xdr:to>
    <xdr:sp macro="" textlink="">
      <xdr:nvSpPr>
        <xdr:cNvPr id="126" name="楕円 125">
          <a:extLst>
            <a:ext uri="{FF2B5EF4-FFF2-40B4-BE49-F238E27FC236}">
              <a16:creationId xmlns:a16="http://schemas.microsoft.com/office/drawing/2014/main" id="{B3699EA2-E17B-44AD-B91E-EE16B2CE9C97}"/>
            </a:ext>
          </a:extLst>
        </xdr:cNvPr>
        <xdr:cNvSpPr/>
      </xdr:nvSpPr>
      <xdr:spPr>
        <a:xfrm>
          <a:off x="9192260" y="57708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93997</xdr:rowOff>
    </xdr:from>
    <xdr:ext cx="469744" cy="259045"/>
    <xdr:sp macro="" textlink="">
      <xdr:nvSpPr>
        <xdr:cNvPr id="127" name="【図書館】&#10;一人当たり面積該当値テキスト">
          <a:extLst>
            <a:ext uri="{FF2B5EF4-FFF2-40B4-BE49-F238E27FC236}">
              <a16:creationId xmlns:a16="http://schemas.microsoft.com/office/drawing/2014/main" id="{A1F9E198-1EDA-4988-87AA-08F7E11E75BD}"/>
            </a:ext>
          </a:extLst>
        </xdr:cNvPr>
        <xdr:cNvSpPr txBox="1"/>
      </xdr:nvSpPr>
      <xdr:spPr>
        <a:xfrm>
          <a:off x="9258300" y="562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71120</xdr:rowOff>
    </xdr:from>
    <xdr:to>
      <xdr:col>50</xdr:col>
      <xdr:colOff>165100</xdr:colOff>
      <xdr:row>35</xdr:row>
      <xdr:rowOff>1270</xdr:rowOff>
    </xdr:to>
    <xdr:sp macro="" textlink="">
      <xdr:nvSpPr>
        <xdr:cNvPr id="128" name="楕円 127">
          <a:extLst>
            <a:ext uri="{FF2B5EF4-FFF2-40B4-BE49-F238E27FC236}">
              <a16:creationId xmlns:a16="http://schemas.microsoft.com/office/drawing/2014/main" id="{C63500D7-8ACB-4885-8DF8-9ECABD12B430}"/>
            </a:ext>
          </a:extLst>
        </xdr:cNvPr>
        <xdr:cNvSpPr/>
      </xdr:nvSpPr>
      <xdr:spPr>
        <a:xfrm>
          <a:off x="8445500" y="5770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121920</xdr:rowOff>
    </xdr:from>
    <xdr:to>
      <xdr:col>55</xdr:col>
      <xdr:colOff>0</xdr:colOff>
      <xdr:row>34</xdr:row>
      <xdr:rowOff>121920</xdr:rowOff>
    </xdr:to>
    <xdr:cxnSp macro="">
      <xdr:nvCxnSpPr>
        <xdr:cNvPr id="129" name="直線コネクタ 128">
          <a:extLst>
            <a:ext uri="{FF2B5EF4-FFF2-40B4-BE49-F238E27FC236}">
              <a16:creationId xmlns:a16="http://schemas.microsoft.com/office/drawing/2014/main" id="{C82FFC8D-4433-4EC3-8A5B-97A94C995E92}"/>
            </a:ext>
          </a:extLst>
        </xdr:cNvPr>
        <xdr:cNvCxnSpPr/>
      </xdr:nvCxnSpPr>
      <xdr:spPr>
        <a:xfrm>
          <a:off x="8496300" y="582168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71120</xdr:rowOff>
    </xdr:from>
    <xdr:to>
      <xdr:col>46</xdr:col>
      <xdr:colOff>38100</xdr:colOff>
      <xdr:row>35</xdr:row>
      <xdr:rowOff>1270</xdr:rowOff>
    </xdr:to>
    <xdr:sp macro="" textlink="">
      <xdr:nvSpPr>
        <xdr:cNvPr id="130" name="楕円 129">
          <a:extLst>
            <a:ext uri="{FF2B5EF4-FFF2-40B4-BE49-F238E27FC236}">
              <a16:creationId xmlns:a16="http://schemas.microsoft.com/office/drawing/2014/main" id="{36006464-4082-4EEB-8DAB-0551D0633C96}"/>
            </a:ext>
          </a:extLst>
        </xdr:cNvPr>
        <xdr:cNvSpPr/>
      </xdr:nvSpPr>
      <xdr:spPr>
        <a:xfrm>
          <a:off x="7670800" y="57708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121920</xdr:rowOff>
    </xdr:from>
    <xdr:to>
      <xdr:col>50</xdr:col>
      <xdr:colOff>114300</xdr:colOff>
      <xdr:row>34</xdr:row>
      <xdr:rowOff>121920</xdr:rowOff>
    </xdr:to>
    <xdr:cxnSp macro="">
      <xdr:nvCxnSpPr>
        <xdr:cNvPr id="131" name="直線コネクタ 130">
          <a:extLst>
            <a:ext uri="{FF2B5EF4-FFF2-40B4-BE49-F238E27FC236}">
              <a16:creationId xmlns:a16="http://schemas.microsoft.com/office/drawing/2014/main" id="{E3FB4A1F-A44A-467A-B0CA-B1960FC94713}"/>
            </a:ext>
          </a:extLst>
        </xdr:cNvPr>
        <xdr:cNvCxnSpPr/>
      </xdr:nvCxnSpPr>
      <xdr:spPr>
        <a:xfrm>
          <a:off x="7713980" y="582168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71120</xdr:rowOff>
    </xdr:from>
    <xdr:to>
      <xdr:col>41</xdr:col>
      <xdr:colOff>101600</xdr:colOff>
      <xdr:row>35</xdr:row>
      <xdr:rowOff>1270</xdr:rowOff>
    </xdr:to>
    <xdr:sp macro="" textlink="">
      <xdr:nvSpPr>
        <xdr:cNvPr id="132" name="楕円 131">
          <a:extLst>
            <a:ext uri="{FF2B5EF4-FFF2-40B4-BE49-F238E27FC236}">
              <a16:creationId xmlns:a16="http://schemas.microsoft.com/office/drawing/2014/main" id="{51B13E32-CA1F-490E-84F8-C3A628589E6C}"/>
            </a:ext>
          </a:extLst>
        </xdr:cNvPr>
        <xdr:cNvSpPr/>
      </xdr:nvSpPr>
      <xdr:spPr>
        <a:xfrm>
          <a:off x="6873240" y="5770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121920</xdr:rowOff>
    </xdr:from>
    <xdr:to>
      <xdr:col>45</xdr:col>
      <xdr:colOff>177800</xdr:colOff>
      <xdr:row>34</xdr:row>
      <xdr:rowOff>121920</xdr:rowOff>
    </xdr:to>
    <xdr:cxnSp macro="">
      <xdr:nvCxnSpPr>
        <xdr:cNvPr id="133" name="直線コネクタ 132">
          <a:extLst>
            <a:ext uri="{FF2B5EF4-FFF2-40B4-BE49-F238E27FC236}">
              <a16:creationId xmlns:a16="http://schemas.microsoft.com/office/drawing/2014/main" id="{5423A936-77BF-4EBF-A82F-D26B930AFA91}"/>
            </a:ext>
          </a:extLst>
        </xdr:cNvPr>
        <xdr:cNvCxnSpPr/>
      </xdr:nvCxnSpPr>
      <xdr:spPr>
        <a:xfrm>
          <a:off x="6924040" y="582168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71120</xdr:rowOff>
    </xdr:from>
    <xdr:to>
      <xdr:col>36</xdr:col>
      <xdr:colOff>165100</xdr:colOff>
      <xdr:row>35</xdr:row>
      <xdr:rowOff>1270</xdr:rowOff>
    </xdr:to>
    <xdr:sp macro="" textlink="">
      <xdr:nvSpPr>
        <xdr:cNvPr id="134" name="楕円 133">
          <a:extLst>
            <a:ext uri="{FF2B5EF4-FFF2-40B4-BE49-F238E27FC236}">
              <a16:creationId xmlns:a16="http://schemas.microsoft.com/office/drawing/2014/main" id="{3E81006B-6572-4B1F-A6F1-986E9A7A5524}"/>
            </a:ext>
          </a:extLst>
        </xdr:cNvPr>
        <xdr:cNvSpPr/>
      </xdr:nvSpPr>
      <xdr:spPr>
        <a:xfrm>
          <a:off x="6098540" y="5770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121920</xdr:rowOff>
    </xdr:from>
    <xdr:to>
      <xdr:col>41</xdr:col>
      <xdr:colOff>50800</xdr:colOff>
      <xdr:row>34</xdr:row>
      <xdr:rowOff>121920</xdr:rowOff>
    </xdr:to>
    <xdr:cxnSp macro="">
      <xdr:nvCxnSpPr>
        <xdr:cNvPr id="135" name="直線コネクタ 134">
          <a:extLst>
            <a:ext uri="{FF2B5EF4-FFF2-40B4-BE49-F238E27FC236}">
              <a16:creationId xmlns:a16="http://schemas.microsoft.com/office/drawing/2014/main" id="{D455E12C-AE3E-4E83-878E-8F0E4F47F72E}"/>
            </a:ext>
          </a:extLst>
        </xdr:cNvPr>
        <xdr:cNvCxnSpPr/>
      </xdr:nvCxnSpPr>
      <xdr:spPr>
        <a:xfrm>
          <a:off x="6149340" y="582168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15257</xdr:rowOff>
    </xdr:from>
    <xdr:ext cx="469744" cy="259045"/>
    <xdr:sp macro="" textlink="">
      <xdr:nvSpPr>
        <xdr:cNvPr id="136" name="n_1aveValue【図書館】&#10;一人当たり面積">
          <a:extLst>
            <a:ext uri="{FF2B5EF4-FFF2-40B4-BE49-F238E27FC236}">
              <a16:creationId xmlns:a16="http://schemas.microsoft.com/office/drawing/2014/main" id="{4C4FBA6D-B8C5-437E-BD94-9CAE77909E32}"/>
            </a:ext>
          </a:extLst>
        </xdr:cNvPr>
        <xdr:cNvSpPr txBox="1"/>
      </xdr:nvSpPr>
      <xdr:spPr>
        <a:xfrm>
          <a:off x="8271587" y="6217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38117</xdr:rowOff>
    </xdr:from>
    <xdr:ext cx="469744" cy="259045"/>
    <xdr:sp macro="" textlink="">
      <xdr:nvSpPr>
        <xdr:cNvPr id="137" name="n_2aveValue【図書館】&#10;一人当たり面積">
          <a:extLst>
            <a:ext uri="{FF2B5EF4-FFF2-40B4-BE49-F238E27FC236}">
              <a16:creationId xmlns:a16="http://schemas.microsoft.com/office/drawing/2014/main" id="{D5A26272-2EDC-4436-ADF0-0A0A2C32AFEB}"/>
            </a:ext>
          </a:extLst>
        </xdr:cNvPr>
        <xdr:cNvSpPr txBox="1"/>
      </xdr:nvSpPr>
      <xdr:spPr>
        <a:xfrm>
          <a:off x="7509587" y="624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60977</xdr:rowOff>
    </xdr:from>
    <xdr:ext cx="469744" cy="259045"/>
    <xdr:sp macro="" textlink="">
      <xdr:nvSpPr>
        <xdr:cNvPr id="138" name="n_3aveValue【図書館】&#10;一人当たり面積">
          <a:extLst>
            <a:ext uri="{FF2B5EF4-FFF2-40B4-BE49-F238E27FC236}">
              <a16:creationId xmlns:a16="http://schemas.microsoft.com/office/drawing/2014/main" id="{4CA07A75-2EC2-40CC-9019-103189987D12}"/>
            </a:ext>
          </a:extLst>
        </xdr:cNvPr>
        <xdr:cNvSpPr txBox="1"/>
      </xdr:nvSpPr>
      <xdr:spPr>
        <a:xfrm>
          <a:off x="6712027" y="626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60977</xdr:rowOff>
    </xdr:from>
    <xdr:ext cx="469744" cy="259045"/>
    <xdr:sp macro="" textlink="">
      <xdr:nvSpPr>
        <xdr:cNvPr id="139" name="n_4aveValue【図書館】&#10;一人当たり面積">
          <a:extLst>
            <a:ext uri="{FF2B5EF4-FFF2-40B4-BE49-F238E27FC236}">
              <a16:creationId xmlns:a16="http://schemas.microsoft.com/office/drawing/2014/main" id="{A4674874-272C-46F7-9686-A7F7DB091C1E}"/>
            </a:ext>
          </a:extLst>
        </xdr:cNvPr>
        <xdr:cNvSpPr txBox="1"/>
      </xdr:nvSpPr>
      <xdr:spPr>
        <a:xfrm>
          <a:off x="5937327" y="626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17797</xdr:rowOff>
    </xdr:from>
    <xdr:ext cx="469744" cy="259045"/>
    <xdr:sp macro="" textlink="">
      <xdr:nvSpPr>
        <xdr:cNvPr id="140" name="n_1mainValue【図書館】&#10;一人当たり面積">
          <a:extLst>
            <a:ext uri="{FF2B5EF4-FFF2-40B4-BE49-F238E27FC236}">
              <a16:creationId xmlns:a16="http://schemas.microsoft.com/office/drawing/2014/main" id="{F3CC09B8-1768-4432-A715-FEA92E0AB6AA}"/>
            </a:ext>
          </a:extLst>
        </xdr:cNvPr>
        <xdr:cNvSpPr txBox="1"/>
      </xdr:nvSpPr>
      <xdr:spPr>
        <a:xfrm>
          <a:off x="8271587" y="554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17797</xdr:rowOff>
    </xdr:from>
    <xdr:ext cx="469744" cy="259045"/>
    <xdr:sp macro="" textlink="">
      <xdr:nvSpPr>
        <xdr:cNvPr id="141" name="n_2mainValue【図書館】&#10;一人当たり面積">
          <a:extLst>
            <a:ext uri="{FF2B5EF4-FFF2-40B4-BE49-F238E27FC236}">
              <a16:creationId xmlns:a16="http://schemas.microsoft.com/office/drawing/2014/main" id="{4816C5F8-E32D-4F30-8D6A-AF5C46B77971}"/>
            </a:ext>
          </a:extLst>
        </xdr:cNvPr>
        <xdr:cNvSpPr txBox="1"/>
      </xdr:nvSpPr>
      <xdr:spPr>
        <a:xfrm>
          <a:off x="7509587" y="554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17797</xdr:rowOff>
    </xdr:from>
    <xdr:ext cx="469744" cy="259045"/>
    <xdr:sp macro="" textlink="">
      <xdr:nvSpPr>
        <xdr:cNvPr id="142" name="n_3mainValue【図書館】&#10;一人当たり面積">
          <a:extLst>
            <a:ext uri="{FF2B5EF4-FFF2-40B4-BE49-F238E27FC236}">
              <a16:creationId xmlns:a16="http://schemas.microsoft.com/office/drawing/2014/main" id="{F933CD77-BBD9-4CBA-A3D6-9F8B94D5BC2C}"/>
            </a:ext>
          </a:extLst>
        </xdr:cNvPr>
        <xdr:cNvSpPr txBox="1"/>
      </xdr:nvSpPr>
      <xdr:spPr>
        <a:xfrm>
          <a:off x="6712027" y="554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33</xdr:row>
      <xdr:rowOff>17797</xdr:rowOff>
    </xdr:from>
    <xdr:ext cx="469744" cy="259045"/>
    <xdr:sp macro="" textlink="">
      <xdr:nvSpPr>
        <xdr:cNvPr id="143" name="n_4mainValue【図書館】&#10;一人当たり面積">
          <a:extLst>
            <a:ext uri="{FF2B5EF4-FFF2-40B4-BE49-F238E27FC236}">
              <a16:creationId xmlns:a16="http://schemas.microsoft.com/office/drawing/2014/main" id="{E1A4E7F9-AAC2-4F10-988D-CFCA3B457235}"/>
            </a:ext>
          </a:extLst>
        </xdr:cNvPr>
        <xdr:cNvSpPr txBox="1"/>
      </xdr:nvSpPr>
      <xdr:spPr>
        <a:xfrm>
          <a:off x="5937327" y="554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E26437DD-E49B-47C0-B5E4-1C8DC6968C7E}"/>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a:extLst>
            <a:ext uri="{FF2B5EF4-FFF2-40B4-BE49-F238E27FC236}">
              <a16:creationId xmlns:a16="http://schemas.microsoft.com/office/drawing/2014/main" id="{88C3A644-0A32-4C6F-B38E-A03DF5ECDC74}"/>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a:extLst>
            <a:ext uri="{FF2B5EF4-FFF2-40B4-BE49-F238E27FC236}">
              <a16:creationId xmlns:a16="http://schemas.microsoft.com/office/drawing/2014/main" id="{527EA274-DB20-4A31-89D2-0661F443C28B}"/>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a:extLst>
            <a:ext uri="{FF2B5EF4-FFF2-40B4-BE49-F238E27FC236}">
              <a16:creationId xmlns:a16="http://schemas.microsoft.com/office/drawing/2014/main" id="{0B4B0B30-4A7F-450B-950B-D3010CD031CD}"/>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a:extLst>
            <a:ext uri="{FF2B5EF4-FFF2-40B4-BE49-F238E27FC236}">
              <a16:creationId xmlns:a16="http://schemas.microsoft.com/office/drawing/2014/main" id="{C079729F-7F01-4D1F-8247-7F2B291403BA}"/>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a:extLst>
            <a:ext uri="{FF2B5EF4-FFF2-40B4-BE49-F238E27FC236}">
              <a16:creationId xmlns:a16="http://schemas.microsoft.com/office/drawing/2014/main" id="{20769011-E548-45C2-8ED5-6FB5982A94C1}"/>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a:extLst>
            <a:ext uri="{FF2B5EF4-FFF2-40B4-BE49-F238E27FC236}">
              <a16:creationId xmlns:a16="http://schemas.microsoft.com/office/drawing/2014/main" id="{2021654B-51D2-4CBB-BEA5-E94BE069A60F}"/>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4E5115ED-2CDE-4E4B-8AF3-84A2209FE9FE}"/>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8C4694A7-FCDA-4D9F-A0BA-D48A1C9D0BD6}"/>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038DFA3F-72F4-4AF4-813E-D86B1FB9E273}"/>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a:extLst>
            <a:ext uri="{FF2B5EF4-FFF2-40B4-BE49-F238E27FC236}">
              <a16:creationId xmlns:a16="http://schemas.microsoft.com/office/drawing/2014/main" id="{97C4FBE7-1A6A-477C-9BF7-967B436764AB}"/>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5" name="直線コネクタ 154">
          <a:extLst>
            <a:ext uri="{FF2B5EF4-FFF2-40B4-BE49-F238E27FC236}">
              <a16:creationId xmlns:a16="http://schemas.microsoft.com/office/drawing/2014/main" id="{A7859725-6089-4C15-8436-7DBDAE37B7D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6" name="テキスト ボックス 155">
          <a:extLst>
            <a:ext uri="{FF2B5EF4-FFF2-40B4-BE49-F238E27FC236}">
              <a16:creationId xmlns:a16="http://schemas.microsoft.com/office/drawing/2014/main" id="{D8404ED1-E865-41D9-ADB5-887EDC330D6C}"/>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7" name="直線コネクタ 156">
          <a:extLst>
            <a:ext uri="{FF2B5EF4-FFF2-40B4-BE49-F238E27FC236}">
              <a16:creationId xmlns:a16="http://schemas.microsoft.com/office/drawing/2014/main" id="{A1B291C7-9906-46DD-AF50-2D2B6D5286A6}"/>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8" name="テキスト ボックス 157">
          <a:extLst>
            <a:ext uri="{FF2B5EF4-FFF2-40B4-BE49-F238E27FC236}">
              <a16:creationId xmlns:a16="http://schemas.microsoft.com/office/drawing/2014/main" id="{1785105C-F89F-4DF9-93ED-48A9D8AF80A2}"/>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9" name="直線コネクタ 158">
          <a:extLst>
            <a:ext uri="{FF2B5EF4-FFF2-40B4-BE49-F238E27FC236}">
              <a16:creationId xmlns:a16="http://schemas.microsoft.com/office/drawing/2014/main" id="{3FF0F866-FF33-4957-98A4-B554BDEB3D8D}"/>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0" name="テキスト ボックス 159">
          <a:extLst>
            <a:ext uri="{FF2B5EF4-FFF2-40B4-BE49-F238E27FC236}">
              <a16:creationId xmlns:a16="http://schemas.microsoft.com/office/drawing/2014/main" id="{F0E41ED4-E480-47B1-8EC9-D1888CB473AA}"/>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1" name="直線コネクタ 160">
          <a:extLst>
            <a:ext uri="{FF2B5EF4-FFF2-40B4-BE49-F238E27FC236}">
              <a16:creationId xmlns:a16="http://schemas.microsoft.com/office/drawing/2014/main" id="{5CE2E24D-6BC2-4C29-9280-4B50DB4342B6}"/>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2" name="テキスト ボックス 161">
          <a:extLst>
            <a:ext uri="{FF2B5EF4-FFF2-40B4-BE49-F238E27FC236}">
              <a16:creationId xmlns:a16="http://schemas.microsoft.com/office/drawing/2014/main" id="{E24878D6-59EB-40BF-8A74-F816BB2CE2BD}"/>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3" name="直線コネクタ 162">
          <a:extLst>
            <a:ext uri="{FF2B5EF4-FFF2-40B4-BE49-F238E27FC236}">
              <a16:creationId xmlns:a16="http://schemas.microsoft.com/office/drawing/2014/main" id="{E47E5583-7AEF-489E-9902-9D2F10841BEA}"/>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4" name="テキスト ボックス 163">
          <a:extLst>
            <a:ext uri="{FF2B5EF4-FFF2-40B4-BE49-F238E27FC236}">
              <a16:creationId xmlns:a16="http://schemas.microsoft.com/office/drawing/2014/main" id="{119F0A84-8329-4063-B33F-C406ADBFD1F6}"/>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5" name="直線コネクタ 164">
          <a:extLst>
            <a:ext uri="{FF2B5EF4-FFF2-40B4-BE49-F238E27FC236}">
              <a16:creationId xmlns:a16="http://schemas.microsoft.com/office/drawing/2014/main" id="{49215A15-83F2-4D15-B86B-B5695224F378}"/>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6" name="テキスト ボックス 165">
          <a:extLst>
            <a:ext uri="{FF2B5EF4-FFF2-40B4-BE49-F238E27FC236}">
              <a16:creationId xmlns:a16="http://schemas.microsoft.com/office/drawing/2014/main" id="{CDF74075-3F3D-4E41-94E2-776F06B91746}"/>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496019B6-DBC5-4D8D-BF6A-0E74257372D9}"/>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845B3A32-3CC8-4CD5-9D82-B260ED9A314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63</xdr:row>
      <xdr:rowOff>101237</xdr:rowOff>
    </xdr:to>
    <xdr:cxnSp macro="">
      <xdr:nvCxnSpPr>
        <xdr:cNvPr id="169" name="直線コネクタ 168">
          <a:extLst>
            <a:ext uri="{FF2B5EF4-FFF2-40B4-BE49-F238E27FC236}">
              <a16:creationId xmlns:a16="http://schemas.microsoft.com/office/drawing/2014/main" id="{AB97AC66-3344-4894-A79E-0BD6B9761470}"/>
            </a:ext>
          </a:extLst>
        </xdr:cNvPr>
        <xdr:cNvCxnSpPr/>
      </xdr:nvCxnSpPr>
      <xdr:spPr>
        <a:xfrm flipV="1">
          <a:off x="4086225" y="9354094"/>
          <a:ext cx="0" cy="1308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105064</xdr:rowOff>
    </xdr:from>
    <xdr:ext cx="405111" cy="259045"/>
    <xdr:sp macro="" textlink="">
      <xdr:nvSpPr>
        <xdr:cNvPr id="170" name="【体育館・プール】&#10;有形固定資産減価償却率最小値テキスト">
          <a:extLst>
            <a:ext uri="{FF2B5EF4-FFF2-40B4-BE49-F238E27FC236}">
              <a16:creationId xmlns:a16="http://schemas.microsoft.com/office/drawing/2014/main" id="{00E328E4-90EC-4CE6-85A1-FDD895150908}"/>
            </a:ext>
          </a:extLst>
        </xdr:cNvPr>
        <xdr:cNvSpPr txBox="1"/>
      </xdr:nvSpPr>
      <xdr:spPr>
        <a:xfrm>
          <a:off x="4124960" y="10666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101237</xdr:rowOff>
    </xdr:from>
    <xdr:to>
      <xdr:col>24</xdr:col>
      <xdr:colOff>152400</xdr:colOff>
      <xdr:row>63</xdr:row>
      <xdr:rowOff>101237</xdr:rowOff>
    </xdr:to>
    <xdr:cxnSp macro="">
      <xdr:nvCxnSpPr>
        <xdr:cNvPr id="171" name="直線コネクタ 170">
          <a:extLst>
            <a:ext uri="{FF2B5EF4-FFF2-40B4-BE49-F238E27FC236}">
              <a16:creationId xmlns:a16="http://schemas.microsoft.com/office/drawing/2014/main" id="{5077FE3E-677A-486F-B62F-27FB4A7C8063}"/>
            </a:ext>
          </a:extLst>
        </xdr:cNvPr>
        <xdr:cNvCxnSpPr/>
      </xdr:nvCxnSpPr>
      <xdr:spPr>
        <a:xfrm>
          <a:off x="4020820" y="106625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2" name="【体育館・プール】&#10;有形固定資産減価償却率最大値テキスト">
          <a:extLst>
            <a:ext uri="{FF2B5EF4-FFF2-40B4-BE49-F238E27FC236}">
              <a16:creationId xmlns:a16="http://schemas.microsoft.com/office/drawing/2014/main" id="{5223ADC3-E2A2-4376-B6BD-AEEF44DE2FD9}"/>
            </a:ext>
          </a:extLst>
        </xdr:cNvPr>
        <xdr:cNvSpPr txBox="1"/>
      </xdr:nvSpPr>
      <xdr:spPr>
        <a:xfrm>
          <a:off x="4124960" y="91331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3" name="直線コネクタ 172">
          <a:extLst>
            <a:ext uri="{FF2B5EF4-FFF2-40B4-BE49-F238E27FC236}">
              <a16:creationId xmlns:a16="http://schemas.microsoft.com/office/drawing/2014/main" id="{5015597B-864D-46E0-8F01-83E4976EB081}"/>
            </a:ext>
          </a:extLst>
        </xdr:cNvPr>
        <xdr:cNvCxnSpPr/>
      </xdr:nvCxnSpPr>
      <xdr:spPr>
        <a:xfrm>
          <a:off x="4020820" y="93540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156590</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B900C029-46F0-4AEF-ABDE-96D5EE9233C5}"/>
            </a:ext>
          </a:extLst>
        </xdr:cNvPr>
        <xdr:cNvSpPr txBox="1"/>
      </xdr:nvSpPr>
      <xdr:spPr>
        <a:xfrm>
          <a:off x="4124960" y="100473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133713</xdr:rowOff>
    </xdr:from>
    <xdr:to>
      <xdr:col>24</xdr:col>
      <xdr:colOff>114300</xdr:colOff>
      <xdr:row>61</xdr:row>
      <xdr:rowOff>63863</xdr:rowOff>
    </xdr:to>
    <xdr:sp macro="" textlink="">
      <xdr:nvSpPr>
        <xdr:cNvPr id="175" name="フローチャート: 判断 174">
          <a:extLst>
            <a:ext uri="{FF2B5EF4-FFF2-40B4-BE49-F238E27FC236}">
              <a16:creationId xmlns:a16="http://schemas.microsoft.com/office/drawing/2014/main" id="{86A8EC92-12CD-44EB-A9C7-A83A4E148D74}"/>
            </a:ext>
          </a:extLst>
        </xdr:cNvPr>
        <xdr:cNvSpPr/>
      </xdr:nvSpPr>
      <xdr:spPr>
        <a:xfrm>
          <a:off x="4036060" y="10192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104322</xdr:rowOff>
    </xdr:from>
    <xdr:to>
      <xdr:col>20</xdr:col>
      <xdr:colOff>38100</xdr:colOff>
      <xdr:row>61</xdr:row>
      <xdr:rowOff>34472</xdr:rowOff>
    </xdr:to>
    <xdr:sp macro="" textlink="">
      <xdr:nvSpPr>
        <xdr:cNvPr id="176" name="フローチャート: 判断 175">
          <a:extLst>
            <a:ext uri="{FF2B5EF4-FFF2-40B4-BE49-F238E27FC236}">
              <a16:creationId xmlns:a16="http://schemas.microsoft.com/office/drawing/2014/main" id="{15544E08-ED0F-4F92-B8A3-B70DE447D45E}"/>
            </a:ext>
          </a:extLst>
        </xdr:cNvPr>
        <xdr:cNvSpPr/>
      </xdr:nvSpPr>
      <xdr:spPr>
        <a:xfrm>
          <a:off x="3312160" y="101627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115751</xdr:rowOff>
    </xdr:from>
    <xdr:to>
      <xdr:col>15</xdr:col>
      <xdr:colOff>101600</xdr:colOff>
      <xdr:row>61</xdr:row>
      <xdr:rowOff>45901</xdr:rowOff>
    </xdr:to>
    <xdr:sp macro="" textlink="">
      <xdr:nvSpPr>
        <xdr:cNvPr id="177" name="フローチャート: 判断 176">
          <a:extLst>
            <a:ext uri="{FF2B5EF4-FFF2-40B4-BE49-F238E27FC236}">
              <a16:creationId xmlns:a16="http://schemas.microsoft.com/office/drawing/2014/main" id="{DD2F2D76-D2CB-47B6-AA44-24B4A76B91C0}"/>
            </a:ext>
          </a:extLst>
        </xdr:cNvPr>
        <xdr:cNvSpPr/>
      </xdr:nvSpPr>
      <xdr:spPr>
        <a:xfrm>
          <a:off x="2514600" y="101741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78" name="フローチャート: 判断 177">
          <a:extLst>
            <a:ext uri="{FF2B5EF4-FFF2-40B4-BE49-F238E27FC236}">
              <a16:creationId xmlns:a16="http://schemas.microsoft.com/office/drawing/2014/main" id="{C44127E6-E02F-459D-BF15-3B38DCD573CA}"/>
            </a:ext>
          </a:extLst>
        </xdr:cNvPr>
        <xdr:cNvSpPr/>
      </xdr:nvSpPr>
      <xdr:spPr>
        <a:xfrm>
          <a:off x="1739900" y="1017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101056</xdr:rowOff>
    </xdr:from>
    <xdr:to>
      <xdr:col>6</xdr:col>
      <xdr:colOff>38100</xdr:colOff>
      <xdr:row>61</xdr:row>
      <xdr:rowOff>31206</xdr:rowOff>
    </xdr:to>
    <xdr:sp macro="" textlink="">
      <xdr:nvSpPr>
        <xdr:cNvPr id="179" name="フローチャート: 判断 178">
          <a:extLst>
            <a:ext uri="{FF2B5EF4-FFF2-40B4-BE49-F238E27FC236}">
              <a16:creationId xmlns:a16="http://schemas.microsoft.com/office/drawing/2014/main" id="{4278850B-AA3C-425C-BDF6-C1FFA6A3A902}"/>
            </a:ext>
          </a:extLst>
        </xdr:cNvPr>
        <xdr:cNvSpPr/>
      </xdr:nvSpPr>
      <xdr:spPr>
        <a:xfrm>
          <a:off x="965200" y="101594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2B82352-2B1B-4799-B68C-5E0527BFDF82}"/>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8AB858A4-0FF0-4A80-B684-28F8877D8C15}"/>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70C5B66D-5BC3-418B-B2BF-33C496312235}"/>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A3606ECC-1673-4DA7-B819-769CC1454DD8}"/>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92641D6-EEB2-446E-AD89-C14FF47F35DB}"/>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146776</xdr:rowOff>
    </xdr:from>
    <xdr:to>
      <xdr:col>24</xdr:col>
      <xdr:colOff>114300</xdr:colOff>
      <xdr:row>63</xdr:row>
      <xdr:rowOff>76926</xdr:rowOff>
    </xdr:to>
    <xdr:sp macro="" textlink="">
      <xdr:nvSpPr>
        <xdr:cNvPr id="185" name="楕円 184">
          <a:extLst>
            <a:ext uri="{FF2B5EF4-FFF2-40B4-BE49-F238E27FC236}">
              <a16:creationId xmlns:a16="http://schemas.microsoft.com/office/drawing/2014/main" id="{D43D0602-4D69-4417-841D-AD80D2C0B0AC}"/>
            </a:ext>
          </a:extLst>
        </xdr:cNvPr>
        <xdr:cNvSpPr/>
      </xdr:nvSpPr>
      <xdr:spPr>
        <a:xfrm>
          <a:off x="4036060" y="105404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61703</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19ECCE7D-7465-4030-A3F0-E8FD5C0380ED}"/>
            </a:ext>
          </a:extLst>
        </xdr:cNvPr>
        <xdr:cNvSpPr txBox="1"/>
      </xdr:nvSpPr>
      <xdr:spPr>
        <a:xfrm>
          <a:off x="4124960" y="10455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120650</xdr:rowOff>
    </xdr:from>
    <xdr:to>
      <xdr:col>20</xdr:col>
      <xdr:colOff>38100</xdr:colOff>
      <xdr:row>63</xdr:row>
      <xdr:rowOff>50800</xdr:rowOff>
    </xdr:to>
    <xdr:sp macro="" textlink="">
      <xdr:nvSpPr>
        <xdr:cNvPr id="187" name="楕円 186">
          <a:extLst>
            <a:ext uri="{FF2B5EF4-FFF2-40B4-BE49-F238E27FC236}">
              <a16:creationId xmlns:a16="http://schemas.microsoft.com/office/drawing/2014/main" id="{4E2DBB8C-7950-454B-A969-BBBEC0C244B9}"/>
            </a:ext>
          </a:extLst>
        </xdr:cNvPr>
        <xdr:cNvSpPr/>
      </xdr:nvSpPr>
      <xdr:spPr>
        <a:xfrm>
          <a:off x="3312160" y="105143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0</xdr:rowOff>
    </xdr:from>
    <xdr:to>
      <xdr:col>24</xdr:col>
      <xdr:colOff>63500</xdr:colOff>
      <xdr:row>63</xdr:row>
      <xdr:rowOff>26126</xdr:rowOff>
    </xdr:to>
    <xdr:cxnSp macro="">
      <xdr:nvCxnSpPr>
        <xdr:cNvPr id="188" name="直線コネクタ 187">
          <a:extLst>
            <a:ext uri="{FF2B5EF4-FFF2-40B4-BE49-F238E27FC236}">
              <a16:creationId xmlns:a16="http://schemas.microsoft.com/office/drawing/2014/main" id="{BE8C9BA1-9044-40E9-BEDB-516544180324}"/>
            </a:ext>
          </a:extLst>
        </xdr:cNvPr>
        <xdr:cNvCxnSpPr/>
      </xdr:nvCxnSpPr>
      <xdr:spPr>
        <a:xfrm>
          <a:off x="3355340" y="10561320"/>
          <a:ext cx="73152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132080</xdr:rowOff>
    </xdr:from>
    <xdr:to>
      <xdr:col>15</xdr:col>
      <xdr:colOff>101600</xdr:colOff>
      <xdr:row>63</xdr:row>
      <xdr:rowOff>62230</xdr:rowOff>
    </xdr:to>
    <xdr:sp macro="" textlink="">
      <xdr:nvSpPr>
        <xdr:cNvPr id="189" name="楕円 188">
          <a:extLst>
            <a:ext uri="{FF2B5EF4-FFF2-40B4-BE49-F238E27FC236}">
              <a16:creationId xmlns:a16="http://schemas.microsoft.com/office/drawing/2014/main" id="{2AE8BF5B-3BA3-4F02-85EB-B38F84DF68F5}"/>
            </a:ext>
          </a:extLst>
        </xdr:cNvPr>
        <xdr:cNvSpPr/>
      </xdr:nvSpPr>
      <xdr:spPr>
        <a:xfrm>
          <a:off x="2514600" y="10525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0</xdr:rowOff>
    </xdr:from>
    <xdr:to>
      <xdr:col>19</xdr:col>
      <xdr:colOff>177800</xdr:colOff>
      <xdr:row>63</xdr:row>
      <xdr:rowOff>11430</xdr:rowOff>
    </xdr:to>
    <xdr:cxnSp macro="">
      <xdr:nvCxnSpPr>
        <xdr:cNvPr id="190" name="直線コネクタ 189">
          <a:extLst>
            <a:ext uri="{FF2B5EF4-FFF2-40B4-BE49-F238E27FC236}">
              <a16:creationId xmlns:a16="http://schemas.microsoft.com/office/drawing/2014/main" id="{5B6B2551-441E-4C65-80BC-4A4219F856FD}"/>
            </a:ext>
          </a:extLst>
        </xdr:cNvPr>
        <xdr:cNvCxnSpPr/>
      </xdr:nvCxnSpPr>
      <xdr:spPr>
        <a:xfrm flipV="1">
          <a:off x="2565400" y="10561320"/>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109220</xdr:rowOff>
    </xdr:from>
    <xdr:to>
      <xdr:col>10</xdr:col>
      <xdr:colOff>165100</xdr:colOff>
      <xdr:row>63</xdr:row>
      <xdr:rowOff>39370</xdr:rowOff>
    </xdr:to>
    <xdr:sp macro="" textlink="">
      <xdr:nvSpPr>
        <xdr:cNvPr id="191" name="楕円 190">
          <a:extLst>
            <a:ext uri="{FF2B5EF4-FFF2-40B4-BE49-F238E27FC236}">
              <a16:creationId xmlns:a16="http://schemas.microsoft.com/office/drawing/2014/main" id="{BE38BA2D-C9CC-4369-A06B-540B63E82E09}"/>
            </a:ext>
          </a:extLst>
        </xdr:cNvPr>
        <xdr:cNvSpPr/>
      </xdr:nvSpPr>
      <xdr:spPr>
        <a:xfrm>
          <a:off x="1739900" y="10502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160020</xdr:rowOff>
    </xdr:from>
    <xdr:to>
      <xdr:col>15</xdr:col>
      <xdr:colOff>50800</xdr:colOff>
      <xdr:row>63</xdr:row>
      <xdr:rowOff>11430</xdr:rowOff>
    </xdr:to>
    <xdr:cxnSp macro="">
      <xdr:nvCxnSpPr>
        <xdr:cNvPr id="192" name="直線コネクタ 191">
          <a:extLst>
            <a:ext uri="{FF2B5EF4-FFF2-40B4-BE49-F238E27FC236}">
              <a16:creationId xmlns:a16="http://schemas.microsoft.com/office/drawing/2014/main" id="{8B5EDB73-1808-473E-B438-A3605AA1D0A8}"/>
            </a:ext>
          </a:extLst>
        </xdr:cNvPr>
        <xdr:cNvCxnSpPr/>
      </xdr:nvCxnSpPr>
      <xdr:spPr>
        <a:xfrm>
          <a:off x="1790700" y="10553700"/>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87993</xdr:rowOff>
    </xdr:from>
    <xdr:to>
      <xdr:col>6</xdr:col>
      <xdr:colOff>38100</xdr:colOff>
      <xdr:row>63</xdr:row>
      <xdr:rowOff>18143</xdr:rowOff>
    </xdr:to>
    <xdr:sp macro="" textlink="">
      <xdr:nvSpPr>
        <xdr:cNvPr id="193" name="楕円 192">
          <a:extLst>
            <a:ext uri="{FF2B5EF4-FFF2-40B4-BE49-F238E27FC236}">
              <a16:creationId xmlns:a16="http://schemas.microsoft.com/office/drawing/2014/main" id="{58EA1810-FB87-4C33-AB9F-BA730B6959BB}"/>
            </a:ext>
          </a:extLst>
        </xdr:cNvPr>
        <xdr:cNvSpPr/>
      </xdr:nvSpPr>
      <xdr:spPr>
        <a:xfrm>
          <a:off x="965200" y="104816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138793</xdr:rowOff>
    </xdr:from>
    <xdr:to>
      <xdr:col>10</xdr:col>
      <xdr:colOff>114300</xdr:colOff>
      <xdr:row>62</xdr:row>
      <xdr:rowOff>160020</xdr:rowOff>
    </xdr:to>
    <xdr:cxnSp macro="">
      <xdr:nvCxnSpPr>
        <xdr:cNvPr id="194" name="直線コネクタ 193">
          <a:extLst>
            <a:ext uri="{FF2B5EF4-FFF2-40B4-BE49-F238E27FC236}">
              <a16:creationId xmlns:a16="http://schemas.microsoft.com/office/drawing/2014/main" id="{8CF10C48-7EB0-40A7-89A0-A1CFEDE0FDBF}"/>
            </a:ext>
          </a:extLst>
        </xdr:cNvPr>
        <xdr:cNvCxnSpPr/>
      </xdr:nvCxnSpPr>
      <xdr:spPr>
        <a:xfrm>
          <a:off x="1008380" y="10532473"/>
          <a:ext cx="78232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50999</xdr:rowOff>
    </xdr:from>
    <xdr:ext cx="405111" cy="259045"/>
    <xdr:sp macro="" textlink="">
      <xdr:nvSpPr>
        <xdr:cNvPr id="195" name="n_1aveValue【体育館・プール】&#10;有形固定資産減価償却率">
          <a:extLst>
            <a:ext uri="{FF2B5EF4-FFF2-40B4-BE49-F238E27FC236}">
              <a16:creationId xmlns:a16="http://schemas.microsoft.com/office/drawing/2014/main" id="{02257002-CD40-439E-A3F4-17289CFD5CB3}"/>
            </a:ext>
          </a:extLst>
        </xdr:cNvPr>
        <xdr:cNvSpPr txBox="1"/>
      </xdr:nvSpPr>
      <xdr:spPr>
        <a:xfrm>
          <a:off x="3170564" y="9941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62428</xdr:rowOff>
    </xdr:from>
    <xdr:ext cx="405111" cy="259045"/>
    <xdr:sp macro="" textlink="">
      <xdr:nvSpPr>
        <xdr:cNvPr id="196" name="n_2aveValue【体育館・プール】&#10;有形固定資産減価償却率">
          <a:extLst>
            <a:ext uri="{FF2B5EF4-FFF2-40B4-BE49-F238E27FC236}">
              <a16:creationId xmlns:a16="http://schemas.microsoft.com/office/drawing/2014/main" id="{478AA324-57E6-4B2B-AEBB-2EA9BC3DBF6E}"/>
            </a:ext>
          </a:extLst>
        </xdr:cNvPr>
        <xdr:cNvSpPr txBox="1"/>
      </xdr:nvSpPr>
      <xdr:spPr>
        <a:xfrm>
          <a:off x="2385704" y="995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197" name="n_3aveValue【体育館・プール】&#10;有形固定資産減価償却率">
          <a:extLst>
            <a:ext uri="{FF2B5EF4-FFF2-40B4-BE49-F238E27FC236}">
              <a16:creationId xmlns:a16="http://schemas.microsoft.com/office/drawing/2014/main" id="{2BF83AEE-F100-40A2-AD6F-5778CFCFDAB1}"/>
            </a:ext>
          </a:extLst>
        </xdr:cNvPr>
        <xdr:cNvSpPr txBox="1"/>
      </xdr:nvSpPr>
      <xdr:spPr>
        <a:xfrm>
          <a:off x="161100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47733</xdr:rowOff>
    </xdr:from>
    <xdr:ext cx="405111" cy="259045"/>
    <xdr:sp macro="" textlink="">
      <xdr:nvSpPr>
        <xdr:cNvPr id="198" name="n_4aveValue【体育館・プール】&#10;有形固定資産減価償却率">
          <a:extLst>
            <a:ext uri="{FF2B5EF4-FFF2-40B4-BE49-F238E27FC236}">
              <a16:creationId xmlns:a16="http://schemas.microsoft.com/office/drawing/2014/main" id="{540431BE-CAFD-4E61-8F65-25AE82F9A5A3}"/>
            </a:ext>
          </a:extLst>
        </xdr:cNvPr>
        <xdr:cNvSpPr txBox="1"/>
      </xdr:nvSpPr>
      <xdr:spPr>
        <a:xfrm>
          <a:off x="836304" y="9938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41927</xdr:rowOff>
    </xdr:from>
    <xdr:ext cx="405111" cy="259045"/>
    <xdr:sp macro="" textlink="">
      <xdr:nvSpPr>
        <xdr:cNvPr id="199" name="n_1mainValue【体育館・プール】&#10;有形固定資産減価償却率">
          <a:extLst>
            <a:ext uri="{FF2B5EF4-FFF2-40B4-BE49-F238E27FC236}">
              <a16:creationId xmlns:a16="http://schemas.microsoft.com/office/drawing/2014/main" id="{E614FF09-1DAD-4D29-A047-B5714EEF748A}"/>
            </a:ext>
          </a:extLst>
        </xdr:cNvPr>
        <xdr:cNvSpPr txBox="1"/>
      </xdr:nvSpPr>
      <xdr:spPr>
        <a:xfrm>
          <a:off x="317056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53357</xdr:rowOff>
    </xdr:from>
    <xdr:ext cx="405111" cy="259045"/>
    <xdr:sp macro="" textlink="">
      <xdr:nvSpPr>
        <xdr:cNvPr id="200" name="n_2mainValue【体育館・プール】&#10;有形固定資産減価償却率">
          <a:extLst>
            <a:ext uri="{FF2B5EF4-FFF2-40B4-BE49-F238E27FC236}">
              <a16:creationId xmlns:a16="http://schemas.microsoft.com/office/drawing/2014/main" id="{AE974E30-41C3-4805-9B7E-0652363BEC22}"/>
            </a:ext>
          </a:extLst>
        </xdr:cNvPr>
        <xdr:cNvSpPr txBox="1"/>
      </xdr:nvSpPr>
      <xdr:spPr>
        <a:xfrm>
          <a:off x="238570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30497</xdr:rowOff>
    </xdr:from>
    <xdr:ext cx="405111" cy="259045"/>
    <xdr:sp macro="" textlink="">
      <xdr:nvSpPr>
        <xdr:cNvPr id="201" name="n_3mainValue【体育館・プール】&#10;有形固定資産減価償却率">
          <a:extLst>
            <a:ext uri="{FF2B5EF4-FFF2-40B4-BE49-F238E27FC236}">
              <a16:creationId xmlns:a16="http://schemas.microsoft.com/office/drawing/2014/main" id="{AEF59B6B-7F3E-44AE-8B17-394680AAD604}"/>
            </a:ext>
          </a:extLst>
        </xdr:cNvPr>
        <xdr:cNvSpPr txBox="1"/>
      </xdr:nvSpPr>
      <xdr:spPr>
        <a:xfrm>
          <a:off x="161100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9270</xdr:rowOff>
    </xdr:from>
    <xdr:ext cx="405111" cy="259045"/>
    <xdr:sp macro="" textlink="">
      <xdr:nvSpPr>
        <xdr:cNvPr id="202" name="n_4mainValue【体育館・プール】&#10;有形固定資産減価償却率">
          <a:extLst>
            <a:ext uri="{FF2B5EF4-FFF2-40B4-BE49-F238E27FC236}">
              <a16:creationId xmlns:a16="http://schemas.microsoft.com/office/drawing/2014/main" id="{D626ED55-36AB-449C-AB96-5E179B7858E7}"/>
            </a:ext>
          </a:extLst>
        </xdr:cNvPr>
        <xdr:cNvSpPr txBox="1"/>
      </xdr:nvSpPr>
      <xdr:spPr>
        <a:xfrm>
          <a:off x="83630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8316556A-C4F3-404A-8E88-9FAF2D1FA9AF}"/>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22D66CE9-470F-4E27-9AA3-07542ADB907A}"/>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7CC7CBDD-E048-4D2C-929D-BC196F3737E2}"/>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C6C86967-A6B7-4E8E-8F61-E532DB23B44E}"/>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576CD9D5-8CD1-4E34-B4D9-09E7AAD8357B}"/>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BE1CB929-E3AF-4EB5-A593-0E0D278300A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DC074F87-5D0E-4A38-8D03-F18509C03758}"/>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9818A785-D5B8-429D-B704-8CAF73372A1E}"/>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E5CADEE3-A17A-4628-8E98-A83A49A3FEBF}"/>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B3B8A7DE-0E22-418E-8DF2-1831861A6C9F}"/>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3" name="直線コネクタ 212">
          <a:extLst>
            <a:ext uri="{FF2B5EF4-FFF2-40B4-BE49-F238E27FC236}">
              <a16:creationId xmlns:a16="http://schemas.microsoft.com/office/drawing/2014/main" id="{89E14194-7F97-4128-B931-67B9F11301C7}"/>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4" name="テキスト ボックス 213">
          <a:extLst>
            <a:ext uri="{FF2B5EF4-FFF2-40B4-BE49-F238E27FC236}">
              <a16:creationId xmlns:a16="http://schemas.microsoft.com/office/drawing/2014/main" id="{B38F0F58-7842-4595-909B-58C6D856BB29}"/>
            </a:ext>
          </a:extLst>
        </xdr:cNvPr>
        <xdr:cNvSpPr txBox="1"/>
      </xdr:nvSpPr>
      <xdr:spPr>
        <a:xfrm>
          <a:off x="54053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5" name="直線コネクタ 214">
          <a:extLst>
            <a:ext uri="{FF2B5EF4-FFF2-40B4-BE49-F238E27FC236}">
              <a16:creationId xmlns:a16="http://schemas.microsoft.com/office/drawing/2014/main" id="{B2B32DED-0946-42EB-944E-40CEE4EDDC92}"/>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6" name="テキスト ボックス 215">
          <a:extLst>
            <a:ext uri="{FF2B5EF4-FFF2-40B4-BE49-F238E27FC236}">
              <a16:creationId xmlns:a16="http://schemas.microsoft.com/office/drawing/2014/main" id="{E65D6C29-DE54-44FE-A198-DB558811EC2B}"/>
            </a:ext>
          </a:extLst>
        </xdr:cNvPr>
        <xdr:cNvSpPr txBox="1"/>
      </xdr:nvSpPr>
      <xdr:spPr>
        <a:xfrm>
          <a:off x="540530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7" name="直線コネクタ 216">
          <a:extLst>
            <a:ext uri="{FF2B5EF4-FFF2-40B4-BE49-F238E27FC236}">
              <a16:creationId xmlns:a16="http://schemas.microsoft.com/office/drawing/2014/main" id="{50ED4CC9-55D4-4EAF-B8E5-7B5BD3015427}"/>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8" name="テキスト ボックス 217">
          <a:extLst>
            <a:ext uri="{FF2B5EF4-FFF2-40B4-BE49-F238E27FC236}">
              <a16:creationId xmlns:a16="http://schemas.microsoft.com/office/drawing/2014/main" id="{B5A2F1A3-C57B-411D-8CDC-35FBA95A75A9}"/>
            </a:ext>
          </a:extLst>
        </xdr:cNvPr>
        <xdr:cNvSpPr txBox="1"/>
      </xdr:nvSpPr>
      <xdr:spPr>
        <a:xfrm>
          <a:off x="540530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9" name="直線コネクタ 218">
          <a:extLst>
            <a:ext uri="{FF2B5EF4-FFF2-40B4-BE49-F238E27FC236}">
              <a16:creationId xmlns:a16="http://schemas.microsoft.com/office/drawing/2014/main" id="{1241CD8E-C736-4CB9-B589-E70693215A54}"/>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0" name="テキスト ボックス 219">
          <a:extLst>
            <a:ext uri="{FF2B5EF4-FFF2-40B4-BE49-F238E27FC236}">
              <a16:creationId xmlns:a16="http://schemas.microsoft.com/office/drawing/2014/main" id="{518E8C8F-C9B5-4089-8899-62AEBC6DD34B}"/>
            </a:ext>
          </a:extLst>
        </xdr:cNvPr>
        <xdr:cNvSpPr txBox="1"/>
      </xdr:nvSpPr>
      <xdr:spPr>
        <a:xfrm>
          <a:off x="540530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a:extLst>
            <a:ext uri="{FF2B5EF4-FFF2-40B4-BE49-F238E27FC236}">
              <a16:creationId xmlns:a16="http://schemas.microsoft.com/office/drawing/2014/main" id="{FC9374EA-A52E-483F-945A-5FF81779E84E}"/>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2" name="テキスト ボックス 221">
          <a:extLst>
            <a:ext uri="{FF2B5EF4-FFF2-40B4-BE49-F238E27FC236}">
              <a16:creationId xmlns:a16="http://schemas.microsoft.com/office/drawing/2014/main" id="{FB65C0FE-471E-4F67-93C6-865902A912A0}"/>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体育館・プール】&#10;一人当たり面積グラフ枠">
          <a:extLst>
            <a:ext uri="{FF2B5EF4-FFF2-40B4-BE49-F238E27FC236}">
              <a16:creationId xmlns:a16="http://schemas.microsoft.com/office/drawing/2014/main" id="{7285E56C-2AD1-4EAD-A65A-D0B658EC2CAB}"/>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52578</xdr:rowOff>
    </xdr:from>
    <xdr:to>
      <xdr:col>54</xdr:col>
      <xdr:colOff>189865</xdr:colOff>
      <xdr:row>62</xdr:row>
      <xdr:rowOff>118872</xdr:rowOff>
    </xdr:to>
    <xdr:cxnSp macro="">
      <xdr:nvCxnSpPr>
        <xdr:cNvPr id="224" name="直線コネクタ 223">
          <a:extLst>
            <a:ext uri="{FF2B5EF4-FFF2-40B4-BE49-F238E27FC236}">
              <a16:creationId xmlns:a16="http://schemas.microsoft.com/office/drawing/2014/main" id="{A7630199-35B4-4326-A815-35496C047FC0}"/>
            </a:ext>
          </a:extLst>
        </xdr:cNvPr>
        <xdr:cNvCxnSpPr/>
      </xdr:nvCxnSpPr>
      <xdr:spPr>
        <a:xfrm flipV="1">
          <a:off x="9219565" y="9272778"/>
          <a:ext cx="0" cy="123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122699</xdr:rowOff>
    </xdr:from>
    <xdr:ext cx="469744" cy="259045"/>
    <xdr:sp macro="" textlink="">
      <xdr:nvSpPr>
        <xdr:cNvPr id="225" name="【体育館・プール】&#10;一人当たり面積最小値テキスト">
          <a:extLst>
            <a:ext uri="{FF2B5EF4-FFF2-40B4-BE49-F238E27FC236}">
              <a16:creationId xmlns:a16="http://schemas.microsoft.com/office/drawing/2014/main" id="{6577F0AB-3488-43E6-B9BE-B735B057EC6A}"/>
            </a:ext>
          </a:extLst>
        </xdr:cNvPr>
        <xdr:cNvSpPr txBox="1"/>
      </xdr:nvSpPr>
      <xdr:spPr>
        <a:xfrm>
          <a:off x="9258300" y="1051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118872</xdr:rowOff>
    </xdr:from>
    <xdr:to>
      <xdr:col>55</xdr:col>
      <xdr:colOff>88900</xdr:colOff>
      <xdr:row>62</xdr:row>
      <xdr:rowOff>118872</xdr:rowOff>
    </xdr:to>
    <xdr:cxnSp macro="">
      <xdr:nvCxnSpPr>
        <xdr:cNvPr id="226" name="直線コネクタ 225">
          <a:extLst>
            <a:ext uri="{FF2B5EF4-FFF2-40B4-BE49-F238E27FC236}">
              <a16:creationId xmlns:a16="http://schemas.microsoft.com/office/drawing/2014/main" id="{B6305388-4DDF-4441-AE44-8136AF91FAFE}"/>
            </a:ext>
          </a:extLst>
        </xdr:cNvPr>
        <xdr:cNvCxnSpPr/>
      </xdr:nvCxnSpPr>
      <xdr:spPr>
        <a:xfrm>
          <a:off x="9154160" y="105125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170705</xdr:rowOff>
    </xdr:from>
    <xdr:ext cx="469744" cy="259045"/>
    <xdr:sp macro="" textlink="">
      <xdr:nvSpPr>
        <xdr:cNvPr id="227" name="【体育館・プール】&#10;一人当たり面積最大値テキスト">
          <a:extLst>
            <a:ext uri="{FF2B5EF4-FFF2-40B4-BE49-F238E27FC236}">
              <a16:creationId xmlns:a16="http://schemas.microsoft.com/office/drawing/2014/main" id="{05B6F282-94CC-487B-9CB2-5B4802E198CD}"/>
            </a:ext>
          </a:extLst>
        </xdr:cNvPr>
        <xdr:cNvSpPr txBox="1"/>
      </xdr:nvSpPr>
      <xdr:spPr>
        <a:xfrm>
          <a:off x="9258300" y="9055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52578</xdr:rowOff>
    </xdr:from>
    <xdr:to>
      <xdr:col>55</xdr:col>
      <xdr:colOff>88900</xdr:colOff>
      <xdr:row>55</xdr:row>
      <xdr:rowOff>52578</xdr:rowOff>
    </xdr:to>
    <xdr:cxnSp macro="">
      <xdr:nvCxnSpPr>
        <xdr:cNvPr id="228" name="直線コネクタ 227">
          <a:extLst>
            <a:ext uri="{FF2B5EF4-FFF2-40B4-BE49-F238E27FC236}">
              <a16:creationId xmlns:a16="http://schemas.microsoft.com/office/drawing/2014/main" id="{AB00C752-C243-47B6-B094-D540FF4916B0}"/>
            </a:ext>
          </a:extLst>
        </xdr:cNvPr>
        <xdr:cNvCxnSpPr/>
      </xdr:nvCxnSpPr>
      <xdr:spPr>
        <a:xfrm>
          <a:off x="9154160" y="92727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44213</xdr:rowOff>
    </xdr:from>
    <xdr:ext cx="469744" cy="259045"/>
    <xdr:sp macro="" textlink="">
      <xdr:nvSpPr>
        <xdr:cNvPr id="229" name="【体育館・プール】&#10;一人当たり面積平均値テキスト">
          <a:extLst>
            <a:ext uri="{FF2B5EF4-FFF2-40B4-BE49-F238E27FC236}">
              <a16:creationId xmlns:a16="http://schemas.microsoft.com/office/drawing/2014/main" id="{92CB5C22-1BD5-4B0C-B816-7F87242DADB6}"/>
            </a:ext>
          </a:extLst>
        </xdr:cNvPr>
        <xdr:cNvSpPr txBox="1"/>
      </xdr:nvSpPr>
      <xdr:spPr>
        <a:xfrm>
          <a:off x="9258300" y="99349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65786</xdr:rowOff>
    </xdr:from>
    <xdr:to>
      <xdr:col>55</xdr:col>
      <xdr:colOff>50800</xdr:colOff>
      <xdr:row>59</xdr:row>
      <xdr:rowOff>167386</xdr:rowOff>
    </xdr:to>
    <xdr:sp macro="" textlink="">
      <xdr:nvSpPr>
        <xdr:cNvPr id="230" name="フローチャート: 判断 229">
          <a:extLst>
            <a:ext uri="{FF2B5EF4-FFF2-40B4-BE49-F238E27FC236}">
              <a16:creationId xmlns:a16="http://schemas.microsoft.com/office/drawing/2014/main" id="{D4AA5673-B0CC-4817-8B35-97F6F0F55E2C}"/>
            </a:ext>
          </a:extLst>
        </xdr:cNvPr>
        <xdr:cNvSpPr/>
      </xdr:nvSpPr>
      <xdr:spPr>
        <a:xfrm>
          <a:off x="9192260" y="995654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57</xdr:row>
      <xdr:rowOff>42926</xdr:rowOff>
    </xdr:from>
    <xdr:to>
      <xdr:col>50</xdr:col>
      <xdr:colOff>165100</xdr:colOff>
      <xdr:row>57</xdr:row>
      <xdr:rowOff>144526</xdr:rowOff>
    </xdr:to>
    <xdr:sp macro="" textlink="">
      <xdr:nvSpPr>
        <xdr:cNvPr id="231" name="フローチャート: 判断 230">
          <a:extLst>
            <a:ext uri="{FF2B5EF4-FFF2-40B4-BE49-F238E27FC236}">
              <a16:creationId xmlns:a16="http://schemas.microsoft.com/office/drawing/2014/main" id="{E558D0DE-3C76-4A12-B8EC-07E2E9657FE3}"/>
            </a:ext>
          </a:extLst>
        </xdr:cNvPr>
        <xdr:cNvSpPr/>
      </xdr:nvSpPr>
      <xdr:spPr>
        <a:xfrm>
          <a:off x="8445500" y="959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102362</xdr:rowOff>
    </xdr:from>
    <xdr:to>
      <xdr:col>46</xdr:col>
      <xdr:colOff>38100</xdr:colOff>
      <xdr:row>60</xdr:row>
      <xdr:rowOff>32512</xdr:rowOff>
    </xdr:to>
    <xdr:sp macro="" textlink="">
      <xdr:nvSpPr>
        <xdr:cNvPr id="232" name="フローチャート: 判断 231">
          <a:extLst>
            <a:ext uri="{FF2B5EF4-FFF2-40B4-BE49-F238E27FC236}">
              <a16:creationId xmlns:a16="http://schemas.microsoft.com/office/drawing/2014/main" id="{0BA91707-C3AE-40DE-8880-8E70FF86CBFF}"/>
            </a:ext>
          </a:extLst>
        </xdr:cNvPr>
        <xdr:cNvSpPr/>
      </xdr:nvSpPr>
      <xdr:spPr>
        <a:xfrm>
          <a:off x="7670800" y="99931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93218</xdr:rowOff>
    </xdr:from>
    <xdr:to>
      <xdr:col>41</xdr:col>
      <xdr:colOff>101600</xdr:colOff>
      <xdr:row>60</xdr:row>
      <xdr:rowOff>23368</xdr:rowOff>
    </xdr:to>
    <xdr:sp macro="" textlink="">
      <xdr:nvSpPr>
        <xdr:cNvPr id="233" name="フローチャート: 判断 232">
          <a:extLst>
            <a:ext uri="{FF2B5EF4-FFF2-40B4-BE49-F238E27FC236}">
              <a16:creationId xmlns:a16="http://schemas.microsoft.com/office/drawing/2014/main" id="{63BE3E8B-E5A6-4FC9-998A-2DCAC7573540}"/>
            </a:ext>
          </a:extLst>
        </xdr:cNvPr>
        <xdr:cNvSpPr/>
      </xdr:nvSpPr>
      <xdr:spPr>
        <a:xfrm>
          <a:off x="6873240" y="99839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102362</xdr:rowOff>
    </xdr:from>
    <xdr:to>
      <xdr:col>36</xdr:col>
      <xdr:colOff>165100</xdr:colOff>
      <xdr:row>60</xdr:row>
      <xdr:rowOff>32512</xdr:rowOff>
    </xdr:to>
    <xdr:sp macro="" textlink="">
      <xdr:nvSpPr>
        <xdr:cNvPr id="234" name="フローチャート: 判断 233">
          <a:extLst>
            <a:ext uri="{FF2B5EF4-FFF2-40B4-BE49-F238E27FC236}">
              <a16:creationId xmlns:a16="http://schemas.microsoft.com/office/drawing/2014/main" id="{52B1D55B-93B5-40D3-AB55-11F33CBD3D0D}"/>
            </a:ext>
          </a:extLst>
        </xdr:cNvPr>
        <xdr:cNvSpPr/>
      </xdr:nvSpPr>
      <xdr:spPr>
        <a:xfrm>
          <a:off x="6098540" y="99931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8639B993-AC33-4C40-A9E3-37CDC0318DB7}"/>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58133C78-2590-4C4D-AD4F-8BC029E1E93C}"/>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47474802-E7AE-4262-BE91-9A8B4FC41149}"/>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AD8F9F94-22C3-4357-B116-C6445B01C158}"/>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7E69A951-42AC-4116-9E37-F55CDDB5FCB9}"/>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61214</xdr:rowOff>
    </xdr:from>
    <xdr:to>
      <xdr:col>55</xdr:col>
      <xdr:colOff>50800</xdr:colOff>
      <xdr:row>57</xdr:row>
      <xdr:rowOff>162814</xdr:rowOff>
    </xdr:to>
    <xdr:sp macro="" textlink="">
      <xdr:nvSpPr>
        <xdr:cNvPr id="240" name="楕円 239">
          <a:extLst>
            <a:ext uri="{FF2B5EF4-FFF2-40B4-BE49-F238E27FC236}">
              <a16:creationId xmlns:a16="http://schemas.microsoft.com/office/drawing/2014/main" id="{85EAFADB-F457-43A6-A5AE-554ABD01A681}"/>
            </a:ext>
          </a:extLst>
        </xdr:cNvPr>
        <xdr:cNvSpPr/>
      </xdr:nvSpPr>
      <xdr:spPr>
        <a:xfrm>
          <a:off x="9192260" y="96166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84091</xdr:rowOff>
    </xdr:from>
    <xdr:ext cx="469744" cy="259045"/>
    <xdr:sp macro="" textlink="">
      <xdr:nvSpPr>
        <xdr:cNvPr id="241" name="【体育館・プール】&#10;一人当たり面積該当値テキスト">
          <a:extLst>
            <a:ext uri="{FF2B5EF4-FFF2-40B4-BE49-F238E27FC236}">
              <a16:creationId xmlns:a16="http://schemas.microsoft.com/office/drawing/2014/main" id="{2CD53E7A-B553-422E-BC0E-6B8DE27DA4E4}"/>
            </a:ext>
          </a:extLst>
        </xdr:cNvPr>
        <xdr:cNvSpPr txBox="1"/>
      </xdr:nvSpPr>
      <xdr:spPr>
        <a:xfrm>
          <a:off x="9258300" y="947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42926</xdr:rowOff>
    </xdr:from>
    <xdr:to>
      <xdr:col>50</xdr:col>
      <xdr:colOff>165100</xdr:colOff>
      <xdr:row>57</xdr:row>
      <xdr:rowOff>144526</xdr:rowOff>
    </xdr:to>
    <xdr:sp macro="" textlink="">
      <xdr:nvSpPr>
        <xdr:cNvPr id="242" name="楕円 241">
          <a:extLst>
            <a:ext uri="{FF2B5EF4-FFF2-40B4-BE49-F238E27FC236}">
              <a16:creationId xmlns:a16="http://schemas.microsoft.com/office/drawing/2014/main" id="{B4295237-0608-427C-8911-A705E28B4345}"/>
            </a:ext>
          </a:extLst>
        </xdr:cNvPr>
        <xdr:cNvSpPr/>
      </xdr:nvSpPr>
      <xdr:spPr>
        <a:xfrm>
          <a:off x="8445500" y="959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93726</xdr:rowOff>
    </xdr:from>
    <xdr:to>
      <xdr:col>55</xdr:col>
      <xdr:colOff>0</xdr:colOff>
      <xdr:row>57</xdr:row>
      <xdr:rowOff>112014</xdr:rowOff>
    </xdr:to>
    <xdr:cxnSp macro="">
      <xdr:nvCxnSpPr>
        <xdr:cNvPr id="243" name="直線コネクタ 242">
          <a:extLst>
            <a:ext uri="{FF2B5EF4-FFF2-40B4-BE49-F238E27FC236}">
              <a16:creationId xmlns:a16="http://schemas.microsoft.com/office/drawing/2014/main" id="{2F686D3F-601D-4728-83D9-8C64893221AE}"/>
            </a:ext>
          </a:extLst>
        </xdr:cNvPr>
        <xdr:cNvCxnSpPr/>
      </xdr:nvCxnSpPr>
      <xdr:spPr>
        <a:xfrm>
          <a:off x="8496300" y="9649206"/>
          <a:ext cx="7239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56642</xdr:rowOff>
    </xdr:from>
    <xdr:to>
      <xdr:col>46</xdr:col>
      <xdr:colOff>38100</xdr:colOff>
      <xdr:row>59</xdr:row>
      <xdr:rowOff>158242</xdr:rowOff>
    </xdr:to>
    <xdr:sp macro="" textlink="">
      <xdr:nvSpPr>
        <xdr:cNvPr id="244" name="楕円 243">
          <a:extLst>
            <a:ext uri="{FF2B5EF4-FFF2-40B4-BE49-F238E27FC236}">
              <a16:creationId xmlns:a16="http://schemas.microsoft.com/office/drawing/2014/main" id="{6C7F7C78-CE29-477D-9AD5-6637E126AEFB}"/>
            </a:ext>
          </a:extLst>
        </xdr:cNvPr>
        <xdr:cNvSpPr/>
      </xdr:nvSpPr>
      <xdr:spPr>
        <a:xfrm>
          <a:off x="7670800" y="994740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93726</xdr:rowOff>
    </xdr:from>
    <xdr:to>
      <xdr:col>50</xdr:col>
      <xdr:colOff>114300</xdr:colOff>
      <xdr:row>59</xdr:row>
      <xdr:rowOff>107442</xdr:rowOff>
    </xdr:to>
    <xdr:cxnSp macro="">
      <xdr:nvCxnSpPr>
        <xdr:cNvPr id="245" name="直線コネクタ 244">
          <a:extLst>
            <a:ext uri="{FF2B5EF4-FFF2-40B4-BE49-F238E27FC236}">
              <a16:creationId xmlns:a16="http://schemas.microsoft.com/office/drawing/2014/main" id="{5975C911-9C10-4A19-8E6C-80755D79ED54}"/>
            </a:ext>
          </a:extLst>
        </xdr:cNvPr>
        <xdr:cNvCxnSpPr/>
      </xdr:nvCxnSpPr>
      <xdr:spPr>
        <a:xfrm flipV="1">
          <a:off x="7713980" y="9649206"/>
          <a:ext cx="782320" cy="34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56642</xdr:rowOff>
    </xdr:from>
    <xdr:to>
      <xdr:col>41</xdr:col>
      <xdr:colOff>101600</xdr:colOff>
      <xdr:row>59</xdr:row>
      <xdr:rowOff>158242</xdr:rowOff>
    </xdr:to>
    <xdr:sp macro="" textlink="">
      <xdr:nvSpPr>
        <xdr:cNvPr id="246" name="楕円 245">
          <a:extLst>
            <a:ext uri="{FF2B5EF4-FFF2-40B4-BE49-F238E27FC236}">
              <a16:creationId xmlns:a16="http://schemas.microsoft.com/office/drawing/2014/main" id="{B95F4CDA-F517-4AB6-B9B7-555E1CF39915}"/>
            </a:ext>
          </a:extLst>
        </xdr:cNvPr>
        <xdr:cNvSpPr/>
      </xdr:nvSpPr>
      <xdr:spPr>
        <a:xfrm>
          <a:off x="6873240" y="994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107442</xdr:rowOff>
    </xdr:from>
    <xdr:to>
      <xdr:col>45</xdr:col>
      <xdr:colOff>177800</xdr:colOff>
      <xdr:row>59</xdr:row>
      <xdr:rowOff>107442</xdr:rowOff>
    </xdr:to>
    <xdr:cxnSp macro="">
      <xdr:nvCxnSpPr>
        <xdr:cNvPr id="247" name="直線コネクタ 246">
          <a:extLst>
            <a:ext uri="{FF2B5EF4-FFF2-40B4-BE49-F238E27FC236}">
              <a16:creationId xmlns:a16="http://schemas.microsoft.com/office/drawing/2014/main" id="{C5569397-DDB0-4DDF-A73B-30AC9CB2A4DA}"/>
            </a:ext>
          </a:extLst>
        </xdr:cNvPr>
        <xdr:cNvCxnSpPr/>
      </xdr:nvCxnSpPr>
      <xdr:spPr>
        <a:xfrm>
          <a:off x="6924040" y="9998202"/>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61214</xdr:rowOff>
    </xdr:from>
    <xdr:to>
      <xdr:col>36</xdr:col>
      <xdr:colOff>165100</xdr:colOff>
      <xdr:row>59</xdr:row>
      <xdr:rowOff>162814</xdr:rowOff>
    </xdr:to>
    <xdr:sp macro="" textlink="">
      <xdr:nvSpPr>
        <xdr:cNvPr id="248" name="楕円 247">
          <a:extLst>
            <a:ext uri="{FF2B5EF4-FFF2-40B4-BE49-F238E27FC236}">
              <a16:creationId xmlns:a16="http://schemas.microsoft.com/office/drawing/2014/main" id="{BA50956F-6F26-48EC-9DCC-1044C03D9190}"/>
            </a:ext>
          </a:extLst>
        </xdr:cNvPr>
        <xdr:cNvSpPr/>
      </xdr:nvSpPr>
      <xdr:spPr>
        <a:xfrm>
          <a:off x="6098540" y="995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107442</xdr:rowOff>
    </xdr:from>
    <xdr:to>
      <xdr:col>41</xdr:col>
      <xdr:colOff>50800</xdr:colOff>
      <xdr:row>59</xdr:row>
      <xdr:rowOff>112014</xdr:rowOff>
    </xdr:to>
    <xdr:cxnSp macro="">
      <xdr:nvCxnSpPr>
        <xdr:cNvPr id="249" name="直線コネクタ 248">
          <a:extLst>
            <a:ext uri="{FF2B5EF4-FFF2-40B4-BE49-F238E27FC236}">
              <a16:creationId xmlns:a16="http://schemas.microsoft.com/office/drawing/2014/main" id="{4CA5C353-ED22-491D-B66A-3563C4CFF318}"/>
            </a:ext>
          </a:extLst>
        </xdr:cNvPr>
        <xdr:cNvCxnSpPr/>
      </xdr:nvCxnSpPr>
      <xdr:spPr>
        <a:xfrm flipV="1">
          <a:off x="6149340" y="9998202"/>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57</xdr:row>
      <xdr:rowOff>135653</xdr:rowOff>
    </xdr:from>
    <xdr:ext cx="469744" cy="259045"/>
    <xdr:sp macro="" textlink="">
      <xdr:nvSpPr>
        <xdr:cNvPr id="250" name="n_1aveValue【体育館・プール】&#10;一人当たり面積">
          <a:extLst>
            <a:ext uri="{FF2B5EF4-FFF2-40B4-BE49-F238E27FC236}">
              <a16:creationId xmlns:a16="http://schemas.microsoft.com/office/drawing/2014/main" id="{91DE07FD-111D-44B2-AE48-951E99B72928}"/>
            </a:ext>
          </a:extLst>
        </xdr:cNvPr>
        <xdr:cNvSpPr txBox="1"/>
      </xdr:nvSpPr>
      <xdr:spPr>
        <a:xfrm>
          <a:off x="8271587" y="9691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23639</xdr:rowOff>
    </xdr:from>
    <xdr:ext cx="469744" cy="259045"/>
    <xdr:sp macro="" textlink="">
      <xdr:nvSpPr>
        <xdr:cNvPr id="251" name="n_2aveValue【体育館・プール】&#10;一人当たり面積">
          <a:extLst>
            <a:ext uri="{FF2B5EF4-FFF2-40B4-BE49-F238E27FC236}">
              <a16:creationId xmlns:a16="http://schemas.microsoft.com/office/drawing/2014/main" id="{44D37F36-9329-4CA6-969A-953C0D633420}"/>
            </a:ext>
          </a:extLst>
        </xdr:cNvPr>
        <xdr:cNvSpPr txBox="1"/>
      </xdr:nvSpPr>
      <xdr:spPr>
        <a:xfrm>
          <a:off x="7509587" y="1008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14495</xdr:rowOff>
    </xdr:from>
    <xdr:ext cx="469744" cy="259045"/>
    <xdr:sp macro="" textlink="">
      <xdr:nvSpPr>
        <xdr:cNvPr id="252" name="n_3aveValue【体育館・プール】&#10;一人当たり面積">
          <a:extLst>
            <a:ext uri="{FF2B5EF4-FFF2-40B4-BE49-F238E27FC236}">
              <a16:creationId xmlns:a16="http://schemas.microsoft.com/office/drawing/2014/main" id="{2E32F4A9-734F-4E34-9D4B-7DEFDF57DE56}"/>
            </a:ext>
          </a:extLst>
        </xdr:cNvPr>
        <xdr:cNvSpPr txBox="1"/>
      </xdr:nvSpPr>
      <xdr:spPr>
        <a:xfrm>
          <a:off x="6712027" y="10072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23639</xdr:rowOff>
    </xdr:from>
    <xdr:ext cx="469744" cy="259045"/>
    <xdr:sp macro="" textlink="">
      <xdr:nvSpPr>
        <xdr:cNvPr id="253" name="n_4aveValue【体育館・プール】&#10;一人当たり面積">
          <a:extLst>
            <a:ext uri="{FF2B5EF4-FFF2-40B4-BE49-F238E27FC236}">
              <a16:creationId xmlns:a16="http://schemas.microsoft.com/office/drawing/2014/main" id="{1522EEED-24F4-48AE-9015-18F45941B572}"/>
            </a:ext>
          </a:extLst>
        </xdr:cNvPr>
        <xdr:cNvSpPr txBox="1"/>
      </xdr:nvSpPr>
      <xdr:spPr>
        <a:xfrm>
          <a:off x="5937327" y="1008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161053</xdr:rowOff>
    </xdr:from>
    <xdr:ext cx="469744" cy="259045"/>
    <xdr:sp macro="" textlink="">
      <xdr:nvSpPr>
        <xdr:cNvPr id="254" name="n_1mainValue【体育館・プール】&#10;一人当たり面積">
          <a:extLst>
            <a:ext uri="{FF2B5EF4-FFF2-40B4-BE49-F238E27FC236}">
              <a16:creationId xmlns:a16="http://schemas.microsoft.com/office/drawing/2014/main" id="{69CBA6D0-6A29-40D1-B0C1-E88B9B4C7605}"/>
            </a:ext>
          </a:extLst>
        </xdr:cNvPr>
        <xdr:cNvSpPr txBox="1"/>
      </xdr:nvSpPr>
      <xdr:spPr>
        <a:xfrm>
          <a:off x="8271587" y="938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3319</xdr:rowOff>
    </xdr:from>
    <xdr:ext cx="469744" cy="259045"/>
    <xdr:sp macro="" textlink="">
      <xdr:nvSpPr>
        <xdr:cNvPr id="255" name="n_2mainValue【体育館・プール】&#10;一人当たり面積">
          <a:extLst>
            <a:ext uri="{FF2B5EF4-FFF2-40B4-BE49-F238E27FC236}">
              <a16:creationId xmlns:a16="http://schemas.microsoft.com/office/drawing/2014/main" id="{95C55382-2CC4-42D8-B6EB-25B32A5CBB91}"/>
            </a:ext>
          </a:extLst>
        </xdr:cNvPr>
        <xdr:cNvSpPr txBox="1"/>
      </xdr:nvSpPr>
      <xdr:spPr>
        <a:xfrm>
          <a:off x="7509587" y="972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3319</xdr:rowOff>
    </xdr:from>
    <xdr:ext cx="469744" cy="259045"/>
    <xdr:sp macro="" textlink="">
      <xdr:nvSpPr>
        <xdr:cNvPr id="256" name="n_3mainValue【体育館・プール】&#10;一人当たり面積">
          <a:extLst>
            <a:ext uri="{FF2B5EF4-FFF2-40B4-BE49-F238E27FC236}">
              <a16:creationId xmlns:a16="http://schemas.microsoft.com/office/drawing/2014/main" id="{7D1EC875-604D-4584-B12A-729605F8ADF4}"/>
            </a:ext>
          </a:extLst>
        </xdr:cNvPr>
        <xdr:cNvSpPr txBox="1"/>
      </xdr:nvSpPr>
      <xdr:spPr>
        <a:xfrm>
          <a:off x="6712027" y="972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7891</xdr:rowOff>
    </xdr:from>
    <xdr:ext cx="469744" cy="259045"/>
    <xdr:sp macro="" textlink="">
      <xdr:nvSpPr>
        <xdr:cNvPr id="257" name="n_4mainValue【体育館・プール】&#10;一人当たり面積">
          <a:extLst>
            <a:ext uri="{FF2B5EF4-FFF2-40B4-BE49-F238E27FC236}">
              <a16:creationId xmlns:a16="http://schemas.microsoft.com/office/drawing/2014/main" id="{50E4A2EB-7983-4283-9312-398688188707}"/>
            </a:ext>
          </a:extLst>
        </xdr:cNvPr>
        <xdr:cNvSpPr txBox="1"/>
      </xdr:nvSpPr>
      <xdr:spPr>
        <a:xfrm>
          <a:off x="5937327" y="973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a:extLst>
            <a:ext uri="{FF2B5EF4-FFF2-40B4-BE49-F238E27FC236}">
              <a16:creationId xmlns:a16="http://schemas.microsoft.com/office/drawing/2014/main" id="{F21F2087-243E-42EC-B0C0-D9D5A700C7BB}"/>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a:extLst>
            <a:ext uri="{FF2B5EF4-FFF2-40B4-BE49-F238E27FC236}">
              <a16:creationId xmlns:a16="http://schemas.microsoft.com/office/drawing/2014/main" id="{BC5019DB-A5E1-42B1-B3E4-A7B415D73EBE}"/>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a:extLst>
            <a:ext uri="{FF2B5EF4-FFF2-40B4-BE49-F238E27FC236}">
              <a16:creationId xmlns:a16="http://schemas.microsoft.com/office/drawing/2014/main" id="{E7E63FE5-09A8-4292-80B2-4175789E9829}"/>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a:extLst>
            <a:ext uri="{FF2B5EF4-FFF2-40B4-BE49-F238E27FC236}">
              <a16:creationId xmlns:a16="http://schemas.microsoft.com/office/drawing/2014/main" id="{D35EA878-9BAF-424D-952C-ACB71313E7B5}"/>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a:extLst>
            <a:ext uri="{FF2B5EF4-FFF2-40B4-BE49-F238E27FC236}">
              <a16:creationId xmlns:a16="http://schemas.microsoft.com/office/drawing/2014/main" id="{4941489F-21B0-4AAB-A3C3-5C1190BA6C8E}"/>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a:extLst>
            <a:ext uri="{FF2B5EF4-FFF2-40B4-BE49-F238E27FC236}">
              <a16:creationId xmlns:a16="http://schemas.microsoft.com/office/drawing/2014/main" id="{876EA235-6AE6-48C5-B353-3DBF861BF832}"/>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a:extLst>
            <a:ext uri="{FF2B5EF4-FFF2-40B4-BE49-F238E27FC236}">
              <a16:creationId xmlns:a16="http://schemas.microsoft.com/office/drawing/2014/main" id="{C06FAE96-D7CF-4AA6-A546-84D02CDA1CC5}"/>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a:extLst>
            <a:ext uri="{FF2B5EF4-FFF2-40B4-BE49-F238E27FC236}">
              <a16:creationId xmlns:a16="http://schemas.microsoft.com/office/drawing/2014/main" id="{B50D9451-9E5B-479E-8805-0D86BB86168F}"/>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6" name="テキスト ボックス 265">
          <a:extLst>
            <a:ext uri="{FF2B5EF4-FFF2-40B4-BE49-F238E27FC236}">
              <a16:creationId xmlns:a16="http://schemas.microsoft.com/office/drawing/2014/main" id="{AD74C42D-D7E4-44FF-AD96-DF3B48D9D1F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7" name="直線コネクタ 266">
          <a:extLst>
            <a:ext uri="{FF2B5EF4-FFF2-40B4-BE49-F238E27FC236}">
              <a16:creationId xmlns:a16="http://schemas.microsoft.com/office/drawing/2014/main" id="{6692FDB6-1763-4BAE-972D-86B6A8496304}"/>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8" name="テキスト ボックス 267">
          <a:extLst>
            <a:ext uri="{FF2B5EF4-FFF2-40B4-BE49-F238E27FC236}">
              <a16:creationId xmlns:a16="http://schemas.microsoft.com/office/drawing/2014/main" id="{786CF223-C48F-4639-913D-C41B4387B469}"/>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9" name="直線コネクタ 268">
          <a:extLst>
            <a:ext uri="{FF2B5EF4-FFF2-40B4-BE49-F238E27FC236}">
              <a16:creationId xmlns:a16="http://schemas.microsoft.com/office/drawing/2014/main" id="{2B1E5C66-8EF6-426E-B622-FBE8985719EF}"/>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0" name="テキスト ボックス 269">
          <a:extLst>
            <a:ext uri="{FF2B5EF4-FFF2-40B4-BE49-F238E27FC236}">
              <a16:creationId xmlns:a16="http://schemas.microsoft.com/office/drawing/2014/main" id="{20046A7B-59EE-4725-A2A0-54EB60B56AD0}"/>
            </a:ext>
          </a:extLst>
        </xdr:cNvPr>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1" name="直線コネクタ 270">
          <a:extLst>
            <a:ext uri="{FF2B5EF4-FFF2-40B4-BE49-F238E27FC236}">
              <a16:creationId xmlns:a16="http://schemas.microsoft.com/office/drawing/2014/main" id="{6C85050D-351A-4FB7-8D94-0C1C7835D98B}"/>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2" name="テキスト ボックス 271">
          <a:extLst>
            <a:ext uri="{FF2B5EF4-FFF2-40B4-BE49-F238E27FC236}">
              <a16:creationId xmlns:a16="http://schemas.microsoft.com/office/drawing/2014/main" id="{294E5E92-1D55-48CF-8371-36CA721A93F9}"/>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3" name="直線コネクタ 272">
          <a:extLst>
            <a:ext uri="{FF2B5EF4-FFF2-40B4-BE49-F238E27FC236}">
              <a16:creationId xmlns:a16="http://schemas.microsoft.com/office/drawing/2014/main" id="{F47F1383-C3E9-4A22-BCE0-6F7F4666393C}"/>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4" name="テキスト ボックス 273">
          <a:extLst>
            <a:ext uri="{FF2B5EF4-FFF2-40B4-BE49-F238E27FC236}">
              <a16:creationId xmlns:a16="http://schemas.microsoft.com/office/drawing/2014/main" id="{5F29ABA0-DE26-4AB2-9E3F-2EF923A19084}"/>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5" name="直線コネクタ 274">
          <a:extLst>
            <a:ext uri="{FF2B5EF4-FFF2-40B4-BE49-F238E27FC236}">
              <a16:creationId xmlns:a16="http://schemas.microsoft.com/office/drawing/2014/main" id="{8FB0F260-29CE-4589-B034-BB24941FBAA9}"/>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6" name="テキスト ボックス 275">
          <a:extLst>
            <a:ext uri="{FF2B5EF4-FFF2-40B4-BE49-F238E27FC236}">
              <a16:creationId xmlns:a16="http://schemas.microsoft.com/office/drawing/2014/main" id="{6736D57C-0FE8-41C9-BB29-C0A6C64CD986}"/>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7" name="直線コネクタ 276">
          <a:extLst>
            <a:ext uri="{FF2B5EF4-FFF2-40B4-BE49-F238E27FC236}">
              <a16:creationId xmlns:a16="http://schemas.microsoft.com/office/drawing/2014/main" id="{88339563-345A-4C2C-B77F-422B60BDF25A}"/>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8" name="テキスト ボックス 277">
          <a:extLst>
            <a:ext uri="{FF2B5EF4-FFF2-40B4-BE49-F238E27FC236}">
              <a16:creationId xmlns:a16="http://schemas.microsoft.com/office/drawing/2014/main" id="{C160B8FF-37C2-4657-9811-FE0E2C91F0B1}"/>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BB36B01A-2E9A-428E-BAD3-DC06349ED403}"/>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17597BB7-9529-4DFB-AA7B-1351D1C6AD53}"/>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福祉施設】&#10;有形固定資産減価償却率グラフ枠">
          <a:extLst>
            <a:ext uri="{FF2B5EF4-FFF2-40B4-BE49-F238E27FC236}">
              <a16:creationId xmlns:a16="http://schemas.microsoft.com/office/drawing/2014/main" id="{A45A922E-3F93-4293-B3E6-B514FDB0123A}"/>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102870</xdr:rowOff>
    </xdr:from>
    <xdr:to>
      <xdr:col>24</xdr:col>
      <xdr:colOff>62865</xdr:colOff>
      <xdr:row>86</xdr:row>
      <xdr:rowOff>76200</xdr:rowOff>
    </xdr:to>
    <xdr:cxnSp macro="">
      <xdr:nvCxnSpPr>
        <xdr:cNvPr id="282" name="直線コネクタ 281">
          <a:extLst>
            <a:ext uri="{FF2B5EF4-FFF2-40B4-BE49-F238E27FC236}">
              <a16:creationId xmlns:a16="http://schemas.microsoft.com/office/drawing/2014/main" id="{970FF724-A78A-4E5D-901C-C81E4C5085EF}"/>
            </a:ext>
          </a:extLst>
        </xdr:cNvPr>
        <xdr:cNvCxnSpPr/>
      </xdr:nvCxnSpPr>
      <xdr:spPr>
        <a:xfrm flipV="1">
          <a:off x="4086225" y="1301115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80027</xdr:rowOff>
    </xdr:from>
    <xdr:ext cx="405111" cy="259045"/>
    <xdr:sp macro="" textlink="">
      <xdr:nvSpPr>
        <xdr:cNvPr id="283" name="【福祉施設】&#10;有形固定資産減価償却率最小値テキスト">
          <a:extLst>
            <a:ext uri="{FF2B5EF4-FFF2-40B4-BE49-F238E27FC236}">
              <a16:creationId xmlns:a16="http://schemas.microsoft.com/office/drawing/2014/main" id="{29FDA751-B511-414C-BC50-7ED5AFCAFD55}"/>
            </a:ext>
          </a:extLst>
        </xdr:cNvPr>
        <xdr:cNvSpPr txBox="1"/>
      </xdr:nvSpPr>
      <xdr:spPr>
        <a:xfrm>
          <a:off x="4124960" y="1449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76200</xdr:rowOff>
    </xdr:from>
    <xdr:to>
      <xdr:col>24</xdr:col>
      <xdr:colOff>152400</xdr:colOff>
      <xdr:row>86</xdr:row>
      <xdr:rowOff>76200</xdr:rowOff>
    </xdr:to>
    <xdr:cxnSp macro="">
      <xdr:nvCxnSpPr>
        <xdr:cNvPr id="284" name="直線コネクタ 283">
          <a:extLst>
            <a:ext uri="{FF2B5EF4-FFF2-40B4-BE49-F238E27FC236}">
              <a16:creationId xmlns:a16="http://schemas.microsoft.com/office/drawing/2014/main" id="{864F84EC-FE48-49EB-8358-385B6A6E0827}"/>
            </a:ext>
          </a:extLst>
        </xdr:cNvPr>
        <xdr:cNvCxnSpPr/>
      </xdr:nvCxnSpPr>
      <xdr:spPr>
        <a:xfrm>
          <a:off x="4020820" y="1449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49547</xdr:rowOff>
    </xdr:from>
    <xdr:ext cx="405111" cy="259045"/>
    <xdr:sp macro="" textlink="">
      <xdr:nvSpPr>
        <xdr:cNvPr id="285" name="【福祉施設】&#10;有形固定資産減価償却率最大値テキスト">
          <a:extLst>
            <a:ext uri="{FF2B5EF4-FFF2-40B4-BE49-F238E27FC236}">
              <a16:creationId xmlns:a16="http://schemas.microsoft.com/office/drawing/2014/main" id="{0A5F4849-B66A-404C-8698-A7D0C17BBFAA}"/>
            </a:ext>
          </a:extLst>
        </xdr:cNvPr>
        <xdr:cNvSpPr txBox="1"/>
      </xdr:nvSpPr>
      <xdr:spPr>
        <a:xfrm>
          <a:off x="4124960" y="12790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102870</xdr:rowOff>
    </xdr:from>
    <xdr:to>
      <xdr:col>24</xdr:col>
      <xdr:colOff>152400</xdr:colOff>
      <xdr:row>77</xdr:row>
      <xdr:rowOff>102870</xdr:rowOff>
    </xdr:to>
    <xdr:cxnSp macro="">
      <xdr:nvCxnSpPr>
        <xdr:cNvPr id="286" name="直線コネクタ 285">
          <a:extLst>
            <a:ext uri="{FF2B5EF4-FFF2-40B4-BE49-F238E27FC236}">
              <a16:creationId xmlns:a16="http://schemas.microsoft.com/office/drawing/2014/main" id="{636B29C7-C660-4790-916B-005E62CA43D5}"/>
            </a:ext>
          </a:extLst>
        </xdr:cNvPr>
        <xdr:cNvCxnSpPr/>
      </xdr:nvCxnSpPr>
      <xdr:spPr>
        <a:xfrm>
          <a:off x="4020820" y="13011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135907</xdr:rowOff>
    </xdr:from>
    <xdr:ext cx="405111" cy="259045"/>
    <xdr:sp macro="" textlink="">
      <xdr:nvSpPr>
        <xdr:cNvPr id="287" name="【福祉施設】&#10;有形固定資産減価償却率平均値テキスト">
          <a:extLst>
            <a:ext uri="{FF2B5EF4-FFF2-40B4-BE49-F238E27FC236}">
              <a16:creationId xmlns:a16="http://schemas.microsoft.com/office/drawing/2014/main" id="{A9647F2B-155F-487D-AF99-B00F71FE078C}"/>
            </a:ext>
          </a:extLst>
        </xdr:cNvPr>
        <xdr:cNvSpPr txBox="1"/>
      </xdr:nvSpPr>
      <xdr:spPr>
        <a:xfrm>
          <a:off x="4124960" y="13211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113030</xdr:rowOff>
    </xdr:from>
    <xdr:to>
      <xdr:col>24</xdr:col>
      <xdr:colOff>114300</xdr:colOff>
      <xdr:row>80</xdr:row>
      <xdr:rowOff>43180</xdr:rowOff>
    </xdr:to>
    <xdr:sp macro="" textlink="">
      <xdr:nvSpPr>
        <xdr:cNvPr id="288" name="フローチャート: 判断 287">
          <a:extLst>
            <a:ext uri="{FF2B5EF4-FFF2-40B4-BE49-F238E27FC236}">
              <a16:creationId xmlns:a16="http://schemas.microsoft.com/office/drawing/2014/main" id="{A1EBC59B-B4B9-43A6-82ED-78DA3BD3071D}"/>
            </a:ext>
          </a:extLst>
        </xdr:cNvPr>
        <xdr:cNvSpPr/>
      </xdr:nvSpPr>
      <xdr:spPr>
        <a:xfrm>
          <a:off x="4036060" y="13356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78739</xdr:rowOff>
    </xdr:from>
    <xdr:to>
      <xdr:col>20</xdr:col>
      <xdr:colOff>38100</xdr:colOff>
      <xdr:row>80</xdr:row>
      <xdr:rowOff>8889</xdr:rowOff>
    </xdr:to>
    <xdr:sp macro="" textlink="">
      <xdr:nvSpPr>
        <xdr:cNvPr id="289" name="フローチャート: 判断 288">
          <a:extLst>
            <a:ext uri="{FF2B5EF4-FFF2-40B4-BE49-F238E27FC236}">
              <a16:creationId xmlns:a16="http://schemas.microsoft.com/office/drawing/2014/main" id="{6CD44A22-79B6-41C1-9A5A-AC5D176D8835}"/>
            </a:ext>
          </a:extLst>
        </xdr:cNvPr>
        <xdr:cNvSpPr/>
      </xdr:nvSpPr>
      <xdr:spPr>
        <a:xfrm>
          <a:off x="3312160" y="133222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36830</xdr:rowOff>
    </xdr:from>
    <xdr:to>
      <xdr:col>15</xdr:col>
      <xdr:colOff>101600</xdr:colOff>
      <xdr:row>79</xdr:row>
      <xdr:rowOff>138430</xdr:rowOff>
    </xdr:to>
    <xdr:sp macro="" textlink="">
      <xdr:nvSpPr>
        <xdr:cNvPr id="290" name="フローチャート: 判断 289">
          <a:extLst>
            <a:ext uri="{FF2B5EF4-FFF2-40B4-BE49-F238E27FC236}">
              <a16:creationId xmlns:a16="http://schemas.microsoft.com/office/drawing/2014/main" id="{30BF4AF6-D537-4358-BCDD-AEB4E8F35D0B}"/>
            </a:ext>
          </a:extLst>
        </xdr:cNvPr>
        <xdr:cNvSpPr/>
      </xdr:nvSpPr>
      <xdr:spPr>
        <a:xfrm>
          <a:off x="2514600" y="1328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78</xdr:row>
      <xdr:rowOff>162561</xdr:rowOff>
    </xdr:from>
    <xdr:to>
      <xdr:col>10</xdr:col>
      <xdr:colOff>165100</xdr:colOff>
      <xdr:row>79</xdr:row>
      <xdr:rowOff>92711</xdr:rowOff>
    </xdr:to>
    <xdr:sp macro="" textlink="">
      <xdr:nvSpPr>
        <xdr:cNvPr id="291" name="フローチャート: 判断 290">
          <a:extLst>
            <a:ext uri="{FF2B5EF4-FFF2-40B4-BE49-F238E27FC236}">
              <a16:creationId xmlns:a16="http://schemas.microsoft.com/office/drawing/2014/main" id="{C8E6C3F7-780E-4D6E-8DB1-FCD4082557C2}"/>
            </a:ext>
          </a:extLst>
        </xdr:cNvPr>
        <xdr:cNvSpPr/>
      </xdr:nvSpPr>
      <xdr:spPr>
        <a:xfrm>
          <a:off x="1739900" y="132384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135889</xdr:rowOff>
    </xdr:from>
    <xdr:to>
      <xdr:col>6</xdr:col>
      <xdr:colOff>38100</xdr:colOff>
      <xdr:row>79</xdr:row>
      <xdr:rowOff>66039</xdr:rowOff>
    </xdr:to>
    <xdr:sp macro="" textlink="">
      <xdr:nvSpPr>
        <xdr:cNvPr id="292" name="フローチャート: 判断 291">
          <a:extLst>
            <a:ext uri="{FF2B5EF4-FFF2-40B4-BE49-F238E27FC236}">
              <a16:creationId xmlns:a16="http://schemas.microsoft.com/office/drawing/2014/main" id="{2AC1A9BA-9302-4E41-BB05-73D6CACF2210}"/>
            </a:ext>
          </a:extLst>
        </xdr:cNvPr>
        <xdr:cNvSpPr/>
      </xdr:nvSpPr>
      <xdr:spPr>
        <a:xfrm>
          <a:off x="965200" y="132118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7946638A-C273-4D01-8B47-23DFB3538E87}"/>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B4639109-8186-423A-BC6A-5228FFB246B6}"/>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69369C73-6C18-4297-B5D6-FE9EE1007DFE}"/>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C2183ED0-47F6-4DD0-868F-B26FDB4D8437}"/>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53E6B23E-E4E5-4463-B458-690F7878BA19}"/>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147320</xdr:rowOff>
    </xdr:from>
    <xdr:to>
      <xdr:col>24</xdr:col>
      <xdr:colOff>114300</xdr:colOff>
      <xdr:row>81</xdr:row>
      <xdr:rowOff>77470</xdr:rowOff>
    </xdr:to>
    <xdr:sp macro="" textlink="">
      <xdr:nvSpPr>
        <xdr:cNvPr id="298" name="楕円 297">
          <a:extLst>
            <a:ext uri="{FF2B5EF4-FFF2-40B4-BE49-F238E27FC236}">
              <a16:creationId xmlns:a16="http://schemas.microsoft.com/office/drawing/2014/main" id="{7516EC42-8A5C-4454-82F1-982FD0579F0C}"/>
            </a:ext>
          </a:extLst>
        </xdr:cNvPr>
        <xdr:cNvSpPr/>
      </xdr:nvSpPr>
      <xdr:spPr>
        <a:xfrm>
          <a:off x="4036060" y="13558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125747</xdr:rowOff>
    </xdr:from>
    <xdr:ext cx="405111" cy="259045"/>
    <xdr:sp macro="" textlink="">
      <xdr:nvSpPr>
        <xdr:cNvPr id="299" name="【福祉施設】&#10;有形固定資産減価償却率該当値テキスト">
          <a:extLst>
            <a:ext uri="{FF2B5EF4-FFF2-40B4-BE49-F238E27FC236}">
              <a16:creationId xmlns:a16="http://schemas.microsoft.com/office/drawing/2014/main" id="{784233F4-30C1-4C83-A785-9B038CF73F05}"/>
            </a:ext>
          </a:extLst>
        </xdr:cNvPr>
        <xdr:cNvSpPr txBox="1"/>
      </xdr:nvSpPr>
      <xdr:spPr>
        <a:xfrm>
          <a:off x="4124960" y="13536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67311</xdr:rowOff>
    </xdr:from>
    <xdr:to>
      <xdr:col>20</xdr:col>
      <xdr:colOff>38100</xdr:colOff>
      <xdr:row>80</xdr:row>
      <xdr:rowOff>168911</xdr:rowOff>
    </xdr:to>
    <xdr:sp macro="" textlink="">
      <xdr:nvSpPr>
        <xdr:cNvPr id="300" name="楕円 299">
          <a:extLst>
            <a:ext uri="{FF2B5EF4-FFF2-40B4-BE49-F238E27FC236}">
              <a16:creationId xmlns:a16="http://schemas.microsoft.com/office/drawing/2014/main" id="{2EB0A87F-4A8E-4729-AC85-30941EA79A2E}"/>
            </a:ext>
          </a:extLst>
        </xdr:cNvPr>
        <xdr:cNvSpPr/>
      </xdr:nvSpPr>
      <xdr:spPr>
        <a:xfrm>
          <a:off x="3312160" y="134785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118111</xdr:rowOff>
    </xdr:from>
    <xdr:to>
      <xdr:col>24</xdr:col>
      <xdr:colOff>63500</xdr:colOff>
      <xdr:row>81</xdr:row>
      <xdr:rowOff>26670</xdr:rowOff>
    </xdr:to>
    <xdr:cxnSp macro="">
      <xdr:nvCxnSpPr>
        <xdr:cNvPr id="301" name="直線コネクタ 300">
          <a:extLst>
            <a:ext uri="{FF2B5EF4-FFF2-40B4-BE49-F238E27FC236}">
              <a16:creationId xmlns:a16="http://schemas.microsoft.com/office/drawing/2014/main" id="{AE4DCE2B-63CE-4C80-B54B-A481C272C6D8}"/>
            </a:ext>
          </a:extLst>
        </xdr:cNvPr>
        <xdr:cNvCxnSpPr/>
      </xdr:nvCxnSpPr>
      <xdr:spPr>
        <a:xfrm>
          <a:off x="3355340" y="13529311"/>
          <a:ext cx="731520" cy="7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166370</xdr:rowOff>
    </xdr:from>
    <xdr:to>
      <xdr:col>15</xdr:col>
      <xdr:colOff>101600</xdr:colOff>
      <xdr:row>80</xdr:row>
      <xdr:rowOff>96520</xdr:rowOff>
    </xdr:to>
    <xdr:sp macro="" textlink="">
      <xdr:nvSpPr>
        <xdr:cNvPr id="302" name="楕円 301">
          <a:extLst>
            <a:ext uri="{FF2B5EF4-FFF2-40B4-BE49-F238E27FC236}">
              <a16:creationId xmlns:a16="http://schemas.microsoft.com/office/drawing/2014/main" id="{5D6A7307-6FA8-4F4A-A07A-D3BE43AF9C50}"/>
            </a:ext>
          </a:extLst>
        </xdr:cNvPr>
        <xdr:cNvSpPr/>
      </xdr:nvSpPr>
      <xdr:spPr>
        <a:xfrm>
          <a:off x="2514600" y="13409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45720</xdr:rowOff>
    </xdr:from>
    <xdr:to>
      <xdr:col>19</xdr:col>
      <xdr:colOff>177800</xdr:colOff>
      <xdr:row>80</xdr:row>
      <xdr:rowOff>118111</xdr:rowOff>
    </xdr:to>
    <xdr:cxnSp macro="">
      <xdr:nvCxnSpPr>
        <xdr:cNvPr id="303" name="直線コネクタ 302">
          <a:extLst>
            <a:ext uri="{FF2B5EF4-FFF2-40B4-BE49-F238E27FC236}">
              <a16:creationId xmlns:a16="http://schemas.microsoft.com/office/drawing/2014/main" id="{588E7AC9-15BA-4209-8E5C-06B7FC32C7E3}"/>
            </a:ext>
          </a:extLst>
        </xdr:cNvPr>
        <xdr:cNvCxnSpPr/>
      </xdr:nvCxnSpPr>
      <xdr:spPr>
        <a:xfrm>
          <a:off x="2565400" y="13456920"/>
          <a:ext cx="78994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147320</xdr:rowOff>
    </xdr:from>
    <xdr:to>
      <xdr:col>10</xdr:col>
      <xdr:colOff>165100</xdr:colOff>
      <xdr:row>79</xdr:row>
      <xdr:rowOff>77470</xdr:rowOff>
    </xdr:to>
    <xdr:sp macro="" textlink="">
      <xdr:nvSpPr>
        <xdr:cNvPr id="304" name="楕円 303">
          <a:extLst>
            <a:ext uri="{FF2B5EF4-FFF2-40B4-BE49-F238E27FC236}">
              <a16:creationId xmlns:a16="http://schemas.microsoft.com/office/drawing/2014/main" id="{B0C8C01E-623A-4D8F-9EB0-6BCA0DC0C12E}"/>
            </a:ext>
          </a:extLst>
        </xdr:cNvPr>
        <xdr:cNvSpPr/>
      </xdr:nvSpPr>
      <xdr:spPr>
        <a:xfrm>
          <a:off x="1739900" y="13223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26670</xdr:rowOff>
    </xdr:from>
    <xdr:to>
      <xdr:col>15</xdr:col>
      <xdr:colOff>50800</xdr:colOff>
      <xdr:row>80</xdr:row>
      <xdr:rowOff>45720</xdr:rowOff>
    </xdr:to>
    <xdr:cxnSp macro="">
      <xdr:nvCxnSpPr>
        <xdr:cNvPr id="305" name="直線コネクタ 304">
          <a:extLst>
            <a:ext uri="{FF2B5EF4-FFF2-40B4-BE49-F238E27FC236}">
              <a16:creationId xmlns:a16="http://schemas.microsoft.com/office/drawing/2014/main" id="{03EC4EF9-E1F7-4172-9F35-1942FDAC73BD}"/>
            </a:ext>
          </a:extLst>
        </xdr:cNvPr>
        <xdr:cNvCxnSpPr/>
      </xdr:nvCxnSpPr>
      <xdr:spPr>
        <a:xfrm>
          <a:off x="1790700" y="13270230"/>
          <a:ext cx="7747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78739</xdr:rowOff>
    </xdr:from>
    <xdr:to>
      <xdr:col>6</xdr:col>
      <xdr:colOff>38100</xdr:colOff>
      <xdr:row>79</xdr:row>
      <xdr:rowOff>8889</xdr:rowOff>
    </xdr:to>
    <xdr:sp macro="" textlink="">
      <xdr:nvSpPr>
        <xdr:cNvPr id="306" name="楕円 305">
          <a:extLst>
            <a:ext uri="{FF2B5EF4-FFF2-40B4-BE49-F238E27FC236}">
              <a16:creationId xmlns:a16="http://schemas.microsoft.com/office/drawing/2014/main" id="{88E05756-3057-4271-ADD1-9AE93107B9A2}"/>
            </a:ext>
          </a:extLst>
        </xdr:cNvPr>
        <xdr:cNvSpPr/>
      </xdr:nvSpPr>
      <xdr:spPr>
        <a:xfrm>
          <a:off x="965200" y="131546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129539</xdr:rowOff>
    </xdr:from>
    <xdr:to>
      <xdr:col>10</xdr:col>
      <xdr:colOff>114300</xdr:colOff>
      <xdr:row>79</xdr:row>
      <xdr:rowOff>26670</xdr:rowOff>
    </xdr:to>
    <xdr:cxnSp macro="">
      <xdr:nvCxnSpPr>
        <xdr:cNvPr id="307" name="直線コネクタ 306">
          <a:extLst>
            <a:ext uri="{FF2B5EF4-FFF2-40B4-BE49-F238E27FC236}">
              <a16:creationId xmlns:a16="http://schemas.microsoft.com/office/drawing/2014/main" id="{21478077-7036-4E9B-982E-3A1E5C432CE9}"/>
            </a:ext>
          </a:extLst>
        </xdr:cNvPr>
        <xdr:cNvCxnSpPr/>
      </xdr:nvCxnSpPr>
      <xdr:spPr>
        <a:xfrm>
          <a:off x="1008380" y="13205459"/>
          <a:ext cx="782320" cy="6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25416</xdr:rowOff>
    </xdr:from>
    <xdr:ext cx="405111" cy="259045"/>
    <xdr:sp macro="" textlink="">
      <xdr:nvSpPr>
        <xdr:cNvPr id="308" name="n_1aveValue【福祉施設】&#10;有形固定資産減価償却率">
          <a:extLst>
            <a:ext uri="{FF2B5EF4-FFF2-40B4-BE49-F238E27FC236}">
              <a16:creationId xmlns:a16="http://schemas.microsoft.com/office/drawing/2014/main" id="{78BAC957-982C-40E7-9CB9-37300047452A}"/>
            </a:ext>
          </a:extLst>
        </xdr:cNvPr>
        <xdr:cNvSpPr txBox="1"/>
      </xdr:nvSpPr>
      <xdr:spPr>
        <a:xfrm>
          <a:off x="3170564" y="13101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154957</xdr:rowOff>
    </xdr:from>
    <xdr:ext cx="405111" cy="259045"/>
    <xdr:sp macro="" textlink="">
      <xdr:nvSpPr>
        <xdr:cNvPr id="309" name="n_2aveValue【福祉施設】&#10;有形固定資産減価償却率">
          <a:extLst>
            <a:ext uri="{FF2B5EF4-FFF2-40B4-BE49-F238E27FC236}">
              <a16:creationId xmlns:a16="http://schemas.microsoft.com/office/drawing/2014/main" id="{494A1A23-938D-44B4-963C-F75B826E80C6}"/>
            </a:ext>
          </a:extLst>
        </xdr:cNvPr>
        <xdr:cNvSpPr txBox="1"/>
      </xdr:nvSpPr>
      <xdr:spPr>
        <a:xfrm>
          <a:off x="2385704" y="1306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83838</xdr:rowOff>
    </xdr:from>
    <xdr:ext cx="405111" cy="259045"/>
    <xdr:sp macro="" textlink="">
      <xdr:nvSpPr>
        <xdr:cNvPr id="310" name="n_3aveValue【福祉施設】&#10;有形固定資産減価償却率">
          <a:extLst>
            <a:ext uri="{FF2B5EF4-FFF2-40B4-BE49-F238E27FC236}">
              <a16:creationId xmlns:a16="http://schemas.microsoft.com/office/drawing/2014/main" id="{E8BF6826-9D47-49DE-9F20-D6785F9E441F}"/>
            </a:ext>
          </a:extLst>
        </xdr:cNvPr>
        <xdr:cNvSpPr txBox="1"/>
      </xdr:nvSpPr>
      <xdr:spPr>
        <a:xfrm>
          <a:off x="1611004" y="13327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57166</xdr:rowOff>
    </xdr:from>
    <xdr:ext cx="405111" cy="259045"/>
    <xdr:sp macro="" textlink="">
      <xdr:nvSpPr>
        <xdr:cNvPr id="311" name="n_4aveValue【福祉施設】&#10;有形固定資産減価償却率">
          <a:extLst>
            <a:ext uri="{FF2B5EF4-FFF2-40B4-BE49-F238E27FC236}">
              <a16:creationId xmlns:a16="http://schemas.microsoft.com/office/drawing/2014/main" id="{0B48AA80-C05F-4F47-81C9-9D5FB119B35A}"/>
            </a:ext>
          </a:extLst>
        </xdr:cNvPr>
        <xdr:cNvSpPr txBox="1"/>
      </xdr:nvSpPr>
      <xdr:spPr>
        <a:xfrm>
          <a:off x="836304" y="13300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160038</xdr:rowOff>
    </xdr:from>
    <xdr:ext cx="405111" cy="259045"/>
    <xdr:sp macro="" textlink="">
      <xdr:nvSpPr>
        <xdr:cNvPr id="312" name="n_1mainValue【福祉施設】&#10;有形固定資産減価償却率">
          <a:extLst>
            <a:ext uri="{FF2B5EF4-FFF2-40B4-BE49-F238E27FC236}">
              <a16:creationId xmlns:a16="http://schemas.microsoft.com/office/drawing/2014/main" id="{D2D66F5D-2862-4670-B455-EA9CB7F05CE4}"/>
            </a:ext>
          </a:extLst>
        </xdr:cNvPr>
        <xdr:cNvSpPr txBox="1"/>
      </xdr:nvSpPr>
      <xdr:spPr>
        <a:xfrm>
          <a:off x="3170564" y="13571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87647</xdr:rowOff>
    </xdr:from>
    <xdr:ext cx="405111" cy="259045"/>
    <xdr:sp macro="" textlink="">
      <xdr:nvSpPr>
        <xdr:cNvPr id="313" name="n_2mainValue【福祉施設】&#10;有形固定資産減価償却率">
          <a:extLst>
            <a:ext uri="{FF2B5EF4-FFF2-40B4-BE49-F238E27FC236}">
              <a16:creationId xmlns:a16="http://schemas.microsoft.com/office/drawing/2014/main" id="{80C4637E-50E5-498E-86AC-11B0EE77BD85}"/>
            </a:ext>
          </a:extLst>
        </xdr:cNvPr>
        <xdr:cNvSpPr txBox="1"/>
      </xdr:nvSpPr>
      <xdr:spPr>
        <a:xfrm>
          <a:off x="2385704" y="13498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93997</xdr:rowOff>
    </xdr:from>
    <xdr:ext cx="405111" cy="259045"/>
    <xdr:sp macro="" textlink="">
      <xdr:nvSpPr>
        <xdr:cNvPr id="314" name="n_3mainValue【福祉施設】&#10;有形固定資産減価償却率">
          <a:extLst>
            <a:ext uri="{FF2B5EF4-FFF2-40B4-BE49-F238E27FC236}">
              <a16:creationId xmlns:a16="http://schemas.microsoft.com/office/drawing/2014/main" id="{77B81E27-958F-4ABC-BAB7-3FA0D3B254C3}"/>
            </a:ext>
          </a:extLst>
        </xdr:cNvPr>
        <xdr:cNvSpPr txBox="1"/>
      </xdr:nvSpPr>
      <xdr:spPr>
        <a:xfrm>
          <a:off x="1611004" y="1300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25416</xdr:rowOff>
    </xdr:from>
    <xdr:ext cx="405111" cy="259045"/>
    <xdr:sp macro="" textlink="">
      <xdr:nvSpPr>
        <xdr:cNvPr id="315" name="n_4mainValue【福祉施設】&#10;有形固定資産減価償却率">
          <a:extLst>
            <a:ext uri="{FF2B5EF4-FFF2-40B4-BE49-F238E27FC236}">
              <a16:creationId xmlns:a16="http://schemas.microsoft.com/office/drawing/2014/main" id="{648030AA-F6BA-43AC-89D0-4F7A7FA646C4}"/>
            </a:ext>
          </a:extLst>
        </xdr:cNvPr>
        <xdr:cNvSpPr txBox="1"/>
      </xdr:nvSpPr>
      <xdr:spPr>
        <a:xfrm>
          <a:off x="836304" y="12933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0F49EC37-B5BE-4CC4-B27C-43FFF5CB30BA}"/>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816CE14F-D583-4964-8C81-895C16D934AD}"/>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F6F2A7D5-D019-43A6-89EE-8EC6AA8D42F7}"/>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C28A6F5A-2CFC-4C08-BF59-D7095B61E308}"/>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D20A3F23-7E12-4CF9-B0DC-A46C42F7D26B}"/>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85A5DACD-2557-4F17-A7BD-68455EF4E498}"/>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09BEF71B-C70E-4B54-8160-54DBA21F746C}"/>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F96A09A8-E3DF-4A43-A136-1276A139B16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8AA11FC0-7BB8-4B62-95BE-66B38407E8BC}"/>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3E0E2E31-8283-4D8E-AE92-41754AC03748}"/>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6" name="直線コネクタ 325">
          <a:extLst>
            <a:ext uri="{FF2B5EF4-FFF2-40B4-BE49-F238E27FC236}">
              <a16:creationId xmlns:a16="http://schemas.microsoft.com/office/drawing/2014/main" id="{BF3B1D08-9561-4DF7-A983-4AFCA31806CC}"/>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7" name="テキスト ボックス 326">
          <a:extLst>
            <a:ext uri="{FF2B5EF4-FFF2-40B4-BE49-F238E27FC236}">
              <a16:creationId xmlns:a16="http://schemas.microsoft.com/office/drawing/2014/main" id="{A4226D74-DCFD-403F-9CA7-AB9E94DEB634}"/>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8" name="直線コネクタ 327">
          <a:extLst>
            <a:ext uri="{FF2B5EF4-FFF2-40B4-BE49-F238E27FC236}">
              <a16:creationId xmlns:a16="http://schemas.microsoft.com/office/drawing/2014/main" id="{2BF9D8F1-3A2D-4C0A-B32D-F3DD3E5070A0}"/>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9" name="テキスト ボックス 328">
          <a:extLst>
            <a:ext uri="{FF2B5EF4-FFF2-40B4-BE49-F238E27FC236}">
              <a16:creationId xmlns:a16="http://schemas.microsoft.com/office/drawing/2014/main" id="{A3474DE7-0145-4DE5-A4BD-6F22C0B062A8}"/>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a:extLst>
            <a:ext uri="{FF2B5EF4-FFF2-40B4-BE49-F238E27FC236}">
              <a16:creationId xmlns:a16="http://schemas.microsoft.com/office/drawing/2014/main" id="{7713F8EF-5704-4EA9-AD93-A3DAD71ACC38}"/>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a:extLst>
            <a:ext uri="{FF2B5EF4-FFF2-40B4-BE49-F238E27FC236}">
              <a16:creationId xmlns:a16="http://schemas.microsoft.com/office/drawing/2014/main" id="{E4DACD94-C0F6-4F92-94CC-CFF166E6978D}"/>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2" name="直線コネクタ 331">
          <a:extLst>
            <a:ext uri="{FF2B5EF4-FFF2-40B4-BE49-F238E27FC236}">
              <a16:creationId xmlns:a16="http://schemas.microsoft.com/office/drawing/2014/main" id="{462C56A6-7D16-416E-A04F-5249AF4230C4}"/>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3" name="テキスト ボックス 332">
          <a:extLst>
            <a:ext uri="{FF2B5EF4-FFF2-40B4-BE49-F238E27FC236}">
              <a16:creationId xmlns:a16="http://schemas.microsoft.com/office/drawing/2014/main" id="{318AD6E0-9A3E-4FDD-BD46-7C9F4BCC4705}"/>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4" name="直線コネクタ 333">
          <a:extLst>
            <a:ext uri="{FF2B5EF4-FFF2-40B4-BE49-F238E27FC236}">
              <a16:creationId xmlns:a16="http://schemas.microsoft.com/office/drawing/2014/main" id="{5EAEB7DB-71F8-4330-BFCF-75CF2E553D56}"/>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5" name="テキスト ボックス 334">
          <a:extLst>
            <a:ext uri="{FF2B5EF4-FFF2-40B4-BE49-F238E27FC236}">
              <a16:creationId xmlns:a16="http://schemas.microsoft.com/office/drawing/2014/main" id="{12B0B67D-3F5C-4BBA-85A1-7370F0A675C0}"/>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31C19156-CAD1-4C99-AF94-B0237739441E}"/>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F5E3F5E6-6E33-4B81-A50C-B85802720086}"/>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福祉施設】&#10;一人当たり面積グラフ枠">
          <a:extLst>
            <a:ext uri="{FF2B5EF4-FFF2-40B4-BE49-F238E27FC236}">
              <a16:creationId xmlns:a16="http://schemas.microsoft.com/office/drawing/2014/main" id="{E540F311-95D8-4BB3-83B1-85185879CBA1}"/>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133350</xdr:rowOff>
    </xdr:from>
    <xdr:to>
      <xdr:col>54</xdr:col>
      <xdr:colOff>189865</xdr:colOff>
      <xdr:row>86</xdr:row>
      <xdr:rowOff>38100</xdr:rowOff>
    </xdr:to>
    <xdr:cxnSp macro="">
      <xdr:nvCxnSpPr>
        <xdr:cNvPr id="339" name="直線コネクタ 338">
          <a:extLst>
            <a:ext uri="{FF2B5EF4-FFF2-40B4-BE49-F238E27FC236}">
              <a16:creationId xmlns:a16="http://schemas.microsoft.com/office/drawing/2014/main" id="{C3FFEA6B-AE0D-471B-8031-4074193B6E36}"/>
            </a:ext>
          </a:extLst>
        </xdr:cNvPr>
        <xdr:cNvCxnSpPr/>
      </xdr:nvCxnSpPr>
      <xdr:spPr>
        <a:xfrm flipV="1">
          <a:off x="9219565" y="1304163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40" name="【福祉施設】&#10;一人当たり面積最小値テキスト">
          <a:extLst>
            <a:ext uri="{FF2B5EF4-FFF2-40B4-BE49-F238E27FC236}">
              <a16:creationId xmlns:a16="http://schemas.microsoft.com/office/drawing/2014/main" id="{9F13D2BD-28A3-45F4-ABB0-1D7B4A032B0B}"/>
            </a:ext>
          </a:extLst>
        </xdr:cNvPr>
        <xdr:cNvSpPr txBox="1"/>
      </xdr:nvSpPr>
      <xdr:spPr>
        <a:xfrm>
          <a:off x="925830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41" name="直線コネクタ 340">
          <a:extLst>
            <a:ext uri="{FF2B5EF4-FFF2-40B4-BE49-F238E27FC236}">
              <a16:creationId xmlns:a16="http://schemas.microsoft.com/office/drawing/2014/main" id="{6FE7814B-2D81-4AB2-94A6-54BDDA923BDF}"/>
            </a:ext>
          </a:extLst>
        </xdr:cNvPr>
        <xdr:cNvCxnSpPr/>
      </xdr:nvCxnSpPr>
      <xdr:spPr>
        <a:xfrm>
          <a:off x="915416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80027</xdr:rowOff>
    </xdr:from>
    <xdr:ext cx="469744" cy="259045"/>
    <xdr:sp macro="" textlink="">
      <xdr:nvSpPr>
        <xdr:cNvPr id="342" name="【福祉施設】&#10;一人当たり面積最大値テキスト">
          <a:extLst>
            <a:ext uri="{FF2B5EF4-FFF2-40B4-BE49-F238E27FC236}">
              <a16:creationId xmlns:a16="http://schemas.microsoft.com/office/drawing/2014/main" id="{7BA654C2-5113-4EF2-A9EC-77BAE0999F35}"/>
            </a:ext>
          </a:extLst>
        </xdr:cNvPr>
        <xdr:cNvSpPr txBox="1"/>
      </xdr:nvSpPr>
      <xdr:spPr>
        <a:xfrm>
          <a:off x="925830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133350</xdr:rowOff>
    </xdr:from>
    <xdr:to>
      <xdr:col>55</xdr:col>
      <xdr:colOff>88900</xdr:colOff>
      <xdr:row>77</xdr:row>
      <xdr:rowOff>133350</xdr:rowOff>
    </xdr:to>
    <xdr:cxnSp macro="">
      <xdr:nvCxnSpPr>
        <xdr:cNvPr id="343" name="直線コネクタ 342">
          <a:extLst>
            <a:ext uri="{FF2B5EF4-FFF2-40B4-BE49-F238E27FC236}">
              <a16:creationId xmlns:a16="http://schemas.microsoft.com/office/drawing/2014/main" id="{FF4BDB07-42F3-4630-B3CA-9AACCC6CEAA3}"/>
            </a:ext>
          </a:extLst>
        </xdr:cNvPr>
        <xdr:cNvCxnSpPr/>
      </xdr:nvCxnSpPr>
      <xdr:spPr>
        <a:xfrm>
          <a:off x="915416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95266</xdr:rowOff>
    </xdr:from>
    <xdr:ext cx="469744" cy="259045"/>
    <xdr:sp macro="" textlink="">
      <xdr:nvSpPr>
        <xdr:cNvPr id="344" name="【福祉施設】&#10;一人当たり面積平均値テキスト">
          <a:extLst>
            <a:ext uri="{FF2B5EF4-FFF2-40B4-BE49-F238E27FC236}">
              <a16:creationId xmlns:a16="http://schemas.microsoft.com/office/drawing/2014/main" id="{862FCD21-75A5-4172-8E94-D0629294992A}"/>
            </a:ext>
          </a:extLst>
        </xdr:cNvPr>
        <xdr:cNvSpPr txBox="1"/>
      </xdr:nvSpPr>
      <xdr:spPr>
        <a:xfrm>
          <a:off x="9258300" y="138417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116839</xdr:rowOff>
    </xdr:from>
    <xdr:to>
      <xdr:col>55</xdr:col>
      <xdr:colOff>50800</xdr:colOff>
      <xdr:row>83</xdr:row>
      <xdr:rowOff>46989</xdr:rowOff>
    </xdr:to>
    <xdr:sp macro="" textlink="">
      <xdr:nvSpPr>
        <xdr:cNvPr id="345" name="フローチャート: 判断 344">
          <a:extLst>
            <a:ext uri="{FF2B5EF4-FFF2-40B4-BE49-F238E27FC236}">
              <a16:creationId xmlns:a16="http://schemas.microsoft.com/office/drawing/2014/main" id="{1C7DAA30-0165-4515-84A1-F88436953994}"/>
            </a:ext>
          </a:extLst>
        </xdr:cNvPr>
        <xdr:cNvSpPr/>
      </xdr:nvSpPr>
      <xdr:spPr>
        <a:xfrm>
          <a:off x="9192260" y="138633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71120</xdr:rowOff>
    </xdr:from>
    <xdr:to>
      <xdr:col>50</xdr:col>
      <xdr:colOff>165100</xdr:colOff>
      <xdr:row>83</xdr:row>
      <xdr:rowOff>1270</xdr:rowOff>
    </xdr:to>
    <xdr:sp macro="" textlink="">
      <xdr:nvSpPr>
        <xdr:cNvPr id="346" name="フローチャート: 判断 345">
          <a:extLst>
            <a:ext uri="{FF2B5EF4-FFF2-40B4-BE49-F238E27FC236}">
              <a16:creationId xmlns:a16="http://schemas.microsoft.com/office/drawing/2014/main" id="{DC617648-5EAA-4830-AFCB-294485229138}"/>
            </a:ext>
          </a:extLst>
        </xdr:cNvPr>
        <xdr:cNvSpPr/>
      </xdr:nvSpPr>
      <xdr:spPr>
        <a:xfrm>
          <a:off x="8445500" y="13817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109220</xdr:rowOff>
    </xdr:from>
    <xdr:to>
      <xdr:col>46</xdr:col>
      <xdr:colOff>38100</xdr:colOff>
      <xdr:row>83</xdr:row>
      <xdr:rowOff>39370</xdr:rowOff>
    </xdr:to>
    <xdr:sp macro="" textlink="">
      <xdr:nvSpPr>
        <xdr:cNvPr id="347" name="フローチャート: 判断 346">
          <a:extLst>
            <a:ext uri="{FF2B5EF4-FFF2-40B4-BE49-F238E27FC236}">
              <a16:creationId xmlns:a16="http://schemas.microsoft.com/office/drawing/2014/main" id="{E11F752B-2880-49B5-BCE5-B9FFABE51DF5}"/>
            </a:ext>
          </a:extLst>
        </xdr:cNvPr>
        <xdr:cNvSpPr/>
      </xdr:nvSpPr>
      <xdr:spPr>
        <a:xfrm>
          <a:off x="7670800" y="138557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93980</xdr:rowOff>
    </xdr:from>
    <xdr:to>
      <xdr:col>41</xdr:col>
      <xdr:colOff>101600</xdr:colOff>
      <xdr:row>83</xdr:row>
      <xdr:rowOff>24130</xdr:rowOff>
    </xdr:to>
    <xdr:sp macro="" textlink="">
      <xdr:nvSpPr>
        <xdr:cNvPr id="348" name="フローチャート: 判断 347">
          <a:extLst>
            <a:ext uri="{FF2B5EF4-FFF2-40B4-BE49-F238E27FC236}">
              <a16:creationId xmlns:a16="http://schemas.microsoft.com/office/drawing/2014/main" id="{5660FDAF-4990-4E69-A326-C0BF66E526DC}"/>
            </a:ext>
          </a:extLst>
        </xdr:cNvPr>
        <xdr:cNvSpPr/>
      </xdr:nvSpPr>
      <xdr:spPr>
        <a:xfrm>
          <a:off x="6873240" y="13840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86361</xdr:rowOff>
    </xdr:from>
    <xdr:to>
      <xdr:col>36</xdr:col>
      <xdr:colOff>165100</xdr:colOff>
      <xdr:row>83</xdr:row>
      <xdr:rowOff>16511</xdr:rowOff>
    </xdr:to>
    <xdr:sp macro="" textlink="">
      <xdr:nvSpPr>
        <xdr:cNvPr id="349" name="フローチャート: 判断 348">
          <a:extLst>
            <a:ext uri="{FF2B5EF4-FFF2-40B4-BE49-F238E27FC236}">
              <a16:creationId xmlns:a16="http://schemas.microsoft.com/office/drawing/2014/main" id="{1A0C50D8-A005-4A09-B6E6-33512E0A2AAC}"/>
            </a:ext>
          </a:extLst>
        </xdr:cNvPr>
        <xdr:cNvSpPr/>
      </xdr:nvSpPr>
      <xdr:spPr>
        <a:xfrm>
          <a:off x="6098540" y="138328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5F465FD8-54FC-46BE-9C23-788CC2737CA4}"/>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B3A71F39-198E-4A51-A8A5-A3C5B32737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A2926D06-0579-45BD-9268-5AADDE5F4893}"/>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1BC41D16-EC98-4B1D-A221-AA29ABB2728A}"/>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694273A2-E0D4-408E-B641-06C9875BD268}"/>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86361</xdr:rowOff>
    </xdr:from>
    <xdr:to>
      <xdr:col>55</xdr:col>
      <xdr:colOff>50800</xdr:colOff>
      <xdr:row>83</xdr:row>
      <xdr:rowOff>16511</xdr:rowOff>
    </xdr:to>
    <xdr:sp macro="" textlink="">
      <xdr:nvSpPr>
        <xdr:cNvPr id="355" name="楕円 354">
          <a:extLst>
            <a:ext uri="{FF2B5EF4-FFF2-40B4-BE49-F238E27FC236}">
              <a16:creationId xmlns:a16="http://schemas.microsoft.com/office/drawing/2014/main" id="{DF073D26-0C09-4D74-8D2D-7B6DE7DC629F}"/>
            </a:ext>
          </a:extLst>
        </xdr:cNvPr>
        <xdr:cNvSpPr/>
      </xdr:nvSpPr>
      <xdr:spPr>
        <a:xfrm>
          <a:off x="9192260" y="138328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109238</xdr:rowOff>
    </xdr:from>
    <xdr:ext cx="469744" cy="259045"/>
    <xdr:sp macro="" textlink="">
      <xdr:nvSpPr>
        <xdr:cNvPr id="356" name="【福祉施設】&#10;一人当たり面積該当値テキスト">
          <a:extLst>
            <a:ext uri="{FF2B5EF4-FFF2-40B4-BE49-F238E27FC236}">
              <a16:creationId xmlns:a16="http://schemas.microsoft.com/office/drawing/2014/main" id="{0A64F1BA-DA66-4A7C-BD33-1E50764E7FFE}"/>
            </a:ext>
          </a:extLst>
        </xdr:cNvPr>
        <xdr:cNvSpPr txBox="1"/>
      </xdr:nvSpPr>
      <xdr:spPr>
        <a:xfrm>
          <a:off x="9258300" y="13688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93980</xdr:rowOff>
    </xdr:from>
    <xdr:to>
      <xdr:col>50</xdr:col>
      <xdr:colOff>165100</xdr:colOff>
      <xdr:row>83</xdr:row>
      <xdr:rowOff>24130</xdr:rowOff>
    </xdr:to>
    <xdr:sp macro="" textlink="">
      <xdr:nvSpPr>
        <xdr:cNvPr id="357" name="楕円 356">
          <a:extLst>
            <a:ext uri="{FF2B5EF4-FFF2-40B4-BE49-F238E27FC236}">
              <a16:creationId xmlns:a16="http://schemas.microsoft.com/office/drawing/2014/main" id="{D5F77EDF-B2AB-4153-914D-F503D3F6B296}"/>
            </a:ext>
          </a:extLst>
        </xdr:cNvPr>
        <xdr:cNvSpPr/>
      </xdr:nvSpPr>
      <xdr:spPr>
        <a:xfrm>
          <a:off x="8445500" y="13840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137161</xdr:rowOff>
    </xdr:from>
    <xdr:to>
      <xdr:col>55</xdr:col>
      <xdr:colOff>0</xdr:colOff>
      <xdr:row>82</xdr:row>
      <xdr:rowOff>144780</xdr:rowOff>
    </xdr:to>
    <xdr:cxnSp macro="">
      <xdr:nvCxnSpPr>
        <xdr:cNvPr id="358" name="直線コネクタ 357">
          <a:extLst>
            <a:ext uri="{FF2B5EF4-FFF2-40B4-BE49-F238E27FC236}">
              <a16:creationId xmlns:a16="http://schemas.microsoft.com/office/drawing/2014/main" id="{CD750314-89DA-4FB0-B586-7726AFEBF145}"/>
            </a:ext>
          </a:extLst>
        </xdr:cNvPr>
        <xdr:cNvCxnSpPr/>
      </xdr:nvCxnSpPr>
      <xdr:spPr>
        <a:xfrm flipV="1">
          <a:off x="8496300" y="13883641"/>
          <a:ext cx="7239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93980</xdr:rowOff>
    </xdr:from>
    <xdr:to>
      <xdr:col>46</xdr:col>
      <xdr:colOff>38100</xdr:colOff>
      <xdr:row>83</xdr:row>
      <xdr:rowOff>24130</xdr:rowOff>
    </xdr:to>
    <xdr:sp macro="" textlink="">
      <xdr:nvSpPr>
        <xdr:cNvPr id="359" name="楕円 358">
          <a:extLst>
            <a:ext uri="{FF2B5EF4-FFF2-40B4-BE49-F238E27FC236}">
              <a16:creationId xmlns:a16="http://schemas.microsoft.com/office/drawing/2014/main" id="{3BDA738E-0446-4011-B586-32D724502F90}"/>
            </a:ext>
          </a:extLst>
        </xdr:cNvPr>
        <xdr:cNvSpPr/>
      </xdr:nvSpPr>
      <xdr:spPr>
        <a:xfrm>
          <a:off x="7670800" y="13840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144780</xdr:rowOff>
    </xdr:from>
    <xdr:to>
      <xdr:col>50</xdr:col>
      <xdr:colOff>114300</xdr:colOff>
      <xdr:row>82</xdr:row>
      <xdr:rowOff>144780</xdr:rowOff>
    </xdr:to>
    <xdr:cxnSp macro="">
      <xdr:nvCxnSpPr>
        <xdr:cNvPr id="360" name="直線コネクタ 359">
          <a:extLst>
            <a:ext uri="{FF2B5EF4-FFF2-40B4-BE49-F238E27FC236}">
              <a16:creationId xmlns:a16="http://schemas.microsoft.com/office/drawing/2014/main" id="{11BA7B92-6D7D-4F7E-A3CC-2FE02A85C1F7}"/>
            </a:ext>
          </a:extLst>
        </xdr:cNvPr>
        <xdr:cNvCxnSpPr/>
      </xdr:nvCxnSpPr>
      <xdr:spPr>
        <a:xfrm>
          <a:off x="7713980" y="138912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25400</xdr:rowOff>
    </xdr:from>
    <xdr:to>
      <xdr:col>41</xdr:col>
      <xdr:colOff>101600</xdr:colOff>
      <xdr:row>82</xdr:row>
      <xdr:rowOff>127000</xdr:rowOff>
    </xdr:to>
    <xdr:sp macro="" textlink="">
      <xdr:nvSpPr>
        <xdr:cNvPr id="361" name="楕円 360">
          <a:extLst>
            <a:ext uri="{FF2B5EF4-FFF2-40B4-BE49-F238E27FC236}">
              <a16:creationId xmlns:a16="http://schemas.microsoft.com/office/drawing/2014/main" id="{2C07578B-A008-4690-861E-BBD8C1FB0293}"/>
            </a:ext>
          </a:extLst>
        </xdr:cNvPr>
        <xdr:cNvSpPr/>
      </xdr:nvSpPr>
      <xdr:spPr>
        <a:xfrm>
          <a:off x="687324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76200</xdr:rowOff>
    </xdr:from>
    <xdr:to>
      <xdr:col>45</xdr:col>
      <xdr:colOff>177800</xdr:colOff>
      <xdr:row>82</xdr:row>
      <xdr:rowOff>144780</xdr:rowOff>
    </xdr:to>
    <xdr:cxnSp macro="">
      <xdr:nvCxnSpPr>
        <xdr:cNvPr id="362" name="直線コネクタ 361">
          <a:extLst>
            <a:ext uri="{FF2B5EF4-FFF2-40B4-BE49-F238E27FC236}">
              <a16:creationId xmlns:a16="http://schemas.microsoft.com/office/drawing/2014/main" id="{DB5530B1-7A78-48A2-88C5-EDCE14FC52D3}"/>
            </a:ext>
          </a:extLst>
        </xdr:cNvPr>
        <xdr:cNvCxnSpPr/>
      </xdr:nvCxnSpPr>
      <xdr:spPr>
        <a:xfrm>
          <a:off x="6924040" y="13822680"/>
          <a:ext cx="78994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33020</xdr:rowOff>
    </xdr:from>
    <xdr:to>
      <xdr:col>36</xdr:col>
      <xdr:colOff>165100</xdr:colOff>
      <xdr:row>82</xdr:row>
      <xdr:rowOff>134620</xdr:rowOff>
    </xdr:to>
    <xdr:sp macro="" textlink="">
      <xdr:nvSpPr>
        <xdr:cNvPr id="363" name="楕円 362">
          <a:extLst>
            <a:ext uri="{FF2B5EF4-FFF2-40B4-BE49-F238E27FC236}">
              <a16:creationId xmlns:a16="http://schemas.microsoft.com/office/drawing/2014/main" id="{7185DE0B-AFD5-4230-BE3E-97B3A466C78B}"/>
            </a:ext>
          </a:extLst>
        </xdr:cNvPr>
        <xdr:cNvSpPr/>
      </xdr:nvSpPr>
      <xdr:spPr>
        <a:xfrm>
          <a:off x="609854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76200</xdr:rowOff>
    </xdr:from>
    <xdr:to>
      <xdr:col>41</xdr:col>
      <xdr:colOff>50800</xdr:colOff>
      <xdr:row>82</xdr:row>
      <xdr:rowOff>83820</xdr:rowOff>
    </xdr:to>
    <xdr:cxnSp macro="">
      <xdr:nvCxnSpPr>
        <xdr:cNvPr id="364" name="直線コネクタ 363">
          <a:extLst>
            <a:ext uri="{FF2B5EF4-FFF2-40B4-BE49-F238E27FC236}">
              <a16:creationId xmlns:a16="http://schemas.microsoft.com/office/drawing/2014/main" id="{B1081AA1-5715-4E74-8296-A672807C1C1D}"/>
            </a:ext>
          </a:extLst>
        </xdr:cNvPr>
        <xdr:cNvCxnSpPr/>
      </xdr:nvCxnSpPr>
      <xdr:spPr>
        <a:xfrm flipV="1">
          <a:off x="6149340" y="1382268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17797</xdr:rowOff>
    </xdr:from>
    <xdr:ext cx="469744" cy="259045"/>
    <xdr:sp macro="" textlink="">
      <xdr:nvSpPr>
        <xdr:cNvPr id="365" name="n_1aveValue【福祉施設】&#10;一人当たり面積">
          <a:extLst>
            <a:ext uri="{FF2B5EF4-FFF2-40B4-BE49-F238E27FC236}">
              <a16:creationId xmlns:a16="http://schemas.microsoft.com/office/drawing/2014/main" id="{33485A56-A8DF-4E16-BF59-BB398DF6F0E4}"/>
            </a:ext>
          </a:extLst>
        </xdr:cNvPr>
        <xdr:cNvSpPr txBox="1"/>
      </xdr:nvSpPr>
      <xdr:spPr>
        <a:xfrm>
          <a:off x="8271587" y="1359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30497</xdr:rowOff>
    </xdr:from>
    <xdr:ext cx="469744" cy="259045"/>
    <xdr:sp macro="" textlink="">
      <xdr:nvSpPr>
        <xdr:cNvPr id="366" name="n_2aveValue【福祉施設】&#10;一人当たり面積">
          <a:extLst>
            <a:ext uri="{FF2B5EF4-FFF2-40B4-BE49-F238E27FC236}">
              <a16:creationId xmlns:a16="http://schemas.microsoft.com/office/drawing/2014/main" id="{96329BF8-5EA9-4E2C-92F0-0E8DD701B578}"/>
            </a:ext>
          </a:extLst>
        </xdr:cNvPr>
        <xdr:cNvSpPr txBox="1"/>
      </xdr:nvSpPr>
      <xdr:spPr>
        <a:xfrm>
          <a:off x="7509587" y="13944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15257</xdr:rowOff>
    </xdr:from>
    <xdr:ext cx="469744" cy="259045"/>
    <xdr:sp macro="" textlink="">
      <xdr:nvSpPr>
        <xdr:cNvPr id="367" name="n_3aveValue【福祉施設】&#10;一人当たり面積">
          <a:extLst>
            <a:ext uri="{FF2B5EF4-FFF2-40B4-BE49-F238E27FC236}">
              <a16:creationId xmlns:a16="http://schemas.microsoft.com/office/drawing/2014/main" id="{0BB596D9-53AE-4C8B-8748-B96DB382D0D6}"/>
            </a:ext>
          </a:extLst>
        </xdr:cNvPr>
        <xdr:cNvSpPr txBox="1"/>
      </xdr:nvSpPr>
      <xdr:spPr>
        <a:xfrm>
          <a:off x="6712027" y="1392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7638</xdr:rowOff>
    </xdr:from>
    <xdr:ext cx="469744" cy="259045"/>
    <xdr:sp macro="" textlink="">
      <xdr:nvSpPr>
        <xdr:cNvPr id="368" name="n_4aveValue【福祉施設】&#10;一人当たり面積">
          <a:extLst>
            <a:ext uri="{FF2B5EF4-FFF2-40B4-BE49-F238E27FC236}">
              <a16:creationId xmlns:a16="http://schemas.microsoft.com/office/drawing/2014/main" id="{23499A57-874B-4CD3-9A70-7191F1C46666}"/>
            </a:ext>
          </a:extLst>
        </xdr:cNvPr>
        <xdr:cNvSpPr txBox="1"/>
      </xdr:nvSpPr>
      <xdr:spPr>
        <a:xfrm>
          <a:off x="5937327" y="1392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15257</xdr:rowOff>
    </xdr:from>
    <xdr:ext cx="469744" cy="259045"/>
    <xdr:sp macro="" textlink="">
      <xdr:nvSpPr>
        <xdr:cNvPr id="369" name="n_1mainValue【福祉施設】&#10;一人当たり面積">
          <a:extLst>
            <a:ext uri="{FF2B5EF4-FFF2-40B4-BE49-F238E27FC236}">
              <a16:creationId xmlns:a16="http://schemas.microsoft.com/office/drawing/2014/main" id="{E2DAB0E1-0100-415E-8EAE-730397E9F234}"/>
            </a:ext>
          </a:extLst>
        </xdr:cNvPr>
        <xdr:cNvSpPr txBox="1"/>
      </xdr:nvSpPr>
      <xdr:spPr>
        <a:xfrm>
          <a:off x="8271587" y="1392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40657</xdr:rowOff>
    </xdr:from>
    <xdr:ext cx="469744" cy="259045"/>
    <xdr:sp macro="" textlink="">
      <xdr:nvSpPr>
        <xdr:cNvPr id="370" name="n_2mainValue【福祉施設】&#10;一人当たり面積">
          <a:extLst>
            <a:ext uri="{FF2B5EF4-FFF2-40B4-BE49-F238E27FC236}">
              <a16:creationId xmlns:a16="http://schemas.microsoft.com/office/drawing/2014/main" id="{119037AD-1153-4826-9330-7AE20ED0EBAD}"/>
            </a:ext>
          </a:extLst>
        </xdr:cNvPr>
        <xdr:cNvSpPr txBox="1"/>
      </xdr:nvSpPr>
      <xdr:spPr>
        <a:xfrm>
          <a:off x="7509587" y="1361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143527</xdr:rowOff>
    </xdr:from>
    <xdr:ext cx="469744" cy="259045"/>
    <xdr:sp macro="" textlink="">
      <xdr:nvSpPr>
        <xdr:cNvPr id="371" name="n_3mainValue【福祉施設】&#10;一人当たり面積">
          <a:extLst>
            <a:ext uri="{FF2B5EF4-FFF2-40B4-BE49-F238E27FC236}">
              <a16:creationId xmlns:a16="http://schemas.microsoft.com/office/drawing/2014/main" id="{44C2C155-2B22-4D0F-92B4-1CE635A75B0C}"/>
            </a:ext>
          </a:extLst>
        </xdr:cNvPr>
        <xdr:cNvSpPr txBox="1"/>
      </xdr:nvSpPr>
      <xdr:spPr>
        <a:xfrm>
          <a:off x="67120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151147</xdr:rowOff>
    </xdr:from>
    <xdr:ext cx="469744" cy="259045"/>
    <xdr:sp macro="" textlink="">
      <xdr:nvSpPr>
        <xdr:cNvPr id="372" name="n_4mainValue【福祉施設】&#10;一人当たり面積">
          <a:extLst>
            <a:ext uri="{FF2B5EF4-FFF2-40B4-BE49-F238E27FC236}">
              <a16:creationId xmlns:a16="http://schemas.microsoft.com/office/drawing/2014/main" id="{BC4F00AB-9D1B-40CE-A692-4F490A6496E9}"/>
            </a:ext>
          </a:extLst>
        </xdr:cNvPr>
        <xdr:cNvSpPr txBox="1"/>
      </xdr:nvSpPr>
      <xdr:spPr>
        <a:xfrm>
          <a:off x="5937327" y="1356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483E0C21-10D1-4B43-95B1-DF9FFA61A9A5}"/>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BE7A6DA3-B447-47EF-94EC-0701004EF7A1}"/>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A2435A2E-3FCB-4296-B2B3-AF85C0566487}"/>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2470EB9A-E3CD-494E-9557-3BF9E0A171E3}"/>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47B3206C-2E0A-4A3D-A385-5AC2EA0B2F2E}"/>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815F50BF-D63B-4865-80DE-CEBF338D8201}"/>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4D8FC465-6B34-41EA-BC49-42CBCE40219D}"/>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095FDD63-7EDA-45B6-BBB2-F6D61C0092F9}"/>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1" name="テキスト ボックス 380">
          <a:extLst>
            <a:ext uri="{FF2B5EF4-FFF2-40B4-BE49-F238E27FC236}">
              <a16:creationId xmlns:a16="http://schemas.microsoft.com/office/drawing/2014/main" id="{1247F6E0-7EF7-457D-B576-B58B70B1C34C}"/>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2" name="直線コネクタ 381">
          <a:extLst>
            <a:ext uri="{FF2B5EF4-FFF2-40B4-BE49-F238E27FC236}">
              <a16:creationId xmlns:a16="http://schemas.microsoft.com/office/drawing/2014/main" id="{4CFEC765-FA76-486D-8BDB-3AE1D3E7A262}"/>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3" name="テキスト ボックス 382">
          <a:extLst>
            <a:ext uri="{FF2B5EF4-FFF2-40B4-BE49-F238E27FC236}">
              <a16:creationId xmlns:a16="http://schemas.microsoft.com/office/drawing/2014/main" id="{B5313199-61D0-48EE-8847-8E453E660588}"/>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4" name="直線コネクタ 383">
          <a:extLst>
            <a:ext uri="{FF2B5EF4-FFF2-40B4-BE49-F238E27FC236}">
              <a16:creationId xmlns:a16="http://schemas.microsoft.com/office/drawing/2014/main" id="{43F963DF-D0B0-4322-8DB5-E34D1C354444}"/>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5" name="テキスト ボックス 384">
          <a:extLst>
            <a:ext uri="{FF2B5EF4-FFF2-40B4-BE49-F238E27FC236}">
              <a16:creationId xmlns:a16="http://schemas.microsoft.com/office/drawing/2014/main" id="{C2452306-B1F0-45DA-B7FA-F4C1B6D0F2FB}"/>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6" name="直線コネクタ 385">
          <a:extLst>
            <a:ext uri="{FF2B5EF4-FFF2-40B4-BE49-F238E27FC236}">
              <a16:creationId xmlns:a16="http://schemas.microsoft.com/office/drawing/2014/main" id="{F02EF9BB-5193-4469-B539-265BB22D68E6}"/>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7" name="テキスト ボックス 386">
          <a:extLst>
            <a:ext uri="{FF2B5EF4-FFF2-40B4-BE49-F238E27FC236}">
              <a16:creationId xmlns:a16="http://schemas.microsoft.com/office/drawing/2014/main" id="{96303633-3EC8-4529-8954-9C5C4A748387}"/>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8" name="直線コネクタ 387">
          <a:extLst>
            <a:ext uri="{FF2B5EF4-FFF2-40B4-BE49-F238E27FC236}">
              <a16:creationId xmlns:a16="http://schemas.microsoft.com/office/drawing/2014/main" id="{4032EE63-BC75-4109-9D3D-6752F57380DB}"/>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9" name="テキスト ボックス 388">
          <a:extLst>
            <a:ext uri="{FF2B5EF4-FFF2-40B4-BE49-F238E27FC236}">
              <a16:creationId xmlns:a16="http://schemas.microsoft.com/office/drawing/2014/main" id="{B721FAF8-408B-4F0D-85E7-69E47F3792FE}"/>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0" name="直線コネクタ 389">
          <a:extLst>
            <a:ext uri="{FF2B5EF4-FFF2-40B4-BE49-F238E27FC236}">
              <a16:creationId xmlns:a16="http://schemas.microsoft.com/office/drawing/2014/main" id="{7687F11A-A241-4CDE-B3D9-6239450D7D6C}"/>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1" name="テキスト ボックス 390">
          <a:extLst>
            <a:ext uri="{FF2B5EF4-FFF2-40B4-BE49-F238E27FC236}">
              <a16:creationId xmlns:a16="http://schemas.microsoft.com/office/drawing/2014/main" id="{F1024652-01ED-4306-AEE6-A871F1E90E3B}"/>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2" name="直線コネクタ 391">
          <a:extLst>
            <a:ext uri="{FF2B5EF4-FFF2-40B4-BE49-F238E27FC236}">
              <a16:creationId xmlns:a16="http://schemas.microsoft.com/office/drawing/2014/main" id="{91FED69E-B236-4B6B-A119-13717D001E09}"/>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3" name="テキスト ボックス 392">
          <a:extLst>
            <a:ext uri="{FF2B5EF4-FFF2-40B4-BE49-F238E27FC236}">
              <a16:creationId xmlns:a16="http://schemas.microsoft.com/office/drawing/2014/main" id="{17CE711E-ABA9-4AAC-9637-DB0325A57323}"/>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4" name="直線コネクタ 393">
          <a:extLst>
            <a:ext uri="{FF2B5EF4-FFF2-40B4-BE49-F238E27FC236}">
              <a16:creationId xmlns:a16="http://schemas.microsoft.com/office/drawing/2014/main" id="{D582B973-17B7-46F4-B258-C44B46D5F098}"/>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5" name="テキスト ボックス 394">
          <a:extLst>
            <a:ext uri="{FF2B5EF4-FFF2-40B4-BE49-F238E27FC236}">
              <a16:creationId xmlns:a16="http://schemas.microsoft.com/office/drawing/2014/main" id="{6A628FFE-C77E-4032-B853-1062A0548F62}"/>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id="{F05765CA-82F8-4B64-9988-18934DFA6A67}"/>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a:extLst>
            <a:ext uri="{FF2B5EF4-FFF2-40B4-BE49-F238E27FC236}">
              <a16:creationId xmlns:a16="http://schemas.microsoft.com/office/drawing/2014/main" id="{F8C97304-12B9-4FBF-A9B6-831C4DD5D117}"/>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77832</xdr:rowOff>
    </xdr:from>
    <xdr:to>
      <xdr:col>24</xdr:col>
      <xdr:colOff>62865</xdr:colOff>
      <xdr:row>109</xdr:row>
      <xdr:rowOff>28848</xdr:rowOff>
    </xdr:to>
    <xdr:cxnSp macro="">
      <xdr:nvCxnSpPr>
        <xdr:cNvPr id="398" name="直線コネクタ 397">
          <a:extLst>
            <a:ext uri="{FF2B5EF4-FFF2-40B4-BE49-F238E27FC236}">
              <a16:creationId xmlns:a16="http://schemas.microsoft.com/office/drawing/2014/main" id="{F2032F52-BDE4-428E-9BF9-1DEE926EBD07}"/>
            </a:ext>
          </a:extLst>
        </xdr:cNvPr>
        <xdr:cNvCxnSpPr/>
      </xdr:nvCxnSpPr>
      <xdr:spPr>
        <a:xfrm flipV="1">
          <a:off x="4086225" y="16841832"/>
          <a:ext cx="0" cy="1459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32675</xdr:rowOff>
    </xdr:from>
    <xdr:ext cx="405111" cy="259045"/>
    <xdr:sp macro="" textlink="">
      <xdr:nvSpPr>
        <xdr:cNvPr id="399" name="【市民会館】&#10;有形固定資産減価償却率最小値テキスト">
          <a:extLst>
            <a:ext uri="{FF2B5EF4-FFF2-40B4-BE49-F238E27FC236}">
              <a16:creationId xmlns:a16="http://schemas.microsoft.com/office/drawing/2014/main" id="{3D81F2D7-3864-47E8-B52D-637F07313AE7}"/>
            </a:ext>
          </a:extLst>
        </xdr:cNvPr>
        <xdr:cNvSpPr txBox="1"/>
      </xdr:nvSpPr>
      <xdr:spPr>
        <a:xfrm>
          <a:off x="4124960" y="18305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28848</xdr:rowOff>
    </xdr:from>
    <xdr:to>
      <xdr:col>24</xdr:col>
      <xdr:colOff>152400</xdr:colOff>
      <xdr:row>109</xdr:row>
      <xdr:rowOff>28848</xdr:rowOff>
    </xdr:to>
    <xdr:cxnSp macro="">
      <xdr:nvCxnSpPr>
        <xdr:cNvPr id="400" name="直線コネクタ 399">
          <a:extLst>
            <a:ext uri="{FF2B5EF4-FFF2-40B4-BE49-F238E27FC236}">
              <a16:creationId xmlns:a16="http://schemas.microsoft.com/office/drawing/2014/main" id="{3F396D88-727E-4694-88AE-9855FE604535}"/>
            </a:ext>
          </a:extLst>
        </xdr:cNvPr>
        <xdr:cNvCxnSpPr/>
      </xdr:nvCxnSpPr>
      <xdr:spPr>
        <a:xfrm>
          <a:off x="4020820" y="183016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24509</xdr:rowOff>
    </xdr:from>
    <xdr:ext cx="340478" cy="259045"/>
    <xdr:sp macro="" textlink="">
      <xdr:nvSpPr>
        <xdr:cNvPr id="401" name="【市民会館】&#10;有形固定資産減価償却率最大値テキスト">
          <a:extLst>
            <a:ext uri="{FF2B5EF4-FFF2-40B4-BE49-F238E27FC236}">
              <a16:creationId xmlns:a16="http://schemas.microsoft.com/office/drawing/2014/main" id="{5BB56C96-A10C-4F8F-A503-B4E9A3338E2F}"/>
            </a:ext>
          </a:extLst>
        </xdr:cNvPr>
        <xdr:cNvSpPr txBox="1"/>
      </xdr:nvSpPr>
      <xdr:spPr>
        <a:xfrm>
          <a:off x="4124960" y="166208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77832</xdr:rowOff>
    </xdr:from>
    <xdr:to>
      <xdr:col>24</xdr:col>
      <xdr:colOff>152400</xdr:colOff>
      <xdr:row>100</xdr:row>
      <xdr:rowOff>77832</xdr:rowOff>
    </xdr:to>
    <xdr:cxnSp macro="">
      <xdr:nvCxnSpPr>
        <xdr:cNvPr id="402" name="直線コネクタ 401">
          <a:extLst>
            <a:ext uri="{FF2B5EF4-FFF2-40B4-BE49-F238E27FC236}">
              <a16:creationId xmlns:a16="http://schemas.microsoft.com/office/drawing/2014/main" id="{8C37887D-1AE5-481D-9AD0-B5C8D6C05DCF}"/>
            </a:ext>
          </a:extLst>
        </xdr:cNvPr>
        <xdr:cNvCxnSpPr/>
      </xdr:nvCxnSpPr>
      <xdr:spPr>
        <a:xfrm>
          <a:off x="4020820" y="168418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64606</xdr:rowOff>
    </xdr:from>
    <xdr:ext cx="405111" cy="259045"/>
    <xdr:sp macro="" textlink="">
      <xdr:nvSpPr>
        <xdr:cNvPr id="403" name="【市民会館】&#10;有形固定資産減価償却率平均値テキスト">
          <a:extLst>
            <a:ext uri="{FF2B5EF4-FFF2-40B4-BE49-F238E27FC236}">
              <a16:creationId xmlns:a16="http://schemas.microsoft.com/office/drawing/2014/main" id="{F5DB528E-58B9-46DE-A7D3-333F79563F48}"/>
            </a:ext>
          </a:extLst>
        </xdr:cNvPr>
        <xdr:cNvSpPr txBox="1"/>
      </xdr:nvSpPr>
      <xdr:spPr>
        <a:xfrm>
          <a:off x="4124960" y="17331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41729</xdr:rowOff>
    </xdr:from>
    <xdr:to>
      <xdr:col>24</xdr:col>
      <xdr:colOff>114300</xdr:colOff>
      <xdr:row>104</xdr:row>
      <xdr:rowOff>143329</xdr:rowOff>
    </xdr:to>
    <xdr:sp macro="" textlink="">
      <xdr:nvSpPr>
        <xdr:cNvPr id="404" name="フローチャート: 判断 403">
          <a:extLst>
            <a:ext uri="{FF2B5EF4-FFF2-40B4-BE49-F238E27FC236}">
              <a16:creationId xmlns:a16="http://schemas.microsoft.com/office/drawing/2014/main" id="{A166D3D8-DE50-4FF7-876C-9D7B70C7C814}"/>
            </a:ext>
          </a:extLst>
        </xdr:cNvPr>
        <xdr:cNvSpPr/>
      </xdr:nvSpPr>
      <xdr:spPr>
        <a:xfrm>
          <a:off x="4036060" y="1747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907</xdr:rowOff>
    </xdr:from>
    <xdr:to>
      <xdr:col>20</xdr:col>
      <xdr:colOff>38100</xdr:colOff>
      <xdr:row>104</xdr:row>
      <xdr:rowOff>102507</xdr:rowOff>
    </xdr:to>
    <xdr:sp macro="" textlink="">
      <xdr:nvSpPr>
        <xdr:cNvPr id="405" name="フローチャート: 判断 404">
          <a:extLst>
            <a:ext uri="{FF2B5EF4-FFF2-40B4-BE49-F238E27FC236}">
              <a16:creationId xmlns:a16="http://schemas.microsoft.com/office/drawing/2014/main" id="{636364EB-0F84-4944-9EB7-E79C90176608}"/>
            </a:ext>
          </a:extLst>
        </xdr:cNvPr>
        <xdr:cNvSpPr/>
      </xdr:nvSpPr>
      <xdr:spPr>
        <a:xfrm>
          <a:off x="3312160" y="174354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23768</xdr:rowOff>
    </xdr:from>
    <xdr:to>
      <xdr:col>15</xdr:col>
      <xdr:colOff>101600</xdr:colOff>
      <xdr:row>104</xdr:row>
      <xdr:rowOff>125368</xdr:rowOff>
    </xdr:to>
    <xdr:sp macro="" textlink="">
      <xdr:nvSpPr>
        <xdr:cNvPr id="406" name="フローチャート: 判断 405">
          <a:extLst>
            <a:ext uri="{FF2B5EF4-FFF2-40B4-BE49-F238E27FC236}">
              <a16:creationId xmlns:a16="http://schemas.microsoft.com/office/drawing/2014/main" id="{C649D3AA-A742-4AF1-B979-9D4D2BC1D57D}"/>
            </a:ext>
          </a:extLst>
        </xdr:cNvPr>
        <xdr:cNvSpPr/>
      </xdr:nvSpPr>
      <xdr:spPr>
        <a:xfrm>
          <a:off x="2514600" y="174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53158</xdr:rowOff>
    </xdr:from>
    <xdr:to>
      <xdr:col>10</xdr:col>
      <xdr:colOff>165100</xdr:colOff>
      <xdr:row>104</xdr:row>
      <xdr:rowOff>154758</xdr:rowOff>
    </xdr:to>
    <xdr:sp macro="" textlink="">
      <xdr:nvSpPr>
        <xdr:cNvPr id="407" name="フローチャート: 判断 406">
          <a:extLst>
            <a:ext uri="{FF2B5EF4-FFF2-40B4-BE49-F238E27FC236}">
              <a16:creationId xmlns:a16="http://schemas.microsoft.com/office/drawing/2014/main" id="{00157FD8-5211-4242-8FDF-8BEAE9A508E5}"/>
            </a:ext>
          </a:extLst>
        </xdr:cNvPr>
        <xdr:cNvSpPr/>
      </xdr:nvSpPr>
      <xdr:spPr>
        <a:xfrm>
          <a:off x="1739900" y="1748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4173</xdr:rowOff>
    </xdr:from>
    <xdr:to>
      <xdr:col>6</xdr:col>
      <xdr:colOff>38100</xdr:colOff>
      <xdr:row>104</xdr:row>
      <xdr:rowOff>105773</xdr:rowOff>
    </xdr:to>
    <xdr:sp macro="" textlink="">
      <xdr:nvSpPr>
        <xdr:cNvPr id="408" name="フローチャート: 判断 407">
          <a:extLst>
            <a:ext uri="{FF2B5EF4-FFF2-40B4-BE49-F238E27FC236}">
              <a16:creationId xmlns:a16="http://schemas.microsoft.com/office/drawing/2014/main" id="{E79894B2-97CE-4AFE-955D-690503054EA5}"/>
            </a:ext>
          </a:extLst>
        </xdr:cNvPr>
        <xdr:cNvSpPr/>
      </xdr:nvSpPr>
      <xdr:spPr>
        <a:xfrm>
          <a:off x="965200" y="174387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C8B9686C-86D4-44A0-9D64-9DBC47D0A441}"/>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41D73521-3742-4C3F-A1E6-ED2D829183D6}"/>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771F16AD-8710-47D8-BB53-C66C520CFB92}"/>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B6689991-B684-4BF4-A072-84F047F7195D}"/>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12E46230-054C-4688-81BA-DFD29291AB48}"/>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907</xdr:rowOff>
    </xdr:from>
    <xdr:to>
      <xdr:col>24</xdr:col>
      <xdr:colOff>114300</xdr:colOff>
      <xdr:row>105</xdr:row>
      <xdr:rowOff>102507</xdr:rowOff>
    </xdr:to>
    <xdr:sp macro="" textlink="">
      <xdr:nvSpPr>
        <xdr:cNvPr id="414" name="楕円 413">
          <a:extLst>
            <a:ext uri="{FF2B5EF4-FFF2-40B4-BE49-F238E27FC236}">
              <a16:creationId xmlns:a16="http://schemas.microsoft.com/office/drawing/2014/main" id="{D5555953-2986-4B37-9D60-7C57A131BA74}"/>
            </a:ext>
          </a:extLst>
        </xdr:cNvPr>
        <xdr:cNvSpPr/>
      </xdr:nvSpPr>
      <xdr:spPr>
        <a:xfrm>
          <a:off x="4036060" y="1760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150784</xdr:rowOff>
    </xdr:from>
    <xdr:ext cx="405111" cy="259045"/>
    <xdr:sp macro="" textlink="">
      <xdr:nvSpPr>
        <xdr:cNvPr id="415" name="【市民会館】&#10;有形固定資産減価償却率該当値テキスト">
          <a:extLst>
            <a:ext uri="{FF2B5EF4-FFF2-40B4-BE49-F238E27FC236}">
              <a16:creationId xmlns:a16="http://schemas.microsoft.com/office/drawing/2014/main" id="{72AA9E7C-0AC6-435A-A06B-DEADDC478269}"/>
            </a:ext>
          </a:extLst>
        </xdr:cNvPr>
        <xdr:cNvSpPr txBox="1"/>
      </xdr:nvSpPr>
      <xdr:spPr>
        <a:xfrm>
          <a:off x="4124960" y="17585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144599</xdr:rowOff>
    </xdr:from>
    <xdr:to>
      <xdr:col>20</xdr:col>
      <xdr:colOff>38100</xdr:colOff>
      <xdr:row>105</xdr:row>
      <xdr:rowOff>74749</xdr:rowOff>
    </xdr:to>
    <xdr:sp macro="" textlink="">
      <xdr:nvSpPr>
        <xdr:cNvPr id="416" name="楕円 415">
          <a:extLst>
            <a:ext uri="{FF2B5EF4-FFF2-40B4-BE49-F238E27FC236}">
              <a16:creationId xmlns:a16="http://schemas.microsoft.com/office/drawing/2014/main" id="{2C5220D2-B593-4254-9AFE-D59CC3E89E65}"/>
            </a:ext>
          </a:extLst>
        </xdr:cNvPr>
        <xdr:cNvSpPr/>
      </xdr:nvSpPr>
      <xdr:spPr>
        <a:xfrm>
          <a:off x="3312160" y="175791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23949</xdr:rowOff>
    </xdr:from>
    <xdr:to>
      <xdr:col>24</xdr:col>
      <xdr:colOff>63500</xdr:colOff>
      <xdr:row>105</xdr:row>
      <xdr:rowOff>51707</xdr:rowOff>
    </xdr:to>
    <xdr:cxnSp macro="">
      <xdr:nvCxnSpPr>
        <xdr:cNvPr id="417" name="直線コネクタ 416">
          <a:extLst>
            <a:ext uri="{FF2B5EF4-FFF2-40B4-BE49-F238E27FC236}">
              <a16:creationId xmlns:a16="http://schemas.microsoft.com/office/drawing/2014/main" id="{6A7E9386-D987-49E7-8C75-A558E6619DE8}"/>
            </a:ext>
          </a:extLst>
        </xdr:cNvPr>
        <xdr:cNvCxnSpPr/>
      </xdr:nvCxnSpPr>
      <xdr:spPr>
        <a:xfrm>
          <a:off x="3355340" y="17626149"/>
          <a:ext cx="73152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115207</xdr:rowOff>
    </xdr:from>
    <xdr:to>
      <xdr:col>15</xdr:col>
      <xdr:colOff>101600</xdr:colOff>
      <xdr:row>105</xdr:row>
      <xdr:rowOff>45357</xdr:rowOff>
    </xdr:to>
    <xdr:sp macro="" textlink="">
      <xdr:nvSpPr>
        <xdr:cNvPr id="418" name="楕円 417">
          <a:extLst>
            <a:ext uri="{FF2B5EF4-FFF2-40B4-BE49-F238E27FC236}">
              <a16:creationId xmlns:a16="http://schemas.microsoft.com/office/drawing/2014/main" id="{3548CD6C-B605-403F-9B97-916D7123BDA0}"/>
            </a:ext>
          </a:extLst>
        </xdr:cNvPr>
        <xdr:cNvSpPr/>
      </xdr:nvSpPr>
      <xdr:spPr>
        <a:xfrm>
          <a:off x="2514600" y="175497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166007</xdr:rowOff>
    </xdr:from>
    <xdr:to>
      <xdr:col>19</xdr:col>
      <xdr:colOff>177800</xdr:colOff>
      <xdr:row>105</xdr:row>
      <xdr:rowOff>23949</xdr:rowOff>
    </xdr:to>
    <xdr:cxnSp macro="">
      <xdr:nvCxnSpPr>
        <xdr:cNvPr id="419" name="直線コネクタ 418">
          <a:extLst>
            <a:ext uri="{FF2B5EF4-FFF2-40B4-BE49-F238E27FC236}">
              <a16:creationId xmlns:a16="http://schemas.microsoft.com/office/drawing/2014/main" id="{AA11AF38-A87F-47AF-A437-4D8CA531E671}"/>
            </a:ext>
          </a:extLst>
        </xdr:cNvPr>
        <xdr:cNvCxnSpPr/>
      </xdr:nvCxnSpPr>
      <xdr:spPr>
        <a:xfrm>
          <a:off x="2565400" y="17600567"/>
          <a:ext cx="789940" cy="2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82550</xdr:rowOff>
    </xdr:from>
    <xdr:to>
      <xdr:col>10</xdr:col>
      <xdr:colOff>165100</xdr:colOff>
      <xdr:row>105</xdr:row>
      <xdr:rowOff>12700</xdr:rowOff>
    </xdr:to>
    <xdr:sp macro="" textlink="">
      <xdr:nvSpPr>
        <xdr:cNvPr id="420" name="楕円 419">
          <a:extLst>
            <a:ext uri="{FF2B5EF4-FFF2-40B4-BE49-F238E27FC236}">
              <a16:creationId xmlns:a16="http://schemas.microsoft.com/office/drawing/2014/main" id="{F2D46204-3023-47BB-92C3-CA0D5542B733}"/>
            </a:ext>
          </a:extLst>
        </xdr:cNvPr>
        <xdr:cNvSpPr/>
      </xdr:nvSpPr>
      <xdr:spPr>
        <a:xfrm>
          <a:off x="1739900" y="17517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133350</xdr:rowOff>
    </xdr:from>
    <xdr:to>
      <xdr:col>15</xdr:col>
      <xdr:colOff>50800</xdr:colOff>
      <xdr:row>104</xdr:row>
      <xdr:rowOff>166007</xdr:rowOff>
    </xdr:to>
    <xdr:cxnSp macro="">
      <xdr:nvCxnSpPr>
        <xdr:cNvPr id="421" name="直線コネクタ 420">
          <a:extLst>
            <a:ext uri="{FF2B5EF4-FFF2-40B4-BE49-F238E27FC236}">
              <a16:creationId xmlns:a16="http://schemas.microsoft.com/office/drawing/2014/main" id="{BCD352E2-60A1-4FE1-936A-17D3D1C9331F}"/>
            </a:ext>
          </a:extLst>
        </xdr:cNvPr>
        <xdr:cNvCxnSpPr/>
      </xdr:nvCxnSpPr>
      <xdr:spPr>
        <a:xfrm>
          <a:off x="1790700" y="17567910"/>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7438</xdr:rowOff>
    </xdr:from>
    <xdr:to>
      <xdr:col>6</xdr:col>
      <xdr:colOff>38100</xdr:colOff>
      <xdr:row>104</xdr:row>
      <xdr:rowOff>109038</xdr:rowOff>
    </xdr:to>
    <xdr:sp macro="" textlink="">
      <xdr:nvSpPr>
        <xdr:cNvPr id="422" name="楕円 421">
          <a:extLst>
            <a:ext uri="{FF2B5EF4-FFF2-40B4-BE49-F238E27FC236}">
              <a16:creationId xmlns:a16="http://schemas.microsoft.com/office/drawing/2014/main" id="{609E4E34-78BE-4FBC-B418-37E72A7C1F16}"/>
            </a:ext>
          </a:extLst>
        </xdr:cNvPr>
        <xdr:cNvSpPr/>
      </xdr:nvSpPr>
      <xdr:spPr>
        <a:xfrm>
          <a:off x="965200" y="174419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58238</xdr:rowOff>
    </xdr:from>
    <xdr:to>
      <xdr:col>10</xdr:col>
      <xdr:colOff>114300</xdr:colOff>
      <xdr:row>104</xdr:row>
      <xdr:rowOff>133350</xdr:rowOff>
    </xdr:to>
    <xdr:cxnSp macro="">
      <xdr:nvCxnSpPr>
        <xdr:cNvPr id="423" name="直線コネクタ 422">
          <a:extLst>
            <a:ext uri="{FF2B5EF4-FFF2-40B4-BE49-F238E27FC236}">
              <a16:creationId xmlns:a16="http://schemas.microsoft.com/office/drawing/2014/main" id="{37319436-6774-48CB-B894-228BEB6185FE}"/>
            </a:ext>
          </a:extLst>
        </xdr:cNvPr>
        <xdr:cNvCxnSpPr/>
      </xdr:nvCxnSpPr>
      <xdr:spPr>
        <a:xfrm>
          <a:off x="1008380" y="17492798"/>
          <a:ext cx="78232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119034</xdr:rowOff>
    </xdr:from>
    <xdr:ext cx="405111" cy="259045"/>
    <xdr:sp macro="" textlink="">
      <xdr:nvSpPr>
        <xdr:cNvPr id="424" name="n_1aveValue【市民会館】&#10;有形固定資産減価償却率">
          <a:extLst>
            <a:ext uri="{FF2B5EF4-FFF2-40B4-BE49-F238E27FC236}">
              <a16:creationId xmlns:a16="http://schemas.microsoft.com/office/drawing/2014/main" id="{A31F115E-1D8A-4D94-BF87-B18C507578C2}"/>
            </a:ext>
          </a:extLst>
        </xdr:cNvPr>
        <xdr:cNvSpPr txBox="1"/>
      </xdr:nvSpPr>
      <xdr:spPr>
        <a:xfrm>
          <a:off x="3170564" y="1721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141895</xdr:rowOff>
    </xdr:from>
    <xdr:ext cx="405111" cy="259045"/>
    <xdr:sp macro="" textlink="">
      <xdr:nvSpPr>
        <xdr:cNvPr id="425" name="n_2aveValue【市民会館】&#10;有形固定資産減価償却率">
          <a:extLst>
            <a:ext uri="{FF2B5EF4-FFF2-40B4-BE49-F238E27FC236}">
              <a16:creationId xmlns:a16="http://schemas.microsoft.com/office/drawing/2014/main" id="{347BECF8-C824-4279-A6A5-8FD09A97CD02}"/>
            </a:ext>
          </a:extLst>
        </xdr:cNvPr>
        <xdr:cNvSpPr txBox="1"/>
      </xdr:nvSpPr>
      <xdr:spPr>
        <a:xfrm>
          <a:off x="2385704" y="17241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171285</xdr:rowOff>
    </xdr:from>
    <xdr:ext cx="405111" cy="259045"/>
    <xdr:sp macro="" textlink="">
      <xdr:nvSpPr>
        <xdr:cNvPr id="426" name="n_3aveValue【市民会館】&#10;有形固定資産減価償却率">
          <a:extLst>
            <a:ext uri="{FF2B5EF4-FFF2-40B4-BE49-F238E27FC236}">
              <a16:creationId xmlns:a16="http://schemas.microsoft.com/office/drawing/2014/main" id="{D1AC62BE-6240-4B53-A1AB-EE161254F55F}"/>
            </a:ext>
          </a:extLst>
        </xdr:cNvPr>
        <xdr:cNvSpPr txBox="1"/>
      </xdr:nvSpPr>
      <xdr:spPr>
        <a:xfrm>
          <a:off x="1611004" y="17270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122300</xdr:rowOff>
    </xdr:from>
    <xdr:ext cx="405111" cy="259045"/>
    <xdr:sp macro="" textlink="">
      <xdr:nvSpPr>
        <xdr:cNvPr id="427" name="n_4aveValue【市民会館】&#10;有形固定資産減価償却率">
          <a:extLst>
            <a:ext uri="{FF2B5EF4-FFF2-40B4-BE49-F238E27FC236}">
              <a16:creationId xmlns:a16="http://schemas.microsoft.com/office/drawing/2014/main" id="{CBDE56E0-1833-4F36-8A80-1696ED6697FA}"/>
            </a:ext>
          </a:extLst>
        </xdr:cNvPr>
        <xdr:cNvSpPr txBox="1"/>
      </xdr:nvSpPr>
      <xdr:spPr>
        <a:xfrm>
          <a:off x="836304" y="17221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65876</xdr:rowOff>
    </xdr:from>
    <xdr:ext cx="405111" cy="259045"/>
    <xdr:sp macro="" textlink="">
      <xdr:nvSpPr>
        <xdr:cNvPr id="428" name="n_1mainValue【市民会館】&#10;有形固定資産減価償却率">
          <a:extLst>
            <a:ext uri="{FF2B5EF4-FFF2-40B4-BE49-F238E27FC236}">
              <a16:creationId xmlns:a16="http://schemas.microsoft.com/office/drawing/2014/main" id="{43A1B8E9-952D-41DA-B367-9C706E91E678}"/>
            </a:ext>
          </a:extLst>
        </xdr:cNvPr>
        <xdr:cNvSpPr txBox="1"/>
      </xdr:nvSpPr>
      <xdr:spPr>
        <a:xfrm>
          <a:off x="3170564" y="17668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36484</xdr:rowOff>
    </xdr:from>
    <xdr:ext cx="405111" cy="259045"/>
    <xdr:sp macro="" textlink="">
      <xdr:nvSpPr>
        <xdr:cNvPr id="429" name="n_2mainValue【市民会館】&#10;有形固定資産減価償却率">
          <a:extLst>
            <a:ext uri="{FF2B5EF4-FFF2-40B4-BE49-F238E27FC236}">
              <a16:creationId xmlns:a16="http://schemas.microsoft.com/office/drawing/2014/main" id="{689CD375-8078-45FD-BF3A-D197530DD24F}"/>
            </a:ext>
          </a:extLst>
        </xdr:cNvPr>
        <xdr:cNvSpPr txBox="1"/>
      </xdr:nvSpPr>
      <xdr:spPr>
        <a:xfrm>
          <a:off x="2385704" y="17638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3827</xdr:rowOff>
    </xdr:from>
    <xdr:ext cx="405111" cy="259045"/>
    <xdr:sp macro="" textlink="">
      <xdr:nvSpPr>
        <xdr:cNvPr id="430" name="n_3mainValue【市民会館】&#10;有形固定資産減価償却率">
          <a:extLst>
            <a:ext uri="{FF2B5EF4-FFF2-40B4-BE49-F238E27FC236}">
              <a16:creationId xmlns:a16="http://schemas.microsoft.com/office/drawing/2014/main" id="{812DFEBA-BF4A-4A13-BA34-545F77BC5B05}"/>
            </a:ext>
          </a:extLst>
        </xdr:cNvPr>
        <xdr:cNvSpPr txBox="1"/>
      </xdr:nvSpPr>
      <xdr:spPr>
        <a:xfrm>
          <a:off x="1611004" y="1760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100165</xdr:rowOff>
    </xdr:from>
    <xdr:ext cx="405111" cy="259045"/>
    <xdr:sp macro="" textlink="">
      <xdr:nvSpPr>
        <xdr:cNvPr id="431" name="n_4mainValue【市民会館】&#10;有形固定資産減価償却率">
          <a:extLst>
            <a:ext uri="{FF2B5EF4-FFF2-40B4-BE49-F238E27FC236}">
              <a16:creationId xmlns:a16="http://schemas.microsoft.com/office/drawing/2014/main" id="{D2F6EDCB-0969-4804-B0D1-9C04E75BBB66}"/>
            </a:ext>
          </a:extLst>
        </xdr:cNvPr>
        <xdr:cNvSpPr txBox="1"/>
      </xdr:nvSpPr>
      <xdr:spPr>
        <a:xfrm>
          <a:off x="836304" y="17534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C0CFBDA0-9890-472A-8396-026FBEB54BE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D2210533-8158-4263-B546-EE3DE1CB305C}"/>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C5329E6B-1BF3-4AAD-A74B-443578974C2A}"/>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F4FFAE7A-D5BC-4BD7-87EC-EA82919C173E}"/>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101F4FBD-28CB-4614-A4F4-C668E4DA7B9A}"/>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30E290DD-9CBE-460B-A633-1575B7A17FB3}"/>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70EABB4B-7BF2-411F-A897-E56F369D3062}"/>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0AE0138D-0905-4CEC-9DB3-958769385056}"/>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D1290B0A-C6C5-44F2-BBCB-98EAA6AFE9DB}"/>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C32103A5-85BB-4D2D-8269-42D39A2171C0}"/>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2" name="直線コネクタ 441">
          <a:extLst>
            <a:ext uri="{FF2B5EF4-FFF2-40B4-BE49-F238E27FC236}">
              <a16:creationId xmlns:a16="http://schemas.microsoft.com/office/drawing/2014/main" id="{7F9C3D47-2947-4368-8941-72B765AA0FDF}"/>
            </a:ext>
          </a:extLst>
        </xdr:cNvPr>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3" name="テキスト ボックス 442">
          <a:extLst>
            <a:ext uri="{FF2B5EF4-FFF2-40B4-BE49-F238E27FC236}">
              <a16:creationId xmlns:a16="http://schemas.microsoft.com/office/drawing/2014/main" id="{08C40E22-8EDE-49DE-AE58-1A1B99EB4C8C}"/>
            </a:ext>
          </a:extLst>
        </xdr:cNvPr>
        <xdr:cNvSpPr txBox="1"/>
      </xdr:nvSpPr>
      <xdr:spPr>
        <a:xfrm>
          <a:off x="54053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4" name="直線コネクタ 443">
          <a:extLst>
            <a:ext uri="{FF2B5EF4-FFF2-40B4-BE49-F238E27FC236}">
              <a16:creationId xmlns:a16="http://schemas.microsoft.com/office/drawing/2014/main" id="{6524F63C-8339-4590-A44D-EEFC918C5B29}"/>
            </a:ext>
          </a:extLst>
        </xdr:cNvPr>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5" name="テキスト ボックス 444">
          <a:extLst>
            <a:ext uri="{FF2B5EF4-FFF2-40B4-BE49-F238E27FC236}">
              <a16:creationId xmlns:a16="http://schemas.microsoft.com/office/drawing/2014/main" id="{460A3262-2566-4647-84EA-229FFF158AF0}"/>
            </a:ext>
          </a:extLst>
        </xdr:cNvPr>
        <xdr:cNvSpPr txBox="1"/>
      </xdr:nvSpPr>
      <xdr:spPr>
        <a:xfrm>
          <a:off x="540530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6" name="直線コネクタ 445">
          <a:extLst>
            <a:ext uri="{FF2B5EF4-FFF2-40B4-BE49-F238E27FC236}">
              <a16:creationId xmlns:a16="http://schemas.microsoft.com/office/drawing/2014/main" id="{885691A4-CD13-4C2B-BBCA-59EC7994AB5B}"/>
            </a:ext>
          </a:extLst>
        </xdr:cNvPr>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7" name="テキスト ボックス 446">
          <a:extLst>
            <a:ext uri="{FF2B5EF4-FFF2-40B4-BE49-F238E27FC236}">
              <a16:creationId xmlns:a16="http://schemas.microsoft.com/office/drawing/2014/main" id="{E6DF436B-1190-48CC-B302-9FE0F7122732}"/>
            </a:ext>
          </a:extLst>
        </xdr:cNvPr>
        <xdr:cNvSpPr txBox="1"/>
      </xdr:nvSpPr>
      <xdr:spPr>
        <a:xfrm>
          <a:off x="540530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8" name="直線コネクタ 447">
          <a:extLst>
            <a:ext uri="{FF2B5EF4-FFF2-40B4-BE49-F238E27FC236}">
              <a16:creationId xmlns:a16="http://schemas.microsoft.com/office/drawing/2014/main" id="{D890F0D1-B334-4BAC-A65B-C75CDA5B0FFE}"/>
            </a:ext>
          </a:extLst>
        </xdr:cNvPr>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9" name="テキスト ボックス 448">
          <a:extLst>
            <a:ext uri="{FF2B5EF4-FFF2-40B4-BE49-F238E27FC236}">
              <a16:creationId xmlns:a16="http://schemas.microsoft.com/office/drawing/2014/main" id="{D01DED2E-0757-4420-BD80-715556397B07}"/>
            </a:ext>
          </a:extLst>
        </xdr:cNvPr>
        <xdr:cNvSpPr txBox="1"/>
      </xdr:nvSpPr>
      <xdr:spPr>
        <a:xfrm>
          <a:off x="54053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a:extLst>
            <a:ext uri="{FF2B5EF4-FFF2-40B4-BE49-F238E27FC236}">
              <a16:creationId xmlns:a16="http://schemas.microsoft.com/office/drawing/2014/main" id="{AF90461C-C6B9-4F7A-A594-981143D14738}"/>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1" name="テキスト ボックス 450">
          <a:extLst>
            <a:ext uri="{FF2B5EF4-FFF2-40B4-BE49-F238E27FC236}">
              <a16:creationId xmlns:a16="http://schemas.microsoft.com/office/drawing/2014/main" id="{7E5E9D06-141D-4B4E-8FF1-61C7F87D1005}"/>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市民会館】&#10;一人当たり面積グラフ枠">
          <a:extLst>
            <a:ext uri="{FF2B5EF4-FFF2-40B4-BE49-F238E27FC236}">
              <a16:creationId xmlns:a16="http://schemas.microsoft.com/office/drawing/2014/main" id="{882E1DDD-6A40-45ED-9B32-CDB6C53EB924}"/>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149352</xdr:rowOff>
    </xdr:from>
    <xdr:to>
      <xdr:col>54</xdr:col>
      <xdr:colOff>189865</xdr:colOff>
      <xdr:row>107</xdr:row>
      <xdr:rowOff>142494</xdr:rowOff>
    </xdr:to>
    <xdr:cxnSp macro="">
      <xdr:nvCxnSpPr>
        <xdr:cNvPr id="453" name="直線コネクタ 452">
          <a:extLst>
            <a:ext uri="{FF2B5EF4-FFF2-40B4-BE49-F238E27FC236}">
              <a16:creationId xmlns:a16="http://schemas.microsoft.com/office/drawing/2014/main" id="{24D68BE6-1721-493D-9AA7-91EF75B743FD}"/>
            </a:ext>
          </a:extLst>
        </xdr:cNvPr>
        <xdr:cNvCxnSpPr/>
      </xdr:nvCxnSpPr>
      <xdr:spPr>
        <a:xfrm flipV="1">
          <a:off x="9219565" y="16913352"/>
          <a:ext cx="0" cy="1166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146321</xdr:rowOff>
    </xdr:from>
    <xdr:ext cx="469744" cy="259045"/>
    <xdr:sp macro="" textlink="">
      <xdr:nvSpPr>
        <xdr:cNvPr id="454" name="【市民会館】&#10;一人当たり面積最小値テキスト">
          <a:extLst>
            <a:ext uri="{FF2B5EF4-FFF2-40B4-BE49-F238E27FC236}">
              <a16:creationId xmlns:a16="http://schemas.microsoft.com/office/drawing/2014/main" id="{B9C2F1BD-D85E-490A-AFCB-8167069B10CB}"/>
            </a:ext>
          </a:extLst>
        </xdr:cNvPr>
        <xdr:cNvSpPr txBox="1"/>
      </xdr:nvSpPr>
      <xdr:spPr>
        <a:xfrm>
          <a:off x="9258300" y="1808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142494</xdr:rowOff>
    </xdr:from>
    <xdr:to>
      <xdr:col>55</xdr:col>
      <xdr:colOff>88900</xdr:colOff>
      <xdr:row>107</xdr:row>
      <xdr:rowOff>142494</xdr:rowOff>
    </xdr:to>
    <xdr:cxnSp macro="">
      <xdr:nvCxnSpPr>
        <xdr:cNvPr id="455" name="直線コネクタ 454">
          <a:extLst>
            <a:ext uri="{FF2B5EF4-FFF2-40B4-BE49-F238E27FC236}">
              <a16:creationId xmlns:a16="http://schemas.microsoft.com/office/drawing/2014/main" id="{5680475A-DBB6-42CF-B22B-EA4FB552A16B}"/>
            </a:ext>
          </a:extLst>
        </xdr:cNvPr>
        <xdr:cNvCxnSpPr/>
      </xdr:nvCxnSpPr>
      <xdr:spPr>
        <a:xfrm>
          <a:off x="9154160" y="180799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96029</xdr:rowOff>
    </xdr:from>
    <xdr:ext cx="469744" cy="259045"/>
    <xdr:sp macro="" textlink="">
      <xdr:nvSpPr>
        <xdr:cNvPr id="456" name="【市民会館】&#10;一人当たり面積最大値テキスト">
          <a:extLst>
            <a:ext uri="{FF2B5EF4-FFF2-40B4-BE49-F238E27FC236}">
              <a16:creationId xmlns:a16="http://schemas.microsoft.com/office/drawing/2014/main" id="{526DDB56-37D6-44EA-85F9-61AD5CCEEEDB}"/>
            </a:ext>
          </a:extLst>
        </xdr:cNvPr>
        <xdr:cNvSpPr txBox="1"/>
      </xdr:nvSpPr>
      <xdr:spPr>
        <a:xfrm>
          <a:off x="9258300" y="16692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149352</xdr:rowOff>
    </xdr:from>
    <xdr:to>
      <xdr:col>55</xdr:col>
      <xdr:colOff>88900</xdr:colOff>
      <xdr:row>100</xdr:row>
      <xdr:rowOff>149352</xdr:rowOff>
    </xdr:to>
    <xdr:cxnSp macro="">
      <xdr:nvCxnSpPr>
        <xdr:cNvPr id="457" name="直線コネクタ 456">
          <a:extLst>
            <a:ext uri="{FF2B5EF4-FFF2-40B4-BE49-F238E27FC236}">
              <a16:creationId xmlns:a16="http://schemas.microsoft.com/office/drawing/2014/main" id="{0F5719D9-3769-4FA9-9939-69E2624CD097}"/>
            </a:ext>
          </a:extLst>
        </xdr:cNvPr>
        <xdr:cNvCxnSpPr/>
      </xdr:nvCxnSpPr>
      <xdr:spPr>
        <a:xfrm>
          <a:off x="9154160" y="169133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83838</xdr:rowOff>
    </xdr:from>
    <xdr:ext cx="469744" cy="259045"/>
    <xdr:sp macro="" textlink="">
      <xdr:nvSpPr>
        <xdr:cNvPr id="458" name="【市民会館】&#10;一人当たり面積平均値テキスト">
          <a:extLst>
            <a:ext uri="{FF2B5EF4-FFF2-40B4-BE49-F238E27FC236}">
              <a16:creationId xmlns:a16="http://schemas.microsoft.com/office/drawing/2014/main" id="{4C4A6054-3B8E-46F7-9947-8009752E0AA6}"/>
            </a:ext>
          </a:extLst>
        </xdr:cNvPr>
        <xdr:cNvSpPr txBox="1"/>
      </xdr:nvSpPr>
      <xdr:spPr>
        <a:xfrm>
          <a:off x="9258300" y="17686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105411</xdr:rowOff>
    </xdr:from>
    <xdr:to>
      <xdr:col>55</xdr:col>
      <xdr:colOff>50800</xdr:colOff>
      <xdr:row>106</xdr:row>
      <xdr:rowOff>35561</xdr:rowOff>
    </xdr:to>
    <xdr:sp macro="" textlink="">
      <xdr:nvSpPr>
        <xdr:cNvPr id="459" name="フローチャート: 判断 458">
          <a:extLst>
            <a:ext uri="{FF2B5EF4-FFF2-40B4-BE49-F238E27FC236}">
              <a16:creationId xmlns:a16="http://schemas.microsoft.com/office/drawing/2014/main" id="{5C2D54B6-04F4-40B2-B064-EFAA80A23640}"/>
            </a:ext>
          </a:extLst>
        </xdr:cNvPr>
        <xdr:cNvSpPr/>
      </xdr:nvSpPr>
      <xdr:spPr>
        <a:xfrm>
          <a:off x="9192260" y="177076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105411</xdr:rowOff>
    </xdr:from>
    <xdr:to>
      <xdr:col>50</xdr:col>
      <xdr:colOff>165100</xdr:colOff>
      <xdr:row>106</xdr:row>
      <xdr:rowOff>35561</xdr:rowOff>
    </xdr:to>
    <xdr:sp macro="" textlink="">
      <xdr:nvSpPr>
        <xdr:cNvPr id="460" name="フローチャート: 判断 459">
          <a:extLst>
            <a:ext uri="{FF2B5EF4-FFF2-40B4-BE49-F238E27FC236}">
              <a16:creationId xmlns:a16="http://schemas.microsoft.com/office/drawing/2014/main" id="{0CA82D94-BEBC-451C-8915-1C78C0C13743}"/>
            </a:ext>
          </a:extLst>
        </xdr:cNvPr>
        <xdr:cNvSpPr/>
      </xdr:nvSpPr>
      <xdr:spPr>
        <a:xfrm>
          <a:off x="8445500" y="177076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119126</xdr:rowOff>
    </xdr:from>
    <xdr:to>
      <xdr:col>46</xdr:col>
      <xdr:colOff>38100</xdr:colOff>
      <xdr:row>106</xdr:row>
      <xdr:rowOff>49276</xdr:rowOff>
    </xdr:to>
    <xdr:sp macro="" textlink="">
      <xdr:nvSpPr>
        <xdr:cNvPr id="461" name="フローチャート: 判断 460">
          <a:extLst>
            <a:ext uri="{FF2B5EF4-FFF2-40B4-BE49-F238E27FC236}">
              <a16:creationId xmlns:a16="http://schemas.microsoft.com/office/drawing/2014/main" id="{B961F337-34D0-4948-BAE2-7A35CAEC7658}"/>
            </a:ext>
          </a:extLst>
        </xdr:cNvPr>
        <xdr:cNvSpPr/>
      </xdr:nvSpPr>
      <xdr:spPr>
        <a:xfrm>
          <a:off x="7670800" y="177213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2539</xdr:rowOff>
    </xdr:from>
    <xdr:to>
      <xdr:col>41</xdr:col>
      <xdr:colOff>101600</xdr:colOff>
      <xdr:row>106</xdr:row>
      <xdr:rowOff>104139</xdr:rowOff>
    </xdr:to>
    <xdr:sp macro="" textlink="">
      <xdr:nvSpPr>
        <xdr:cNvPr id="462" name="フローチャート: 判断 461">
          <a:extLst>
            <a:ext uri="{FF2B5EF4-FFF2-40B4-BE49-F238E27FC236}">
              <a16:creationId xmlns:a16="http://schemas.microsoft.com/office/drawing/2014/main" id="{DC318799-E7F4-47EE-BFEB-9C458920108D}"/>
            </a:ext>
          </a:extLst>
        </xdr:cNvPr>
        <xdr:cNvSpPr/>
      </xdr:nvSpPr>
      <xdr:spPr>
        <a:xfrm>
          <a:off x="6873240" y="1777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7113</xdr:rowOff>
    </xdr:from>
    <xdr:to>
      <xdr:col>36</xdr:col>
      <xdr:colOff>165100</xdr:colOff>
      <xdr:row>106</xdr:row>
      <xdr:rowOff>108713</xdr:rowOff>
    </xdr:to>
    <xdr:sp macro="" textlink="">
      <xdr:nvSpPr>
        <xdr:cNvPr id="463" name="フローチャート: 判断 462">
          <a:extLst>
            <a:ext uri="{FF2B5EF4-FFF2-40B4-BE49-F238E27FC236}">
              <a16:creationId xmlns:a16="http://schemas.microsoft.com/office/drawing/2014/main" id="{0F862361-ADBE-4EEA-845D-95E56371983E}"/>
            </a:ext>
          </a:extLst>
        </xdr:cNvPr>
        <xdr:cNvSpPr/>
      </xdr:nvSpPr>
      <xdr:spPr>
        <a:xfrm>
          <a:off x="6098540" y="1777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CEF1B044-957E-461B-9454-5E6C00B62FD6}"/>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E62F41F2-B18A-492B-B1A6-F861EEAB707F}"/>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FDC5C79B-C3ED-4983-AA11-9E497413F798}"/>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A705EAE9-2624-45E1-AF72-AF50050BCCBA}"/>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B6517165-F3D6-4EDA-A06A-76FEAC2B8ABD}"/>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9398</xdr:rowOff>
    </xdr:from>
    <xdr:to>
      <xdr:col>55</xdr:col>
      <xdr:colOff>50800</xdr:colOff>
      <xdr:row>103</xdr:row>
      <xdr:rowOff>110998</xdr:rowOff>
    </xdr:to>
    <xdr:sp macro="" textlink="">
      <xdr:nvSpPr>
        <xdr:cNvPr id="469" name="楕円 468">
          <a:extLst>
            <a:ext uri="{FF2B5EF4-FFF2-40B4-BE49-F238E27FC236}">
              <a16:creationId xmlns:a16="http://schemas.microsoft.com/office/drawing/2014/main" id="{FE07D9C7-F9C0-4DDF-876D-A791C8B96AC8}"/>
            </a:ext>
          </a:extLst>
        </xdr:cNvPr>
        <xdr:cNvSpPr/>
      </xdr:nvSpPr>
      <xdr:spPr>
        <a:xfrm>
          <a:off x="9192260" y="172763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32275</xdr:rowOff>
    </xdr:from>
    <xdr:ext cx="469744" cy="259045"/>
    <xdr:sp macro="" textlink="">
      <xdr:nvSpPr>
        <xdr:cNvPr id="470" name="【市民会館】&#10;一人当たり面積該当値テキスト">
          <a:extLst>
            <a:ext uri="{FF2B5EF4-FFF2-40B4-BE49-F238E27FC236}">
              <a16:creationId xmlns:a16="http://schemas.microsoft.com/office/drawing/2014/main" id="{6454C85F-4A6B-442A-BEFD-606AD8088731}"/>
            </a:ext>
          </a:extLst>
        </xdr:cNvPr>
        <xdr:cNvSpPr txBox="1"/>
      </xdr:nvSpPr>
      <xdr:spPr>
        <a:xfrm>
          <a:off x="9258300" y="1713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13970</xdr:rowOff>
    </xdr:from>
    <xdr:to>
      <xdr:col>50</xdr:col>
      <xdr:colOff>165100</xdr:colOff>
      <xdr:row>103</xdr:row>
      <xdr:rowOff>115570</xdr:rowOff>
    </xdr:to>
    <xdr:sp macro="" textlink="">
      <xdr:nvSpPr>
        <xdr:cNvPr id="471" name="楕円 470">
          <a:extLst>
            <a:ext uri="{FF2B5EF4-FFF2-40B4-BE49-F238E27FC236}">
              <a16:creationId xmlns:a16="http://schemas.microsoft.com/office/drawing/2014/main" id="{AE9806D3-23BB-4733-BEEB-27F1E9DFD39F}"/>
            </a:ext>
          </a:extLst>
        </xdr:cNvPr>
        <xdr:cNvSpPr/>
      </xdr:nvSpPr>
      <xdr:spPr>
        <a:xfrm>
          <a:off x="8445500" y="1728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60198</xdr:rowOff>
    </xdr:from>
    <xdr:to>
      <xdr:col>55</xdr:col>
      <xdr:colOff>0</xdr:colOff>
      <xdr:row>103</xdr:row>
      <xdr:rowOff>64770</xdr:rowOff>
    </xdr:to>
    <xdr:cxnSp macro="">
      <xdr:nvCxnSpPr>
        <xdr:cNvPr id="472" name="直線コネクタ 471">
          <a:extLst>
            <a:ext uri="{FF2B5EF4-FFF2-40B4-BE49-F238E27FC236}">
              <a16:creationId xmlns:a16="http://schemas.microsoft.com/office/drawing/2014/main" id="{B85740F7-EE8D-457B-BC0D-810B1CC14A3D}"/>
            </a:ext>
          </a:extLst>
        </xdr:cNvPr>
        <xdr:cNvCxnSpPr/>
      </xdr:nvCxnSpPr>
      <xdr:spPr>
        <a:xfrm flipV="1">
          <a:off x="8496300" y="17327118"/>
          <a:ext cx="7239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13970</xdr:rowOff>
    </xdr:from>
    <xdr:to>
      <xdr:col>46</xdr:col>
      <xdr:colOff>38100</xdr:colOff>
      <xdr:row>103</xdr:row>
      <xdr:rowOff>115570</xdr:rowOff>
    </xdr:to>
    <xdr:sp macro="" textlink="">
      <xdr:nvSpPr>
        <xdr:cNvPr id="473" name="楕円 472">
          <a:extLst>
            <a:ext uri="{FF2B5EF4-FFF2-40B4-BE49-F238E27FC236}">
              <a16:creationId xmlns:a16="http://schemas.microsoft.com/office/drawing/2014/main" id="{97A76262-9CEA-4CC1-B83E-1CCEF8F37EF2}"/>
            </a:ext>
          </a:extLst>
        </xdr:cNvPr>
        <xdr:cNvSpPr/>
      </xdr:nvSpPr>
      <xdr:spPr>
        <a:xfrm>
          <a:off x="7670800" y="172808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64770</xdr:rowOff>
    </xdr:from>
    <xdr:to>
      <xdr:col>50</xdr:col>
      <xdr:colOff>114300</xdr:colOff>
      <xdr:row>103</xdr:row>
      <xdr:rowOff>64770</xdr:rowOff>
    </xdr:to>
    <xdr:cxnSp macro="">
      <xdr:nvCxnSpPr>
        <xdr:cNvPr id="474" name="直線コネクタ 473">
          <a:extLst>
            <a:ext uri="{FF2B5EF4-FFF2-40B4-BE49-F238E27FC236}">
              <a16:creationId xmlns:a16="http://schemas.microsoft.com/office/drawing/2014/main" id="{D490204B-4148-4F9D-8AE2-95EE0AE95A48}"/>
            </a:ext>
          </a:extLst>
        </xdr:cNvPr>
        <xdr:cNvCxnSpPr/>
      </xdr:nvCxnSpPr>
      <xdr:spPr>
        <a:xfrm>
          <a:off x="7713980" y="1733169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18542</xdr:rowOff>
    </xdr:from>
    <xdr:to>
      <xdr:col>41</xdr:col>
      <xdr:colOff>101600</xdr:colOff>
      <xdr:row>103</xdr:row>
      <xdr:rowOff>120142</xdr:rowOff>
    </xdr:to>
    <xdr:sp macro="" textlink="">
      <xdr:nvSpPr>
        <xdr:cNvPr id="475" name="楕円 474">
          <a:extLst>
            <a:ext uri="{FF2B5EF4-FFF2-40B4-BE49-F238E27FC236}">
              <a16:creationId xmlns:a16="http://schemas.microsoft.com/office/drawing/2014/main" id="{C495D90B-01AD-44E3-B112-4F26BF956E9C}"/>
            </a:ext>
          </a:extLst>
        </xdr:cNvPr>
        <xdr:cNvSpPr/>
      </xdr:nvSpPr>
      <xdr:spPr>
        <a:xfrm>
          <a:off x="6873240" y="1728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64770</xdr:rowOff>
    </xdr:from>
    <xdr:to>
      <xdr:col>45</xdr:col>
      <xdr:colOff>177800</xdr:colOff>
      <xdr:row>103</xdr:row>
      <xdr:rowOff>69342</xdr:rowOff>
    </xdr:to>
    <xdr:cxnSp macro="">
      <xdr:nvCxnSpPr>
        <xdr:cNvPr id="476" name="直線コネクタ 475">
          <a:extLst>
            <a:ext uri="{FF2B5EF4-FFF2-40B4-BE49-F238E27FC236}">
              <a16:creationId xmlns:a16="http://schemas.microsoft.com/office/drawing/2014/main" id="{07C74BEB-77D3-48BE-AC59-C192E9409D6F}"/>
            </a:ext>
          </a:extLst>
        </xdr:cNvPr>
        <xdr:cNvCxnSpPr/>
      </xdr:nvCxnSpPr>
      <xdr:spPr>
        <a:xfrm flipV="1">
          <a:off x="6924040" y="17331690"/>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23113</xdr:rowOff>
    </xdr:from>
    <xdr:to>
      <xdr:col>36</xdr:col>
      <xdr:colOff>165100</xdr:colOff>
      <xdr:row>103</xdr:row>
      <xdr:rowOff>124713</xdr:rowOff>
    </xdr:to>
    <xdr:sp macro="" textlink="">
      <xdr:nvSpPr>
        <xdr:cNvPr id="477" name="楕円 476">
          <a:extLst>
            <a:ext uri="{FF2B5EF4-FFF2-40B4-BE49-F238E27FC236}">
              <a16:creationId xmlns:a16="http://schemas.microsoft.com/office/drawing/2014/main" id="{22453434-9CAE-4703-A47A-8912E7C70EB5}"/>
            </a:ext>
          </a:extLst>
        </xdr:cNvPr>
        <xdr:cNvSpPr/>
      </xdr:nvSpPr>
      <xdr:spPr>
        <a:xfrm>
          <a:off x="6098540" y="1729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69342</xdr:rowOff>
    </xdr:from>
    <xdr:to>
      <xdr:col>41</xdr:col>
      <xdr:colOff>50800</xdr:colOff>
      <xdr:row>103</xdr:row>
      <xdr:rowOff>73913</xdr:rowOff>
    </xdr:to>
    <xdr:cxnSp macro="">
      <xdr:nvCxnSpPr>
        <xdr:cNvPr id="478" name="直線コネクタ 477">
          <a:extLst>
            <a:ext uri="{FF2B5EF4-FFF2-40B4-BE49-F238E27FC236}">
              <a16:creationId xmlns:a16="http://schemas.microsoft.com/office/drawing/2014/main" id="{74732374-0FA3-44AE-965B-479498765CC4}"/>
            </a:ext>
          </a:extLst>
        </xdr:cNvPr>
        <xdr:cNvCxnSpPr/>
      </xdr:nvCxnSpPr>
      <xdr:spPr>
        <a:xfrm flipV="1">
          <a:off x="6149340" y="17336262"/>
          <a:ext cx="7747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26688</xdr:rowOff>
    </xdr:from>
    <xdr:ext cx="469744" cy="259045"/>
    <xdr:sp macro="" textlink="">
      <xdr:nvSpPr>
        <xdr:cNvPr id="479" name="n_1aveValue【市民会館】&#10;一人当たり面積">
          <a:extLst>
            <a:ext uri="{FF2B5EF4-FFF2-40B4-BE49-F238E27FC236}">
              <a16:creationId xmlns:a16="http://schemas.microsoft.com/office/drawing/2014/main" id="{93BD14B1-A9DC-4F8A-B5EA-EE6229402B5C}"/>
            </a:ext>
          </a:extLst>
        </xdr:cNvPr>
        <xdr:cNvSpPr txBox="1"/>
      </xdr:nvSpPr>
      <xdr:spPr>
        <a:xfrm>
          <a:off x="8271587" y="1779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40403</xdr:rowOff>
    </xdr:from>
    <xdr:ext cx="469744" cy="259045"/>
    <xdr:sp macro="" textlink="">
      <xdr:nvSpPr>
        <xdr:cNvPr id="480" name="n_2aveValue【市民会館】&#10;一人当たり面積">
          <a:extLst>
            <a:ext uri="{FF2B5EF4-FFF2-40B4-BE49-F238E27FC236}">
              <a16:creationId xmlns:a16="http://schemas.microsoft.com/office/drawing/2014/main" id="{4DCED99E-FD73-4C8D-83EF-F54B797E332F}"/>
            </a:ext>
          </a:extLst>
        </xdr:cNvPr>
        <xdr:cNvSpPr txBox="1"/>
      </xdr:nvSpPr>
      <xdr:spPr>
        <a:xfrm>
          <a:off x="7509587" y="1781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95266</xdr:rowOff>
    </xdr:from>
    <xdr:ext cx="469744" cy="259045"/>
    <xdr:sp macro="" textlink="">
      <xdr:nvSpPr>
        <xdr:cNvPr id="481" name="n_3aveValue【市民会館】&#10;一人当たり面積">
          <a:extLst>
            <a:ext uri="{FF2B5EF4-FFF2-40B4-BE49-F238E27FC236}">
              <a16:creationId xmlns:a16="http://schemas.microsoft.com/office/drawing/2014/main" id="{558CC84B-B3BC-4D58-B0C9-4231314B1316}"/>
            </a:ext>
          </a:extLst>
        </xdr:cNvPr>
        <xdr:cNvSpPr txBox="1"/>
      </xdr:nvSpPr>
      <xdr:spPr>
        <a:xfrm>
          <a:off x="6712027" y="1786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99840</xdr:rowOff>
    </xdr:from>
    <xdr:ext cx="469744" cy="259045"/>
    <xdr:sp macro="" textlink="">
      <xdr:nvSpPr>
        <xdr:cNvPr id="482" name="n_4aveValue【市民会館】&#10;一人当たり面積">
          <a:extLst>
            <a:ext uri="{FF2B5EF4-FFF2-40B4-BE49-F238E27FC236}">
              <a16:creationId xmlns:a16="http://schemas.microsoft.com/office/drawing/2014/main" id="{633728E8-3F7C-47F6-AC8D-D42D8460DCC6}"/>
            </a:ext>
          </a:extLst>
        </xdr:cNvPr>
        <xdr:cNvSpPr txBox="1"/>
      </xdr:nvSpPr>
      <xdr:spPr>
        <a:xfrm>
          <a:off x="5937327" y="1786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132097</xdr:rowOff>
    </xdr:from>
    <xdr:ext cx="469744" cy="259045"/>
    <xdr:sp macro="" textlink="">
      <xdr:nvSpPr>
        <xdr:cNvPr id="483" name="n_1mainValue【市民会館】&#10;一人当たり面積">
          <a:extLst>
            <a:ext uri="{FF2B5EF4-FFF2-40B4-BE49-F238E27FC236}">
              <a16:creationId xmlns:a16="http://schemas.microsoft.com/office/drawing/2014/main" id="{FCA0D9AE-C8C4-4833-BEA2-C8CF6D8EB189}"/>
            </a:ext>
          </a:extLst>
        </xdr:cNvPr>
        <xdr:cNvSpPr txBox="1"/>
      </xdr:nvSpPr>
      <xdr:spPr>
        <a:xfrm>
          <a:off x="8271587" y="1706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132097</xdr:rowOff>
    </xdr:from>
    <xdr:ext cx="469744" cy="259045"/>
    <xdr:sp macro="" textlink="">
      <xdr:nvSpPr>
        <xdr:cNvPr id="484" name="n_2mainValue【市民会館】&#10;一人当たり面積">
          <a:extLst>
            <a:ext uri="{FF2B5EF4-FFF2-40B4-BE49-F238E27FC236}">
              <a16:creationId xmlns:a16="http://schemas.microsoft.com/office/drawing/2014/main" id="{747F2FAD-CD87-4280-A6BB-1F76BE7F32D9}"/>
            </a:ext>
          </a:extLst>
        </xdr:cNvPr>
        <xdr:cNvSpPr txBox="1"/>
      </xdr:nvSpPr>
      <xdr:spPr>
        <a:xfrm>
          <a:off x="7509587" y="1706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136669</xdr:rowOff>
    </xdr:from>
    <xdr:ext cx="469744" cy="259045"/>
    <xdr:sp macro="" textlink="">
      <xdr:nvSpPr>
        <xdr:cNvPr id="485" name="n_3mainValue【市民会館】&#10;一人当たり面積">
          <a:extLst>
            <a:ext uri="{FF2B5EF4-FFF2-40B4-BE49-F238E27FC236}">
              <a16:creationId xmlns:a16="http://schemas.microsoft.com/office/drawing/2014/main" id="{EFB7B6CC-E284-4333-9348-05E22A9C216B}"/>
            </a:ext>
          </a:extLst>
        </xdr:cNvPr>
        <xdr:cNvSpPr txBox="1"/>
      </xdr:nvSpPr>
      <xdr:spPr>
        <a:xfrm>
          <a:off x="6712027" y="1706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141240</xdr:rowOff>
    </xdr:from>
    <xdr:ext cx="469744" cy="259045"/>
    <xdr:sp macro="" textlink="">
      <xdr:nvSpPr>
        <xdr:cNvPr id="486" name="n_4mainValue【市民会館】&#10;一人当たり面積">
          <a:extLst>
            <a:ext uri="{FF2B5EF4-FFF2-40B4-BE49-F238E27FC236}">
              <a16:creationId xmlns:a16="http://schemas.microsoft.com/office/drawing/2014/main" id="{737FCE94-A4CD-495E-B49F-8E69C460F146}"/>
            </a:ext>
          </a:extLst>
        </xdr:cNvPr>
        <xdr:cNvSpPr txBox="1"/>
      </xdr:nvSpPr>
      <xdr:spPr>
        <a:xfrm>
          <a:off x="5937327" y="17072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a:extLst>
            <a:ext uri="{FF2B5EF4-FFF2-40B4-BE49-F238E27FC236}">
              <a16:creationId xmlns:a16="http://schemas.microsoft.com/office/drawing/2014/main" id="{E0009F99-B240-47CF-B23F-C55AE42D3DDB}"/>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a:extLst>
            <a:ext uri="{FF2B5EF4-FFF2-40B4-BE49-F238E27FC236}">
              <a16:creationId xmlns:a16="http://schemas.microsoft.com/office/drawing/2014/main" id="{CCF9C75D-A14F-4D84-8C30-BC8CDE9A5C37}"/>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a:extLst>
            <a:ext uri="{FF2B5EF4-FFF2-40B4-BE49-F238E27FC236}">
              <a16:creationId xmlns:a16="http://schemas.microsoft.com/office/drawing/2014/main" id="{3C606E58-87BC-44F1-B5BE-454295D9CA5D}"/>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a:extLst>
            <a:ext uri="{FF2B5EF4-FFF2-40B4-BE49-F238E27FC236}">
              <a16:creationId xmlns:a16="http://schemas.microsoft.com/office/drawing/2014/main" id="{B6F724D6-6378-4E58-9DE0-7F55880C196C}"/>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a:extLst>
            <a:ext uri="{FF2B5EF4-FFF2-40B4-BE49-F238E27FC236}">
              <a16:creationId xmlns:a16="http://schemas.microsoft.com/office/drawing/2014/main" id="{BDEB9929-BFE7-48CA-B4EA-151F8CE2DF24}"/>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a:extLst>
            <a:ext uri="{FF2B5EF4-FFF2-40B4-BE49-F238E27FC236}">
              <a16:creationId xmlns:a16="http://schemas.microsoft.com/office/drawing/2014/main" id="{F4D30EDC-D6AA-47A4-8AE5-B104C7C4DCE1}"/>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a:extLst>
            <a:ext uri="{FF2B5EF4-FFF2-40B4-BE49-F238E27FC236}">
              <a16:creationId xmlns:a16="http://schemas.microsoft.com/office/drawing/2014/main" id="{4D076AF7-30D3-4922-9744-E772E3A3BCED}"/>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a:extLst>
            <a:ext uri="{FF2B5EF4-FFF2-40B4-BE49-F238E27FC236}">
              <a16:creationId xmlns:a16="http://schemas.microsoft.com/office/drawing/2014/main" id="{7FBC2E23-8594-4862-A5FB-96699BE81EA1}"/>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a:extLst>
            <a:ext uri="{FF2B5EF4-FFF2-40B4-BE49-F238E27FC236}">
              <a16:creationId xmlns:a16="http://schemas.microsoft.com/office/drawing/2014/main" id="{AF534D8A-D6A4-404B-AE24-15218BB50662}"/>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a:extLst>
            <a:ext uri="{FF2B5EF4-FFF2-40B4-BE49-F238E27FC236}">
              <a16:creationId xmlns:a16="http://schemas.microsoft.com/office/drawing/2014/main" id="{78C14F19-06D1-4765-B049-B1FFC8C15F65}"/>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a:extLst>
            <a:ext uri="{FF2B5EF4-FFF2-40B4-BE49-F238E27FC236}">
              <a16:creationId xmlns:a16="http://schemas.microsoft.com/office/drawing/2014/main" id="{8D7B6259-8AF3-4434-9F3C-172237563C24}"/>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8" name="直線コネクタ 497">
          <a:extLst>
            <a:ext uri="{FF2B5EF4-FFF2-40B4-BE49-F238E27FC236}">
              <a16:creationId xmlns:a16="http://schemas.microsoft.com/office/drawing/2014/main" id="{B9215472-0CCB-46C2-8B1D-AF0F2DF8569E}"/>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9" name="テキスト ボックス 498">
          <a:extLst>
            <a:ext uri="{FF2B5EF4-FFF2-40B4-BE49-F238E27FC236}">
              <a16:creationId xmlns:a16="http://schemas.microsoft.com/office/drawing/2014/main" id="{357408EA-E5F3-4215-95BC-8E0E1BA0B147}"/>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0" name="直線コネクタ 499">
          <a:extLst>
            <a:ext uri="{FF2B5EF4-FFF2-40B4-BE49-F238E27FC236}">
              <a16:creationId xmlns:a16="http://schemas.microsoft.com/office/drawing/2014/main" id="{8979FEE4-17CE-4BFE-8CF6-A9CC06987D68}"/>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1" name="テキスト ボックス 500">
          <a:extLst>
            <a:ext uri="{FF2B5EF4-FFF2-40B4-BE49-F238E27FC236}">
              <a16:creationId xmlns:a16="http://schemas.microsoft.com/office/drawing/2014/main" id="{91CC546B-20AB-4022-BC55-4A656D00770E}"/>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2" name="直線コネクタ 501">
          <a:extLst>
            <a:ext uri="{FF2B5EF4-FFF2-40B4-BE49-F238E27FC236}">
              <a16:creationId xmlns:a16="http://schemas.microsoft.com/office/drawing/2014/main" id="{79DB12B3-DBE9-4F64-9A2F-1CD13E4EA374}"/>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3" name="テキスト ボックス 502">
          <a:extLst>
            <a:ext uri="{FF2B5EF4-FFF2-40B4-BE49-F238E27FC236}">
              <a16:creationId xmlns:a16="http://schemas.microsoft.com/office/drawing/2014/main" id="{460952A6-5CF2-4139-AAC4-38FC3481DCA1}"/>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4" name="直線コネクタ 503">
          <a:extLst>
            <a:ext uri="{FF2B5EF4-FFF2-40B4-BE49-F238E27FC236}">
              <a16:creationId xmlns:a16="http://schemas.microsoft.com/office/drawing/2014/main" id="{ED652C6D-6542-401E-BF75-AA07456C8FF5}"/>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5" name="テキスト ボックス 504">
          <a:extLst>
            <a:ext uri="{FF2B5EF4-FFF2-40B4-BE49-F238E27FC236}">
              <a16:creationId xmlns:a16="http://schemas.microsoft.com/office/drawing/2014/main" id="{A25A1596-A4F8-433A-AB92-95A075CA48CA}"/>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6" name="直線コネクタ 505">
          <a:extLst>
            <a:ext uri="{FF2B5EF4-FFF2-40B4-BE49-F238E27FC236}">
              <a16:creationId xmlns:a16="http://schemas.microsoft.com/office/drawing/2014/main" id="{F4A61925-BF8D-491E-9EE0-41C12B891376}"/>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7" name="テキスト ボックス 506">
          <a:extLst>
            <a:ext uri="{FF2B5EF4-FFF2-40B4-BE49-F238E27FC236}">
              <a16:creationId xmlns:a16="http://schemas.microsoft.com/office/drawing/2014/main" id="{6B4E09E7-3A15-4596-9E52-F5A2A6757C23}"/>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a:extLst>
            <a:ext uri="{FF2B5EF4-FFF2-40B4-BE49-F238E27FC236}">
              <a16:creationId xmlns:a16="http://schemas.microsoft.com/office/drawing/2014/main" id="{8F24B531-30CE-46EC-901F-B9E25DA398F8}"/>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9" name="テキスト ボックス 508">
          <a:extLst>
            <a:ext uri="{FF2B5EF4-FFF2-40B4-BE49-F238E27FC236}">
              <a16:creationId xmlns:a16="http://schemas.microsoft.com/office/drawing/2014/main" id="{9D66EA81-14D6-4B9F-84FE-07D4B9262A26}"/>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0" name="【一般廃棄物処理施設】&#10;有形固定資産減価償却率グラフ枠">
          <a:extLst>
            <a:ext uri="{FF2B5EF4-FFF2-40B4-BE49-F238E27FC236}">
              <a16:creationId xmlns:a16="http://schemas.microsoft.com/office/drawing/2014/main" id="{3E528720-99D2-47FE-B55E-50ABB04DB13D}"/>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137160</xdr:rowOff>
    </xdr:from>
    <xdr:to>
      <xdr:col>85</xdr:col>
      <xdr:colOff>126364</xdr:colOff>
      <xdr:row>42</xdr:row>
      <xdr:rowOff>0</xdr:rowOff>
    </xdr:to>
    <xdr:cxnSp macro="">
      <xdr:nvCxnSpPr>
        <xdr:cNvPr id="511" name="直線コネクタ 510">
          <a:extLst>
            <a:ext uri="{FF2B5EF4-FFF2-40B4-BE49-F238E27FC236}">
              <a16:creationId xmlns:a16="http://schemas.microsoft.com/office/drawing/2014/main" id="{B9DFA250-0109-4D5F-8804-16A3AEE5292A}"/>
            </a:ext>
          </a:extLst>
        </xdr:cNvPr>
        <xdr:cNvCxnSpPr/>
      </xdr:nvCxnSpPr>
      <xdr:spPr>
        <a:xfrm flipV="1">
          <a:off x="14375764" y="583692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3827</xdr:rowOff>
    </xdr:from>
    <xdr:ext cx="405111" cy="259045"/>
    <xdr:sp macro="" textlink="">
      <xdr:nvSpPr>
        <xdr:cNvPr id="512" name="【一般廃棄物処理施設】&#10;有形固定資産減価償却率最小値テキスト">
          <a:extLst>
            <a:ext uri="{FF2B5EF4-FFF2-40B4-BE49-F238E27FC236}">
              <a16:creationId xmlns:a16="http://schemas.microsoft.com/office/drawing/2014/main" id="{1ADE6D0D-69D0-4B7E-8374-520EEDA9AE52}"/>
            </a:ext>
          </a:extLst>
        </xdr:cNvPr>
        <xdr:cNvSpPr txBox="1"/>
      </xdr:nvSpPr>
      <xdr:spPr>
        <a:xfrm>
          <a:off x="14414500"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0</xdr:rowOff>
    </xdr:from>
    <xdr:to>
      <xdr:col>86</xdr:col>
      <xdr:colOff>25400</xdr:colOff>
      <xdr:row>42</xdr:row>
      <xdr:rowOff>0</xdr:rowOff>
    </xdr:to>
    <xdr:cxnSp macro="">
      <xdr:nvCxnSpPr>
        <xdr:cNvPr id="513" name="直線コネクタ 512">
          <a:extLst>
            <a:ext uri="{FF2B5EF4-FFF2-40B4-BE49-F238E27FC236}">
              <a16:creationId xmlns:a16="http://schemas.microsoft.com/office/drawing/2014/main" id="{75180887-9E9D-42A8-A918-21C36E81A42B}"/>
            </a:ext>
          </a:extLst>
        </xdr:cNvPr>
        <xdr:cNvCxnSpPr/>
      </xdr:nvCxnSpPr>
      <xdr:spPr>
        <a:xfrm>
          <a:off x="14287500" y="704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83837</xdr:rowOff>
    </xdr:from>
    <xdr:ext cx="405111" cy="259045"/>
    <xdr:sp macro="" textlink="">
      <xdr:nvSpPr>
        <xdr:cNvPr id="514" name="【一般廃棄物処理施設】&#10;有形固定資産減価償却率最大値テキスト">
          <a:extLst>
            <a:ext uri="{FF2B5EF4-FFF2-40B4-BE49-F238E27FC236}">
              <a16:creationId xmlns:a16="http://schemas.microsoft.com/office/drawing/2014/main" id="{72E2E8A1-39F7-4BE7-A779-A2FDF8F6E465}"/>
            </a:ext>
          </a:extLst>
        </xdr:cNvPr>
        <xdr:cNvSpPr txBox="1"/>
      </xdr:nvSpPr>
      <xdr:spPr>
        <a:xfrm>
          <a:off x="14414500" y="561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137160</xdr:rowOff>
    </xdr:from>
    <xdr:to>
      <xdr:col>86</xdr:col>
      <xdr:colOff>25400</xdr:colOff>
      <xdr:row>34</xdr:row>
      <xdr:rowOff>137160</xdr:rowOff>
    </xdr:to>
    <xdr:cxnSp macro="">
      <xdr:nvCxnSpPr>
        <xdr:cNvPr id="515" name="直線コネクタ 514">
          <a:extLst>
            <a:ext uri="{FF2B5EF4-FFF2-40B4-BE49-F238E27FC236}">
              <a16:creationId xmlns:a16="http://schemas.microsoft.com/office/drawing/2014/main" id="{A56F8F7E-19FA-44A9-8D74-9246750167C8}"/>
            </a:ext>
          </a:extLst>
        </xdr:cNvPr>
        <xdr:cNvCxnSpPr/>
      </xdr:nvCxnSpPr>
      <xdr:spPr>
        <a:xfrm>
          <a:off x="14287500" y="5836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121937</xdr:rowOff>
    </xdr:from>
    <xdr:ext cx="405111" cy="259045"/>
    <xdr:sp macro="" textlink="">
      <xdr:nvSpPr>
        <xdr:cNvPr id="516" name="【一般廃棄物処理施設】&#10;有形固定資産減価償却率平均値テキスト">
          <a:extLst>
            <a:ext uri="{FF2B5EF4-FFF2-40B4-BE49-F238E27FC236}">
              <a16:creationId xmlns:a16="http://schemas.microsoft.com/office/drawing/2014/main" id="{67448A1E-7B4F-49F0-BBA0-4C2E9E11B843}"/>
            </a:ext>
          </a:extLst>
        </xdr:cNvPr>
        <xdr:cNvSpPr txBox="1"/>
      </xdr:nvSpPr>
      <xdr:spPr>
        <a:xfrm>
          <a:off x="14414500" y="6156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143510</xdr:rowOff>
    </xdr:from>
    <xdr:to>
      <xdr:col>85</xdr:col>
      <xdr:colOff>177800</xdr:colOff>
      <xdr:row>37</xdr:row>
      <xdr:rowOff>73660</xdr:rowOff>
    </xdr:to>
    <xdr:sp macro="" textlink="">
      <xdr:nvSpPr>
        <xdr:cNvPr id="517" name="フローチャート: 判断 516">
          <a:extLst>
            <a:ext uri="{FF2B5EF4-FFF2-40B4-BE49-F238E27FC236}">
              <a16:creationId xmlns:a16="http://schemas.microsoft.com/office/drawing/2014/main" id="{F711180B-A65D-4B1C-B14A-290152BC63A9}"/>
            </a:ext>
          </a:extLst>
        </xdr:cNvPr>
        <xdr:cNvSpPr/>
      </xdr:nvSpPr>
      <xdr:spPr>
        <a:xfrm>
          <a:off x="14325600" y="617855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86360</xdr:rowOff>
    </xdr:from>
    <xdr:to>
      <xdr:col>81</xdr:col>
      <xdr:colOff>101600</xdr:colOff>
      <xdr:row>37</xdr:row>
      <xdr:rowOff>16510</xdr:rowOff>
    </xdr:to>
    <xdr:sp macro="" textlink="">
      <xdr:nvSpPr>
        <xdr:cNvPr id="518" name="フローチャート: 判断 517">
          <a:extLst>
            <a:ext uri="{FF2B5EF4-FFF2-40B4-BE49-F238E27FC236}">
              <a16:creationId xmlns:a16="http://schemas.microsoft.com/office/drawing/2014/main" id="{9ADE7F3D-9EB3-419C-878D-9D19554E1CAC}"/>
            </a:ext>
          </a:extLst>
        </xdr:cNvPr>
        <xdr:cNvSpPr/>
      </xdr:nvSpPr>
      <xdr:spPr>
        <a:xfrm>
          <a:off x="13578840" y="61214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15875</xdr:rowOff>
    </xdr:from>
    <xdr:to>
      <xdr:col>76</xdr:col>
      <xdr:colOff>165100</xdr:colOff>
      <xdr:row>37</xdr:row>
      <xdr:rowOff>117475</xdr:rowOff>
    </xdr:to>
    <xdr:sp macro="" textlink="">
      <xdr:nvSpPr>
        <xdr:cNvPr id="519" name="フローチャート: 判断 518">
          <a:extLst>
            <a:ext uri="{FF2B5EF4-FFF2-40B4-BE49-F238E27FC236}">
              <a16:creationId xmlns:a16="http://schemas.microsoft.com/office/drawing/2014/main" id="{1E932EFF-CA54-44EC-AA77-8C466AD6ABEA}"/>
            </a:ext>
          </a:extLst>
        </xdr:cNvPr>
        <xdr:cNvSpPr/>
      </xdr:nvSpPr>
      <xdr:spPr>
        <a:xfrm>
          <a:off x="12804140" y="62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166370</xdr:rowOff>
    </xdr:from>
    <xdr:to>
      <xdr:col>72</xdr:col>
      <xdr:colOff>38100</xdr:colOff>
      <xdr:row>37</xdr:row>
      <xdr:rowOff>96520</xdr:rowOff>
    </xdr:to>
    <xdr:sp macro="" textlink="">
      <xdr:nvSpPr>
        <xdr:cNvPr id="520" name="フローチャート: 判断 519">
          <a:extLst>
            <a:ext uri="{FF2B5EF4-FFF2-40B4-BE49-F238E27FC236}">
              <a16:creationId xmlns:a16="http://schemas.microsoft.com/office/drawing/2014/main" id="{78580930-7AE6-435D-911D-243DE3B74D70}"/>
            </a:ext>
          </a:extLst>
        </xdr:cNvPr>
        <xdr:cNvSpPr/>
      </xdr:nvSpPr>
      <xdr:spPr>
        <a:xfrm>
          <a:off x="12029440" y="62014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118745</xdr:rowOff>
    </xdr:from>
    <xdr:to>
      <xdr:col>67</xdr:col>
      <xdr:colOff>101600</xdr:colOff>
      <xdr:row>37</xdr:row>
      <xdr:rowOff>48895</xdr:rowOff>
    </xdr:to>
    <xdr:sp macro="" textlink="">
      <xdr:nvSpPr>
        <xdr:cNvPr id="521" name="フローチャート: 判断 520">
          <a:extLst>
            <a:ext uri="{FF2B5EF4-FFF2-40B4-BE49-F238E27FC236}">
              <a16:creationId xmlns:a16="http://schemas.microsoft.com/office/drawing/2014/main" id="{B07A89FE-F53E-4335-BA4E-C3A218498335}"/>
            </a:ext>
          </a:extLst>
        </xdr:cNvPr>
        <xdr:cNvSpPr/>
      </xdr:nvSpPr>
      <xdr:spPr>
        <a:xfrm>
          <a:off x="11231880" y="61537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4D0CFCEF-5CF8-42DA-B776-9FC31F4ECAEB}"/>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43DC3471-AAAC-4787-8BD1-0619EF0390D4}"/>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381FBF65-4C87-43D8-9721-7BF26CF5EAB6}"/>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4C69D9DF-A3B3-48DF-BA9C-9839A598E1C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D51698B8-FDC6-4E44-8D56-2B041F35793C}"/>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132080</xdr:rowOff>
    </xdr:from>
    <xdr:to>
      <xdr:col>85</xdr:col>
      <xdr:colOff>177800</xdr:colOff>
      <xdr:row>35</xdr:row>
      <xdr:rowOff>62230</xdr:rowOff>
    </xdr:to>
    <xdr:sp macro="" textlink="">
      <xdr:nvSpPr>
        <xdr:cNvPr id="527" name="楕円 526">
          <a:extLst>
            <a:ext uri="{FF2B5EF4-FFF2-40B4-BE49-F238E27FC236}">
              <a16:creationId xmlns:a16="http://schemas.microsoft.com/office/drawing/2014/main" id="{936BD01D-2403-4FAD-BC0D-DC25F4600EE6}"/>
            </a:ext>
          </a:extLst>
        </xdr:cNvPr>
        <xdr:cNvSpPr/>
      </xdr:nvSpPr>
      <xdr:spPr>
        <a:xfrm>
          <a:off x="14325600" y="583184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47007</xdr:rowOff>
    </xdr:from>
    <xdr:ext cx="405111" cy="259045"/>
    <xdr:sp macro="" textlink="">
      <xdr:nvSpPr>
        <xdr:cNvPr id="528" name="【一般廃棄物処理施設】&#10;有形固定資産減価償却率該当値テキスト">
          <a:extLst>
            <a:ext uri="{FF2B5EF4-FFF2-40B4-BE49-F238E27FC236}">
              <a16:creationId xmlns:a16="http://schemas.microsoft.com/office/drawing/2014/main" id="{613A9D1D-794A-4F4C-BC6D-A39C07B61983}"/>
            </a:ext>
          </a:extLst>
        </xdr:cNvPr>
        <xdr:cNvSpPr txBox="1"/>
      </xdr:nvSpPr>
      <xdr:spPr>
        <a:xfrm>
          <a:off x="14414500" y="5746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59690</xdr:rowOff>
    </xdr:from>
    <xdr:to>
      <xdr:col>81</xdr:col>
      <xdr:colOff>101600</xdr:colOff>
      <xdr:row>34</xdr:row>
      <xdr:rowOff>161290</xdr:rowOff>
    </xdr:to>
    <xdr:sp macro="" textlink="">
      <xdr:nvSpPr>
        <xdr:cNvPr id="529" name="楕円 528">
          <a:extLst>
            <a:ext uri="{FF2B5EF4-FFF2-40B4-BE49-F238E27FC236}">
              <a16:creationId xmlns:a16="http://schemas.microsoft.com/office/drawing/2014/main" id="{EF36DB0C-B248-45EE-A733-0E3151E8F981}"/>
            </a:ext>
          </a:extLst>
        </xdr:cNvPr>
        <xdr:cNvSpPr/>
      </xdr:nvSpPr>
      <xdr:spPr>
        <a:xfrm>
          <a:off x="13578840" y="575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110490</xdr:rowOff>
    </xdr:from>
    <xdr:to>
      <xdr:col>85</xdr:col>
      <xdr:colOff>127000</xdr:colOff>
      <xdr:row>35</xdr:row>
      <xdr:rowOff>11430</xdr:rowOff>
    </xdr:to>
    <xdr:cxnSp macro="">
      <xdr:nvCxnSpPr>
        <xdr:cNvPr id="530" name="直線コネクタ 529">
          <a:extLst>
            <a:ext uri="{FF2B5EF4-FFF2-40B4-BE49-F238E27FC236}">
              <a16:creationId xmlns:a16="http://schemas.microsoft.com/office/drawing/2014/main" id="{7E80763F-3490-4682-91C0-54C05BD38336}"/>
            </a:ext>
          </a:extLst>
        </xdr:cNvPr>
        <xdr:cNvCxnSpPr/>
      </xdr:nvCxnSpPr>
      <xdr:spPr>
        <a:xfrm>
          <a:off x="13629640" y="5810250"/>
          <a:ext cx="74676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27305</xdr:rowOff>
    </xdr:from>
    <xdr:to>
      <xdr:col>76</xdr:col>
      <xdr:colOff>165100</xdr:colOff>
      <xdr:row>37</xdr:row>
      <xdr:rowOff>128905</xdr:rowOff>
    </xdr:to>
    <xdr:sp macro="" textlink="">
      <xdr:nvSpPr>
        <xdr:cNvPr id="531" name="楕円 530">
          <a:extLst>
            <a:ext uri="{FF2B5EF4-FFF2-40B4-BE49-F238E27FC236}">
              <a16:creationId xmlns:a16="http://schemas.microsoft.com/office/drawing/2014/main" id="{2AF597F6-20B3-4012-99E4-4B379084B750}"/>
            </a:ext>
          </a:extLst>
        </xdr:cNvPr>
        <xdr:cNvSpPr/>
      </xdr:nvSpPr>
      <xdr:spPr>
        <a:xfrm>
          <a:off x="1280414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110490</xdr:rowOff>
    </xdr:from>
    <xdr:to>
      <xdr:col>81</xdr:col>
      <xdr:colOff>50800</xdr:colOff>
      <xdr:row>37</xdr:row>
      <xdr:rowOff>78105</xdr:rowOff>
    </xdr:to>
    <xdr:cxnSp macro="">
      <xdr:nvCxnSpPr>
        <xdr:cNvPr id="532" name="直線コネクタ 531">
          <a:extLst>
            <a:ext uri="{FF2B5EF4-FFF2-40B4-BE49-F238E27FC236}">
              <a16:creationId xmlns:a16="http://schemas.microsoft.com/office/drawing/2014/main" id="{ACBD4F0C-7285-4654-B2B3-BE80E54EB40C}"/>
            </a:ext>
          </a:extLst>
        </xdr:cNvPr>
        <xdr:cNvCxnSpPr/>
      </xdr:nvCxnSpPr>
      <xdr:spPr>
        <a:xfrm flipV="1">
          <a:off x="12854940" y="5810250"/>
          <a:ext cx="774700" cy="47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147320</xdr:rowOff>
    </xdr:from>
    <xdr:to>
      <xdr:col>72</xdr:col>
      <xdr:colOff>38100</xdr:colOff>
      <xdr:row>37</xdr:row>
      <xdr:rowOff>77470</xdr:rowOff>
    </xdr:to>
    <xdr:sp macro="" textlink="">
      <xdr:nvSpPr>
        <xdr:cNvPr id="533" name="楕円 532">
          <a:extLst>
            <a:ext uri="{FF2B5EF4-FFF2-40B4-BE49-F238E27FC236}">
              <a16:creationId xmlns:a16="http://schemas.microsoft.com/office/drawing/2014/main" id="{DF564E26-1858-4B2B-B066-2645F69EE03C}"/>
            </a:ext>
          </a:extLst>
        </xdr:cNvPr>
        <xdr:cNvSpPr/>
      </xdr:nvSpPr>
      <xdr:spPr>
        <a:xfrm>
          <a:off x="12029440" y="61823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26670</xdr:rowOff>
    </xdr:from>
    <xdr:to>
      <xdr:col>76</xdr:col>
      <xdr:colOff>114300</xdr:colOff>
      <xdr:row>37</xdr:row>
      <xdr:rowOff>78105</xdr:rowOff>
    </xdr:to>
    <xdr:cxnSp macro="">
      <xdr:nvCxnSpPr>
        <xdr:cNvPr id="534" name="直線コネクタ 533">
          <a:extLst>
            <a:ext uri="{FF2B5EF4-FFF2-40B4-BE49-F238E27FC236}">
              <a16:creationId xmlns:a16="http://schemas.microsoft.com/office/drawing/2014/main" id="{81798654-079D-409A-8ADE-DF44C4AF10CD}"/>
            </a:ext>
          </a:extLst>
        </xdr:cNvPr>
        <xdr:cNvCxnSpPr/>
      </xdr:nvCxnSpPr>
      <xdr:spPr>
        <a:xfrm>
          <a:off x="12072620" y="6229350"/>
          <a:ext cx="78232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135890</xdr:rowOff>
    </xdr:from>
    <xdr:to>
      <xdr:col>67</xdr:col>
      <xdr:colOff>101600</xdr:colOff>
      <xdr:row>37</xdr:row>
      <xdr:rowOff>66040</xdr:rowOff>
    </xdr:to>
    <xdr:sp macro="" textlink="">
      <xdr:nvSpPr>
        <xdr:cNvPr id="535" name="楕円 534">
          <a:extLst>
            <a:ext uri="{FF2B5EF4-FFF2-40B4-BE49-F238E27FC236}">
              <a16:creationId xmlns:a16="http://schemas.microsoft.com/office/drawing/2014/main" id="{DEB54643-43FC-4C28-B51A-B7DA62BAF0DB}"/>
            </a:ext>
          </a:extLst>
        </xdr:cNvPr>
        <xdr:cNvSpPr/>
      </xdr:nvSpPr>
      <xdr:spPr>
        <a:xfrm>
          <a:off x="11231880" y="6170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15240</xdr:rowOff>
    </xdr:from>
    <xdr:to>
      <xdr:col>71</xdr:col>
      <xdr:colOff>177800</xdr:colOff>
      <xdr:row>37</xdr:row>
      <xdr:rowOff>26670</xdr:rowOff>
    </xdr:to>
    <xdr:cxnSp macro="">
      <xdr:nvCxnSpPr>
        <xdr:cNvPr id="536" name="直線コネクタ 535">
          <a:extLst>
            <a:ext uri="{FF2B5EF4-FFF2-40B4-BE49-F238E27FC236}">
              <a16:creationId xmlns:a16="http://schemas.microsoft.com/office/drawing/2014/main" id="{42951E47-3772-421A-9500-7AC1662B6FD6}"/>
            </a:ext>
          </a:extLst>
        </xdr:cNvPr>
        <xdr:cNvCxnSpPr/>
      </xdr:nvCxnSpPr>
      <xdr:spPr>
        <a:xfrm>
          <a:off x="11282680" y="6217920"/>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7637</xdr:rowOff>
    </xdr:from>
    <xdr:ext cx="405111" cy="259045"/>
    <xdr:sp macro="" textlink="">
      <xdr:nvSpPr>
        <xdr:cNvPr id="537" name="n_1aveValue【一般廃棄物処理施設】&#10;有形固定資産減価償却率">
          <a:extLst>
            <a:ext uri="{FF2B5EF4-FFF2-40B4-BE49-F238E27FC236}">
              <a16:creationId xmlns:a16="http://schemas.microsoft.com/office/drawing/2014/main" id="{F4D2D37C-0A4D-4F0E-A88E-EE00F23626D6}"/>
            </a:ext>
          </a:extLst>
        </xdr:cNvPr>
        <xdr:cNvSpPr txBox="1"/>
      </xdr:nvSpPr>
      <xdr:spPr>
        <a:xfrm>
          <a:off x="13437244" y="621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134002</xdr:rowOff>
    </xdr:from>
    <xdr:ext cx="405111" cy="259045"/>
    <xdr:sp macro="" textlink="">
      <xdr:nvSpPr>
        <xdr:cNvPr id="538" name="n_2aveValue【一般廃棄物処理施設】&#10;有形固定資産減価償却率">
          <a:extLst>
            <a:ext uri="{FF2B5EF4-FFF2-40B4-BE49-F238E27FC236}">
              <a16:creationId xmlns:a16="http://schemas.microsoft.com/office/drawing/2014/main" id="{637E9CE0-05EA-4B78-BE76-CB23A5436B0C}"/>
            </a:ext>
          </a:extLst>
        </xdr:cNvPr>
        <xdr:cNvSpPr txBox="1"/>
      </xdr:nvSpPr>
      <xdr:spPr>
        <a:xfrm>
          <a:off x="12675244"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87647</xdr:rowOff>
    </xdr:from>
    <xdr:ext cx="405111" cy="259045"/>
    <xdr:sp macro="" textlink="">
      <xdr:nvSpPr>
        <xdr:cNvPr id="539" name="n_3aveValue【一般廃棄物処理施設】&#10;有形固定資産減価償却率">
          <a:extLst>
            <a:ext uri="{FF2B5EF4-FFF2-40B4-BE49-F238E27FC236}">
              <a16:creationId xmlns:a16="http://schemas.microsoft.com/office/drawing/2014/main" id="{AE7B54CF-2F9B-48F2-9DE2-9158875F3FA0}"/>
            </a:ext>
          </a:extLst>
        </xdr:cNvPr>
        <xdr:cNvSpPr txBox="1"/>
      </xdr:nvSpPr>
      <xdr:spPr>
        <a:xfrm>
          <a:off x="119005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65422</xdr:rowOff>
    </xdr:from>
    <xdr:ext cx="405111" cy="259045"/>
    <xdr:sp macro="" textlink="">
      <xdr:nvSpPr>
        <xdr:cNvPr id="540" name="n_4aveValue【一般廃棄物処理施設】&#10;有形固定資産減価償却率">
          <a:extLst>
            <a:ext uri="{FF2B5EF4-FFF2-40B4-BE49-F238E27FC236}">
              <a16:creationId xmlns:a16="http://schemas.microsoft.com/office/drawing/2014/main" id="{3041524E-56FD-4CA2-8FA9-3F4A067AB142}"/>
            </a:ext>
          </a:extLst>
        </xdr:cNvPr>
        <xdr:cNvSpPr txBox="1"/>
      </xdr:nvSpPr>
      <xdr:spPr>
        <a:xfrm>
          <a:off x="11102984" y="59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6367</xdr:rowOff>
    </xdr:from>
    <xdr:ext cx="405111" cy="259045"/>
    <xdr:sp macro="" textlink="">
      <xdr:nvSpPr>
        <xdr:cNvPr id="541" name="n_1mainValue【一般廃棄物処理施設】&#10;有形固定資産減価償却率">
          <a:extLst>
            <a:ext uri="{FF2B5EF4-FFF2-40B4-BE49-F238E27FC236}">
              <a16:creationId xmlns:a16="http://schemas.microsoft.com/office/drawing/2014/main" id="{63F3BB21-7ED0-4DCC-92AC-8E8AA1E31302}"/>
            </a:ext>
          </a:extLst>
        </xdr:cNvPr>
        <xdr:cNvSpPr txBox="1"/>
      </xdr:nvSpPr>
      <xdr:spPr>
        <a:xfrm>
          <a:off x="13437244" y="553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120032</xdr:rowOff>
    </xdr:from>
    <xdr:ext cx="405111" cy="259045"/>
    <xdr:sp macro="" textlink="">
      <xdr:nvSpPr>
        <xdr:cNvPr id="542" name="n_2mainValue【一般廃棄物処理施設】&#10;有形固定資産減価償却率">
          <a:extLst>
            <a:ext uri="{FF2B5EF4-FFF2-40B4-BE49-F238E27FC236}">
              <a16:creationId xmlns:a16="http://schemas.microsoft.com/office/drawing/2014/main" id="{4E9FC5EF-85FE-4687-BB55-C939A462FC41}"/>
            </a:ext>
          </a:extLst>
        </xdr:cNvPr>
        <xdr:cNvSpPr txBox="1"/>
      </xdr:nvSpPr>
      <xdr:spPr>
        <a:xfrm>
          <a:off x="12675244" y="632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93997</xdr:rowOff>
    </xdr:from>
    <xdr:ext cx="405111" cy="259045"/>
    <xdr:sp macro="" textlink="">
      <xdr:nvSpPr>
        <xdr:cNvPr id="543" name="n_3mainValue【一般廃棄物処理施設】&#10;有形固定資産減価償却率">
          <a:extLst>
            <a:ext uri="{FF2B5EF4-FFF2-40B4-BE49-F238E27FC236}">
              <a16:creationId xmlns:a16="http://schemas.microsoft.com/office/drawing/2014/main" id="{B7118F2A-0BEB-44DA-9485-BFC859BB4C25}"/>
            </a:ext>
          </a:extLst>
        </xdr:cNvPr>
        <xdr:cNvSpPr txBox="1"/>
      </xdr:nvSpPr>
      <xdr:spPr>
        <a:xfrm>
          <a:off x="119005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57167</xdr:rowOff>
    </xdr:from>
    <xdr:ext cx="405111" cy="259045"/>
    <xdr:sp macro="" textlink="">
      <xdr:nvSpPr>
        <xdr:cNvPr id="544" name="n_4mainValue【一般廃棄物処理施設】&#10;有形固定資産減価償却率">
          <a:extLst>
            <a:ext uri="{FF2B5EF4-FFF2-40B4-BE49-F238E27FC236}">
              <a16:creationId xmlns:a16="http://schemas.microsoft.com/office/drawing/2014/main" id="{62E87D2E-350D-480D-B4F8-ACF4B4344555}"/>
            </a:ext>
          </a:extLst>
        </xdr:cNvPr>
        <xdr:cNvSpPr txBox="1"/>
      </xdr:nvSpPr>
      <xdr:spPr>
        <a:xfrm>
          <a:off x="11102984" y="625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a:extLst>
            <a:ext uri="{FF2B5EF4-FFF2-40B4-BE49-F238E27FC236}">
              <a16:creationId xmlns:a16="http://schemas.microsoft.com/office/drawing/2014/main" id="{43D3134F-7439-429F-A438-3E30613589EF}"/>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a:extLst>
            <a:ext uri="{FF2B5EF4-FFF2-40B4-BE49-F238E27FC236}">
              <a16:creationId xmlns:a16="http://schemas.microsoft.com/office/drawing/2014/main" id="{4F606C35-3E4C-450F-97F8-970075EB5837}"/>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a:extLst>
            <a:ext uri="{FF2B5EF4-FFF2-40B4-BE49-F238E27FC236}">
              <a16:creationId xmlns:a16="http://schemas.microsoft.com/office/drawing/2014/main" id="{9018BA4D-AA2B-4B41-9E95-68BD4A519014}"/>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a:extLst>
            <a:ext uri="{FF2B5EF4-FFF2-40B4-BE49-F238E27FC236}">
              <a16:creationId xmlns:a16="http://schemas.microsoft.com/office/drawing/2014/main" id="{272F8E7A-A492-408A-8870-0347B05AEC88}"/>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a:extLst>
            <a:ext uri="{FF2B5EF4-FFF2-40B4-BE49-F238E27FC236}">
              <a16:creationId xmlns:a16="http://schemas.microsoft.com/office/drawing/2014/main" id="{D909EE11-5D8D-4540-A6E7-2F97ADCB6D8B}"/>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a:extLst>
            <a:ext uri="{FF2B5EF4-FFF2-40B4-BE49-F238E27FC236}">
              <a16:creationId xmlns:a16="http://schemas.microsoft.com/office/drawing/2014/main" id="{9106549D-7486-44B7-B030-7FE37FADBD53}"/>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a:extLst>
            <a:ext uri="{FF2B5EF4-FFF2-40B4-BE49-F238E27FC236}">
              <a16:creationId xmlns:a16="http://schemas.microsoft.com/office/drawing/2014/main" id="{D5145DA4-F537-4226-9CD9-CD61AC80E61B}"/>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a:extLst>
            <a:ext uri="{FF2B5EF4-FFF2-40B4-BE49-F238E27FC236}">
              <a16:creationId xmlns:a16="http://schemas.microsoft.com/office/drawing/2014/main" id="{AEAAF818-F6E3-460D-8E7B-A593E34DA34A}"/>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a:extLst>
            <a:ext uri="{FF2B5EF4-FFF2-40B4-BE49-F238E27FC236}">
              <a16:creationId xmlns:a16="http://schemas.microsoft.com/office/drawing/2014/main" id="{04427951-6CC0-4C29-A4E4-0C99C49AF9F9}"/>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a:extLst>
            <a:ext uri="{FF2B5EF4-FFF2-40B4-BE49-F238E27FC236}">
              <a16:creationId xmlns:a16="http://schemas.microsoft.com/office/drawing/2014/main" id="{782C3F35-B803-4C16-92CE-9BE5AB70A5E7}"/>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55" name="直線コネクタ 554">
          <a:extLst>
            <a:ext uri="{FF2B5EF4-FFF2-40B4-BE49-F238E27FC236}">
              <a16:creationId xmlns:a16="http://schemas.microsoft.com/office/drawing/2014/main" id="{DC6E25A6-83CF-4F9B-A837-CC9363A57F51}"/>
            </a:ext>
          </a:extLst>
        </xdr:cNvPr>
        <xdr:cNvCxnSpPr/>
      </xdr:nvCxnSpPr>
      <xdr:spPr>
        <a:xfrm>
          <a:off x="16093440" y="68922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56" name="テキスト ボックス 555">
          <a:extLst>
            <a:ext uri="{FF2B5EF4-FFF2-40B4-BE49-F238E27FC236}">
              <a16:creationId xmlns:a16="http://schemas.microsoft.com/office/drawing/2014/main" id="{784E7E31-9ABC-4493-B62F-D36D67F83F18}"/>
            </a:ext>
          </a:extLst>
        </xdr:cNvPr>
        <xdr:cNvSpPr txBox="1"/>
      </xdr:nvSpPr>
      <xdr:spPr>
        <a:xfrm>
          <a:off x="15890374" y="67538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a:extLst>
            <a:ext uri="{FF2B5EF4-FFF2-40B4-BE49-F238E27FC236}">
              <a16:creationId xmlns:a16="http://schemas.microsoft.com/office/drawing/2014/main" id="{7136B177-1524-464B-AA72-6C5D305180B6}"/>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a:extLst>
            <a:ext uri="{FF2B5EF4-FFF2-40B4-BE49-F238E27FC236}">
              <a16:creationId xmlns:a16="http://schemas.microsoft.com/office/drawing/2014/main" id="{5DBDB4D7-141F-4296-8A27-58F2D5486117}"/>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59" name="直線コネクタ 558">
          <a:extLst>
            <a:ext uri="{FF2B5EF4-FFF2-40B4-BE49-F238E27FC236}">
              <a16:creationId xmlns:a16="http://schemas.microsoft.com/office/drawing/2014/main" id="{B61A69FC-4FDB-41E3-8617-84720374FD64}"/>
            </a:ext>
          </a:extLst>
        </xdr:cNvPr>
        <xdr:cNvCxnSpPr/>
      </xdr:nvCxnSpPr>
      <xdr:spPr>
        <a:xfrm>
          <a:off x="16093440" y="5775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0" name="テキスト ボックス 559">
          <a:extLst>
            <a:ext uri="{FF2B5EF4-FFF2-40B4-BE49-F238E27FC236}">
              <a16:creationId xmlns:a16="http://schemas.microsoft.com/office/drawing/2014/main" id="{8334418B-5DEB-4869-B115-BE8A1F3E3DD3}"/>
            </a:ext>
          </a:extLst>
        </xdr:cNvPr>
        <xdr:cNvSpPr txBox="1"/>
      </xdr:nvSpPr>
      <xdr:spPr>
        <a:xfrm>
          <a:off x="15589461" y="56375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1" name="直線コネクタ 560">
          <a:extLst>
            <a:ext uri="{FF2B5EF4-FFF2-40B4-BE49-F238E27FC236}">
              <a16:creationId xmlns:a16="http://schemas.microsoft.com/office/drawing/2014/main" id="{512F5C76-A2A8-4860-9CB7-C59E25FB919C}"/>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2" name="テキスト ボックス 561">
          <a:extLst>
            <a:ext uri="{FF2B5EF4-FFF2-40B4-BE49-F238E27FC236}">
              <a16:creationId xmlns:a16="http://schemas.microsoft.com/office/drawing/2014/main" id="{FA327CA3-EB3E-4120-9981-F72C903F1A4B}"/>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3" name="【一般廃棄物処理施設】&#10;一人当たり有形固定資産（償却資産）額グラフ枠">
          <a:extLst>
            <a:ext uri="{FF2B5EF4-FFF2-40B4-BE49-F238E27FC236}">
              <a16:creationId xmlns:a16="http://schemas.microsoft.com/office/drawing/2014/main" id="{82C2B2F4-A102-4804-9ADF-C938836B4C7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9380</xdr:rowOff>
    </xdr:from>
    <xdr:to>
      <xdr:col>116</xdr:col>
      <xdr:colOff>62864</xdr:colOff>
      <xdr:row>41</xdr:row>
      <xdr:rowOff>10444</xdr:rowOff>
    </xdr:to>
    <xdr:cxnSp macro="">
      <xdr:nvCxnSpPr>
        <xdr:cNvPr id="564" name="直線コネクタ 563">
          <a:extLst>
            <a:ext uri="{FF2B5EF4-FFF2-40B4-BE49-F238E27FC236}">
              <a16:creationId xmlns:a16="http://schemas.microsoft.com/office/drawing/2014/main" id="{149EA1E9-F388-4F58-B995-145913936236}"/>
            </a:ext>
          </a:extLst>
        </xdr:cNvPr>
        <xdr:cNvCxnSpPr/>
      </xdr:nvCxnSpPr>
      <xdr:spPr>
        <a:xfrm flipV="1">
          <a:off x="19509104" y="5709140"/>
          <a:ext cx="0" cy="1174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14271</xdr:rowOff>
    </xdr:from>
    <xdr:ext cx="469744" cy="259045"/>
    <xdr:sp macro="" textlink="">
      <xdr:nvSpPr>
        <xdr:cNvPr id="565" name="【一般廃棄物処理施設】&#10;一人当たり有形固定資産（償却資産）額最小値テキスト">
          <a:extLst>
            <a:ext uri="{FF2B5EF4-FFF2-40B4-BE49-F238E27FC236}">
              <a16:creationId xmlns:a16="http://schemas.microsoft.com/office/drawing/2014/main" id="{12BC31F4-5B4C-46DC-816B-348DBF8E4AC0}"/>
            </a:ext>
          </a:extLst>
        </xdr:cNvPr>
        <xdr:cNvSpPr txBox="1"/>
      </xdr:nvSpPr>
      <xdr:spPr>
        <a:xfrm>
          <a:off x="19547840" y="6887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10444</xdr:rowOff>
    </xdr:from>
    <xdr:to>
      <xdr:col>116</xdr:col>
      <xdr:colOff>152400</xdr:colOff>
      <xdr:row>41</xdr:row>
      <xdr:rowOff>10444</xdr:rowOff>
    </xdr:to>
    <xdr:cxnSp macro="">
      <xdr:nvCxnSpPr>
        <xdr:cNvPr id="566" name="直線コネクタ 565">
          <a:extLst>
            <a:ext uri="{FF2B5EF4-FFF2-40B4-BE49-F238E27FC236}">
              <a16:creationId xmlns:a16="http://schemas.microsoft.com/office/drawing/2014/main" id="{32D5BFC0-4EB6-4749-A548-F1D2035CCAB3}"/>
            </a:ext>
          </a:extLst>
        </xdr:cNvPr>
        <xdr:cNvCxnSpPr/>
      </xdr:nvCxnSpPr>
      <xdr:spPr>
        <a:xfrm>
          <a:off x="19443700" y="68836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127507</xdr:rowOff>
    </xdr:from>
    <xdr:ext cx="599010" cy="259045"/>
    <xdr:sp macro="" textlink="">
      <xdr:nvSpPr>
        <xdr:cNvPr id="567" name="【一般廃棄物処理施設】&#10;一人当たり有形固定資産（償却資産）額最大値テキスト">
          <a:extLst>
            <a:ext uri="{FF2B5EF4-FFF2-40B4-BE49-F238E27FC236}">
              <a16:creationId xmlns:a16="http://schemas.microsoft.com/office/drawing/2014/main" id="{F6A00707-57DB-494A-AB00-B5B7CE386534}"/>
            </a:ext>
          </a:extLst>
        </xdr:cNvPr>
        <xdr:cNvSpPr txBox="1"/>
      </xdr:nvSpPr>
      <xdr:spPr>
        <a:xfrm>
          <a:off x="19547840" y="5491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9380</xdr:rowOff>
    </xdr:from>
    <xdr:to>
      <xdr:col>116</xdr:col>
      <xdr:colOff>152400</xdr:colOff>
      <xdr:row>34</xdr:row>
      <xdr:rowOff>9380</xdr:rowOff>
    </xdr:to>
    <xdr:cxnSp macro="">
      <xdr:nvCxnSpPr>
        <xdr:cNvPr id="568" name="直線コネクタ 567">
          <a:extLst>
            <a:ext uri="{FF2B5EF4-FFF2-40B4-BE49-F238E27FC236}">
              <a16:creationId xmlns:a16="http://schemas.microsoft.com/office/drawing/2014/main" id="{E9D93525-BF3D-4D73-8A71-5842B8A522FF}"/>
            </a:ext>
          </a:extLst>
        </xdr:cNvPr>
        <xdr:cNvCxnSpPr/>
      </xdr:nvCxnSpPr>
      <xdr:spPr>
        <a:xfrm>
          <a:off x="19443700" y="5709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149914</xdr:rowOff>
    </xdr:from>
    <xdr:ext cx="534377" cy="259045"/>
    <xdr:sp macro="" textlink="">
      <xdr:nvSpPr>
        <xdr:cNvPr id="569" name="【一般廃棄物処理施設】&#10;一人当たり有形固定資産（償却資産）額平均値テキスト">
          <a:extLst>
            <a:ext uri="{FF2B5EF4-FFF2-40B4-BE49-F238E27FC236}">
              <a16:creationId xmlns:a16="http://schemas.microsoft.com/office/drawing/2014/main" id="{C8A4C240-93B9-4E71-9BC0-CD956E139414}"/>
            </a:ext>
          </a:extLst>
        </xdr:cNvPr>
        <xdr:cNvSpPr txBox="1"/>
      </xdr:nvSpPr>
      <xdr:spPr>
        <a:xfrm>
          <a:off x="19547840" y="6352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37</xdr:rowOff>
    </xdr:from>
    <xdr:to>
      <xdr:col>116</xdr:col>
      <xdr:colOff>114300</xdr:colOff>
      <xdr:row>38</xdr:row>
      <xdr:rowOff>101637</xdr:rowOff>
    </xdr:to>
    <xdr:sp macro="" textlink="">
      <xdr:nvSpPr>
        <xdr:cNvPr id="570" name="フローチャート: 判断 569">
          <a:extLst>
            <a:ext uri="{FF2B5EF4-FFF2-40B4-BE49-F238E27FC236}">
              <a16:creationId xmlns:a16="http://schemas.microsoft.com/office/drawing/2014/main" id="{3A747E1F-3C38-4D2B-A9D1-0725A61A2519}"/>
            </a:ext>
          </a:extLst>
        </xdr:cNvPr>
        <xdr:cNvSpPr/>
      </xdr:nvSpPr>
      <xdr:spPr>
        <a:xfrm>
          <a:off x="19458940" y="63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13256</xdr:rowOff>
    </xdr:from>
    <xdr:to>
      <xdr:col>112</xdr:col>
      <xdr:colOff>38100</xdr:colOff>
      <xdr:row>38</xdr:row>
      <xdr:rowOff>114856</xdr:rowOff>
    </xdr:to>
    <xdr:sp macro="" textlink="">
      <xdr:nvSpPr>
        <xdr:cNvPr id="571" name="フローチャート: 判断 570">
          <a:extLst>
            <a:ext uri="{FF2B5EF4-FFF2-40B4-BE49-F238E27FC236}">
              <a16:creationId xmlns:a16="http://schemas.microsoft.com/office/drawing/2014/main" id="{E1E3B981-4163-403C-A2F3-765CA4516852}"/>
            </a:ext>
          </a:extLst>
        </xdr:cNvPr>
        <xdr:cNvSpPr/>
      </xdr:nvSpPr>
      <xdr:spPr>
        <a:xfrm>
          <a:off x="18735040" y="638357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37670</xdr:rowOff>
    </xdr:from>
    <xdr:to>
      <xdr:col>107</xdr:col>
      <xdr:colOff>101600</xdr:colOff>
      <xdr:row>38</xdr:row>
      <xdr:rowOff>139270</xdr:rowOff>
    </xdr:to>
    <xdr:sp macro="" textlink="">
      <xdr:nvSpPr>
        <xdr:cNvPr id="572" name="フローチャート: 判断 571">
          <a:extLst>
            <a:ext uri="{FF2B5EF4-FFF2-40B4-BE49-F238E27FC236}">
              <a16:creationId xmlns:a16="http://schemas.microsoft.com/office/drawing/2014/main" id="{8F142312-0870-4D66-8556-227228DFA531}"/>
            </a:ext>
          </a:extLst>
        </xdr:cNvPr>
        <xdr:cNvSpPr/>
      </xdr:nvSpPr>
      <xdr:spPr>
        <a:xfrm>
          <a:off x="17937480" y="640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46386</xdr:rowOff>
    </xdr:from>
    <xdr:to>
      <xdr:col>102</xdr:col>
      <xdr:colOff>165100</xdr:colOff>
      <xdr:row>38</xdr:row>
      <xdr:rowOff>147986</xdr:rowOff>
    </xdr:to>
    <xdr:sp macro="" textlink="">
      <xdr:nvSpPr>
        <xdr:cNvPr id="573" name="フローチャート: 判断 572">
          <a:extLst>
            <a:ext uri="{FF2B5EF4-FFF2-40B4-BE49-F238E27FC236}">
              <a16:creationId xmlns:a16="http://schemas.microsoft.com/office/drawing/2014/main" id="{5230A149-5BB0-4D6A-BF29-A259514931F2}"/>
            </a:ext>
          </a:extLst>
        </xdr:cNvPr>
        <xdr:cNvSpPr/>
      </xdr:nvSpPr>
      <xdr:spPr>
        <a:xfrm>
          <a:off x="17162780" y="641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54426</xdr:rowOff>
    </xdr:from>
    <xdr:to>
      <xdr:col>98</xdr:col>
      <xdr:colOff>38100</xdr:colOff>
      <xdr:row>38</xdr:row>
      <xdr:rowOff>156026</xdr:rowOff>
    </xdr:to>
    <xdr:sp macro="" textlink="">
      <xdr:nvSpPr>
        <xdr:cNvPr id="574" name="フローチャート: 判断 573">
          <a:extLst>
            <a:ext uri="{FF2B5EF4-FFF2-40B4-BE49-F238E27FC236}">
              <a16:creationId xmlns:a16="http://schemas.microsoft.com/office/drawing/2014/main" id="{E5B83440-B732-4EDE-9484-A24517A56DC3}"/>
            </a:ext>
          </a:extLst>
        </xdr:cNvPr>
        <xdr:cNvSpPr/>
      </xdr:nvSpPr>
      <xdr:spPr>
        <a:xfrm>
          <a:off x="16388080" y="642474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5" name="テキスト ボックス 574">
          <a:extLst>
            <a:ext uri="{FF2B5EF4-FFF2-40B4-BE49-F238E27FC236}">
              <a16:creationId xmlns:a16="http://schemas.microsoft.com/office/drawing/2014/main" id="{AEE41955-1920-49D8-98FF-00C448DC692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7DF4FD8B-A6F1-48D2-B129-2787C07FDAD7}"/>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8DCCC814-F9F5-4FDC-8B3E-1C0B171E783A}"/>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03161D8A-F841-451A-9E08-3A8AD026D59D}"/>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115C5090-3F6E-4AC4-894A-2F85B733948B}"/>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130030</xdr:rowOff>
    </xdr:from>
    <xdr:to>
      <xdr:col>116</xdr:col>
      <xdr:colOff>114300</xdr:colOff>
      <xdr:row>34</xdr:row>
      <xdr:rowOff>60180</xdr:rowOff>
    </xdr:to>
    <xdr:sp macro="" textlink="">
      <xdr:nvSpPr>
        <xdr:cNvPr id="580" name="楕円 579">
          <a:extLst>
            <a:ext uri="{FF2B5EF4-FFF2-40B4-BE49-F238E27FC236}">
              <a16:creationId xmlns:a16="http://schemas.microsoft.com/office/drawing/2014/main" id="{F4BD606B-D977-4E85-877F-EE1D6F74C2C5}"/>
            </a:ext>
          </a:extLst>
        </xdr:cNvPr>
        <xdr:cNvSpPr/>
      </xdr:nvSpPr>
      <xdr:spPr>
        <a:xfrm>
          <a:off x="19458940" y="5662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83057</xdr:rowOff>
    </xdr:from>
    <xdr:ext cx="599010" cy="259045"/>
    <xdr:sp macro="" textlink="">
      <xdr:nvSpPr>
        <xdr:cNvPr id="581" name="【一般廃棄物処理施設】&#10;一人当たり有形固定資産（償却資産）額該当値テキスト">
          <a:extLst>
            <a:ext uri="{FF2B5EF4-FFF2-40B4-BE49-F238E27FC236}">
              <a16:creationId xmlns:a16="http://schemas.microsoft.com/office/drawing/2014/main" id="{337BAC30-A0D7-4758-9A0A-6C2D7E009E45}"/>
            </a:ext>
          </a:extLst>
        </xdr:cNvPr>
        <xdr:cNvSpPr txBox="1"/>
      </xdr:nvSpPr>
      <xdr:spPr>
        <a:xfrm>
          <a:off x="19547840" y="5615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136003</xdr:rowOff>
    </xdr:from>
    <xdr:to>
      <xdr:col>112</xdr:col>
      <xdr:colOff>38100</xdr:colOff>
      <xdr:row>34</xdr:row>
      <xdr:rowOff>66153</xdr:rowOff>
    </xdr:to>
    <xdr:sp macro="" textlink="">
      <xdr:nvSpPr>
        <xdr:cNvPr id="582" name="楕円 581">
          <a:extLst>
            <a:ext uri="{FF2B5EF4-FFF2-40B4-BE49-F238E27FC236}">
              <a16:creationId xmlns:a16="http://schemas.microsoft.com/office/drawing/2014/main" id="{45FB019D-75C0-4552-8652-2F5FEADA9921}"/>
            </a:ext>
          </a:extLst>
        </xdr:cNvPr>
        <xdr:cNvSpPr/>
      </xdr:nvSpPr>
      <xdr:spPr>
        <a:xfrm>
          <a:off x="18735040" y="56681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9380</xdr:rowOff>
    </xdr:from>
    <xdr:to>
      <xdr:col>116</xdr:col>
      <xdr:colOff>63500</xdr:colOff>
      <xdr:row>34</xdr:row>
      <xdr:rowOff>15353</xdr:rowOff>
    </xdr:to>
    <xdr:cxnSp macro="">
      <xdr:nvCxnSpPr>
        <xdr:cNvPr id="583" name="直線コネクタ 582">
          <a:extLst>
            <a:ext uri="{FF2B5EF4-FFF2-40B4-BE49-F238E27FC236}">
              <a16:creationId xmlns:a16="http://schemas.microsoft.com/office/drawing/2014/main" id="{A369A300-601A-431B-BBE8-24147A898664}"/>
            </a:ext>
          </a:extLst>
        </xdr:cNvPr>
        <xdr:cNvCxnSpPr/>
      </xdr:nvCxnSpPr>
      <xdr:spPr>
        <a:xfrm flipV="1">
          <a:off x="18778220" y="5709140"/>
          <a:ext cx="731520" cy="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12067</xdr:rowOff>
    </xdr:from>
    <xdr:to>
      <xdr:col>107</xdr:col>
      <xdr:colOff>101600</xdr:colOff>
      <xdr:row>37</xdr:row>
      <xdr:rowOff>113667</xdr:rowOff>
    </xdr:to>
    <xdr:sp macro="" textlink="">
      <xdr:nvSpPr>
        <xdr:cNvPr id="584" name="楕円 583">
          <a:extLst>
            <a:ext uri="{FF2B5EF4-FFF2-40B4-BE49-F238E27FC236}">
              <a16:creationId xmlns:a16="http://schemas.microsoft.com/office/drawing/2014/main" id="{34C35E5B-0F56-416B-AEA4-D1BA43636D86}"/>
            </a:ext>
          </a:extLst>
        </xdr:cNvPr>
        <xdr:cNvSpPr/>
      </xdr:nvSpPr>
      <xdr:spPr>
        <a:xfrm>
          <a:off x="17937480" y="621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15353</xdr:rowOff>
    </xdr:from>
    <xdr:to>
      <xdr:col>111</xdr:col>
      <xdr:colOff>177800</xdr:colOff>
      <xdr:row>37</xdr:row>
      <xdr:rowOff>62867</xdr:rowOff>
    </xdr:to>
    <xdr:cxnSp macro="">
      <xdr:nvCxnSpPr>
        <xdr:cNvPr id="585" name="直線コネクタ 584">
          <a:extLst>
            <a:ext uri="{FF2B5EF4-FFF2-40B4-BE49-F238E27FC236}">
              <a16:creationId xmlns:a16="http://schemas.microsoft.com/office/drawing/2014/main" id="{9BD8A39A-29CE-4D88-BF9D-ABD64C5FC25D}"/>
            </a:ext>
          </a:extLst>
        </xdr:cNvPr>
        <xdr:cNvCxnSpPr/>
      </xdr:nvCxnSpPr>
      <xdr:spPr>
        <a:xfrm flipV="1">
          <a:off x="17988280" y="5715113"/>
          <a:ext cx="789940" cy="55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13473</xdr:rowOff>
    </xdr:from>
    <xdr:to>
      <xdr:col>102</xdr:col>
      <xdr:colOff>165100</xdr:colOff>
      <xdr:row>37</xdr:row>
      <xdr:rowOff>115073</xdr:rowOff>
    </xdr:to>
    <xdr:sp macro="" textlink="">
      <xdr:nvSpPr>
        <xdr:cNvPr id="586" name="楕円 585">
          <a:extLst>
            <a:ext uri="{FF2B5EF4-FFF2-40B4-BE49-F238E27FC236}">
              <a16:creationId xmlns:a16="http://schemas.microsoft.com/office/drawing/2014/main" id="{9CE6347E-364B-42F1-B8EA-C5821B6AA609}"/>
            </a:ext>
          </a:extLst>
        </xdr:cNvPr>
        <xdr:cNvSpPr/>
      </xdr:nvSpPr>
      <xdr:spPr>
        <a:xfrm>
          <a:off x="17162780" y="621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62867</xdr:rowOff>
    </xdr:from>
    <xdr:to>
      <xdr:col>107</xdr:col>
      <xdr:colOff>50800</xdr:colOff>
      <xdr:row>37</xdr:row>
      <xdr:rowOff>64273</xdr:rowOff>
    </xdr:to>
    <xdr:cxnSp macro="">
      <xdr:nvCxnSpPr>
        <xdr:cNvPr id="587" name="直線コネクタ 586">
          <a:extLst>
            <a:ext uri="{FF2B5EF4-FFF2-40B4-BE49-F238E27FC236}">
              <a16:creationId xmlns:a16="http://schemas.microsoft.com/office/drawing/2014/main" id="{7D889888-8D5D-448F-AED2-5A69CFB307A5}"/>
            </a:ext>
          </a:extLst>
        </xdr:cNvPr>
        <xdr:cNvCxnSpPr/>
      </xdr:nvCxnSpPr>
      <xdr:spPr>
        <a:xfrm flipV="1">
          <a:off x="17213580" y="6265547"/>
          <a:ext cx="774700" cy="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38579</xdr:rowOff>
    </xdr:from>
    <xdr:to>
      <xdr:col>98</xdr:col>
      <xdr:colOff>38100</xdr:colOff>
      <xdr:row>37</xdr:row>
      <xdr:rowOff>140179</xdr:rowOff>
    </xdr:to>
    <xdr:sp macro="" textlink="">
      <xdr:nvSpPr>
        <xdr:cNvPr id="588" name="楕円 587">
          <a:extLst>
            <a:ext uri="{FF2B5EF4-FFF2-40B4-BE49-F238E27FC236}">
              <a16:creationId xmlns:a16="http://schemas.microsoft.com/office/drawing/2014/main" id="{3A6F9C62-C4AE-49EF-B5A9-B68BC72F71E8}"/>
            </a:ext>
          </a:extLst>
        </xdr:cNvPr>
        <xdr:cNvSpPr/>
      </xdr:nvSpPr>
      <xdr:spPr>
        <a:xfrm>
          <a:off x="16388080" y="624125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64273</xdr:rowOff>
    </xdr:from>
    <xdr:to>
      <xdr:col>102</xdr:col>
      <xdr:colOff>114300</xdr:colOff>
      <xdr:row>37</xdr:row>
      <xdr:rowOff>89379</xdr:rowOff>
    </xdr:to>
    <xdr:cxnSp macro="">
      <xdr:nvCxnSpPr>
        <xdr:cNvPr id="589" name="直線コネクタ 588">
          <a:extLst>
            <a:ext uri="{FF2B5EF4-FFF2-40B4-BE49-F238E27FC236}">
              <a16:creationId xmlns:a16="http://schemas.microsoft.com/office/drawing/2014/main" id="{BB815450-C5D3-4421-BAA3-1899F857DA00}"/>
            </a:ext>
          </a:extLst>
        </xdr:cNvPr>
        <xdr:cNvCxnSpPr/>
      </xdr:nvCxnSpPr>
      <xdr:spPr>
        <a:xfrm flipV="1">
          <a:off x="16431260" y="6266953"/>
          <a:ext cx="782320" cy="2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105983</xdr:rowOff>
    </xdr:from>
    <xdr:ext cx="534377" cy="259045"/>
    <xdr:sp macro="" textlink="">
      <xdr:nvSpPr>
        <xdr:cNvPr id="590" name="n_1aveValue【一般廃棄物処理施設】&#10;一人当たり有形固定資産（償却資産）額">
          <a:extLst>
            <a:ext uri="{FF2B5EF4-FFF2-40B4-BE49-F238E27FC236}">
              <a16:creationId xmlns:a16="http://schemas.microsoft.com/office/drawing/2014/main" id="{5DB48FF3-D978-4B28-85ED-2B93AF59BC72}"/>
            </a:ext>
          </a:extLst>
        </xdr:cNvPr>
        <xdr:cNvSpPr txBox="1"/>
      </xdr:nvSpPr>
      <xdr:spPr>
        <a:xfrm>
          <a:off x="18528811" y="647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130397</xdr:rowOff>
    </xdr:from>
    <xdr:ext cx="534377" cy="259045"/>
    <xdr:sp macro="" textlink="">
      <xdr:nvSpPr>
        <xdr:cNvPr id="591" name="n_2aveValue【一般廃棄物処理施設】&#10;一人当たり有形固定資産（償却資産）額">
          <a:extLst>
            <a:ext uri="{FF2B5EF4-FFF2-40B4-BE49-F238E27FC236}">
              <a16:creationId xmlns:a16="http://schemas.microsoft.com/office/drawing/2014/main" id="{1C975431-0667-4AD7-A9AE-16D43D4726E4}"/>
            </a:ext>
          </a:extLst>
        </xdr:cNvPr>
        <xdr:cNvSpPr txBox="1"/>
      </xdr:nvSpPr>
      <xdr:spPr>
        <a:xfrm>
          <a:off x="17766811" y="650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139113</xdr:rowOff>
    </xdr:from>
    <xdr:ext cx="534377" cy="259045"/>
    <xdr:sp macro="" textlink="">
      <xdr:nvSpPr>
        <xdr:cNvPr id="592" name="n_3aveValue【一般廃棄物処理施設】&#10;一人当たり有形固定資産（償却資産）額">
          <a:extLst>
            <a:ext uri="{FF2B5EF4-FFF2-40B4-BE49-F238E27FC236}">
              <a16:creationId xmlns:a16="http://schemas.microsoft.com/office/drawing/2014/main" id="{29AD6898-F47F-46A5-B97E-AC7605DF3306}"/>
            </a:ext>
          </a:extLst>
        </xdr:cNvPr>
        <xdr:cNvSpPr txBox="1"/>
      </xdr:nvSpPr>
      <xdr:spPr>
        <a:xfrm>
          <a:off x="16969251" y="650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147153</xdr:rowOff>
    </xdr:from>
    <xdr:ext cx="534377" cy="259045"/>
    <xdr:sp macro="" textlink="">
      <xdr:nvSpPr>
        <xdr:cNvPr id="593" name="n_4aveValue【一般廃棄物処理施設】&#10;一人当たり有形固定資産（償却資産）額">
          <a:extLst>
            <a:ext uri="{FF2B5EF4-FFF2-40B4-BE49-F238E27FC236}">
              <a16:creationId xmlns:a16="http://schemas.microsoft.com/office/drawing/2014/main" id="{499214EE-9C56-4F4B-9222-28222AB2A8C0}"/>
            </a:ext>
          </a:extLst>
        </xdr:cNvPr>
        <xdr:cNvSpPr txBox="1"/>
      </xdr:nvSpPr>
      <xdr:spPr>
        <a:xfrm>
          <a:off x="16194551" y="651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32</xdr:row>
      <xdr:rowOff>82680</xdr:rowOff>
    </xdr:from>
    <xdr:ext cx="599010" cy="259045"/>
    <xdr:sp macro="" textlink="">
      <xdr:nvSpPr>
        <xdr:cNvPr id="594" name="n_1mainValue【一般廃棄物処理施設】&#10;一人当たり有形固定資産（償却資産）額">
          <a:extLst>
            <a:ext uri="{FF2B5EF4-FFF2-40B4-BE49-F238E27FC236}">
              <a16:creationId xmlns:a16="http://schemas.microsoft.com/office/drawing/2014/main" id="{982F33E1-CC1D-4207-8E56-17E6A243ACA6}"/>
            </a:ext>
          </a:extLst>
        </xdr:cNvPr>
        <xdr:cNvSpPr txBox="1"/>
      </xdr:nvSpPr>
      <xdr:spPr>
        <a:xfrm>
          <a:off x="18496495" y="5447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130194</xdr:rowOff>
    </xdr:from>
    <xdr:ext cx="599010" cy="259045"/>
    <xdr:sp macro="" textlink="">
      <xdr:nvSpPr>
        <xdr:cNvPr id="595" name="n_2mainValue【一般廃棄物処理施設】&#10;一人当たり有形固定資産（償却資産）額">
          <a:extLst>
            <a:ext uri="{FF2B5EF4-FFF2-40B4-BE49-F238E27FC236}">
              <a16:creationId xmlns:a16="http://schemas.microsoft.com/office/drawing/2014/main" id="{66CA1850-4175-4524-949D-2994D4236B0B}"/>
            </a:ext>
          </a:extLst>
        </xdr:cNvPr>
        <xdr:cNvSpPr txBox="1"/>
      </xdr:nvSpPr>
      <xdr:spPr>
        <a:xfrm>
          <a:off x="17734495" y="5997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131600</xdr:rowOff>
    </xdr:from>
    <xdr:ext cx="599010" cy="259045"/>
    <xdr:sp macro="" textlink="">
      <xdr:nvSpPr>
        <xdr:cNvPr id="596" name="n_3mainValue【一般廃棄物処理施設】&#10;一人当たり有形固定資産（償却資産）額">
          <a:extLst>
            <a:ext uri="{FF2B5EF4-FFF2-40B4-BE49-F238E27FC236}">
              <a16:creationId xmlns:a16="http://schemas.microsoft.com/office/drawing/2014/main" id="{F124908D-492C-4047-9DDE-6BBDF0F0516D}"/>
            </a:ext>
          </a:extLst>
        </xdr:cNvPr>
        <xdr:cNvSpPr txBox="1"/>
      </xdr:nvSpPr>
      <xdr:spPr>
        <a:xfrm>
          <a:off x="16936935" y="5999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156706</xdr:rowOff>
    </xdr:from>
    <xdr:ext cx="599010" cy="259045"/>
    <xdr:sp macro="" textlink="">
      <xdr:nvSpPr>
        <xdr:cNvPr id="597" name="n_4mainValue【一般廃棄物処理施設】&#10;一人当たり有形固定資産（償却資産）額">
          <a:extLst>
            <a:ext uri="{FF2B5EF4-FFF2-40B4-BE49-F238E27FC236}">
              <a16:creationId xmlns:a16="http://schemas.microsoft.com/office/drawing/2014/main" id="{A710F771-DFA0-4847-B0D4-64A22E138E68}"/>
            </a:ext>
          </a:extLst>
        </xdr:cNvPr>
        <xdr:cNvSpPr txBox="1"/>
      </xdr:nvSpPr>
      <xdr:spPr>
        <a:xfrm>
          <a:off x="16162235" y="6024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8" name="正方形/長方形 597">
          <a:extLst>
            <a:ext uri="{FF2B5EF4-FFF2-40B4-BE49-F238E27FC236}">
              <a16:creationId xmlns:a16="http://schemas.microsoft.com/office/drawing/2014/main" id="{0BD8ACF6-0A41-48E0-8A04-04DD0A9CF172}"/>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9" name="正方形/長方形 598">
          <a:extLst>
            <a:ext uri="{FF2B5EF4-FFF2-40B4-BE49-F238E27FC236}">
              <a16:creationId xmlns:a16="http://schemas.microsoft.com/office/drawing/2014/main" id="{6BA5DCFC-88C2-4238-9542-DBCD2A9D62F2}"/>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0" name="正方形/長方形 599">
          <a:extLst>
            <a:ext uri="{FF2B5EF4-FFF2-40B4-BE49-F238E27FC236}">
              <a16:creationId xmlns:a16="http://schemas.microsoft.com/office/drawing/2014/main" id="{4C4DFE3C-9BF0-4636-AB97-DE271214E824}"/>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1" name="正方形/長方形 600">
          <a:extLst>
            <a:ext uri="{FF2B5EF4-FFF2-40B4-BE49-F238E27FC236}">
              <a16:creationId xmlns:a16="http://schemas.microsoft.com/office/drawing/2014/main" id="{EC9490A6-F649-4637-A254-6D05D0CAD751}"/>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2" name="正方形/長方形 601">
          <a:extLst>
            <a:ext uri="{FF2B5EF4-FFF2-40B4-BE49-F238E27FC236}">
              <a16:creationId xmlns:a16="http://schemas.microsoft.com/office/drawing/2014/main" id="{644DFE67-BBD7-4191-A0E8-3D8A3943EB54}"/>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3" name="正方形/長方形 602">
          <a:extLst>
            <a:ext uri="{FF2B5EF4-FFF2-40B4-BE49-F238E27FC236}">
              <a16:creationId xmlns:a16="http://schemas.microsoft.com/office/drawing/2014/main" id="{3F160C6B-1072-48BC-B66A-FA4628659BEF}"/>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4" name="正方形/長方形 603">
          <a:extLst>
            <a:ext uri="{FF2B5EF4-FFF2-40B4-BE49-F238E27FC236}">
              <a16:creationId xmlns:a16="http://schemas.microsoft.com/office/drawing/2014/main" id="{26397787-6C36-451E-97FE-5A6530990D45}"/>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5" name="正方形/長方形 604">
          <a:extLst>
            <a:ext uri="{FF2B5EF4-FFF2-40B4-BE49-F238E27FC236}">
              <a16:creationId xmlns:a16="http://schemas.microsoft.com/office/drawing/2014/main" id="{20761E5C-504D-492D-862F-88AAF4355CFF}"/>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6" name="テキスト ボックス 605">
          <a:extLst>
            <a:ext uri="{FF2B5EF4-FFF2-40B4-BE49-F238E27FC236}">
              <a16:creationId xmlns:a16="http://schemas.microsoft.com/office/drawing/2014/main" id="{A917383E-ED0E-4CEC-892A-685303ED64B4}"/>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7" name="直線コネクタ 606">
          <a:extLst>
            <a:ext uri="{FF2B5EF4-FFF2-40B4-BE49-F238E27FC236}">
              <a16:creationId xmlns:a16="http://schemas.microsoft.com/office/drawing/2014/main" id="{4D77AD7A-D545-4765-97AD-45885D745041}"/>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08" name="テキスト ボックス 607">
          <a:extLst>
            <a:ext uri="{FF2B5EF4-FFF2-40B4-BE49-F238E27FC236}">
              <a16:creationId xmlns:a16="http://schemas.microsoft.com/office/drawing/2014/main" id="{B7C8D718-16A8-4778-9170-3B1BB7F2E425}"/>
            </a:ext>
          </a:extLst>
        </xdr:cNvPr>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09" name="直線コネクタ 608">
          <a:extLst>
            <a:ext uri="{FF2B5EF4-FFF2-40B4-BE49-F238E27FC236}">
              <a16:creationId xmlns:a16="http://schemas.microsoft.com/office/drawing/2014/main" id="{34C06FC7-6A82-4EC2-8F04-2A1C4F525E4F}"/>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0" name="テキスト ボックス 609">
          <a:extLst>
            <a:ext uri="{FF2B5EF4-FFF2-40B4-BE49-F238E27FC236}">
              <a16:creationId xmlns:a16="http://schemas.microsoft.com/office/drawing/2014/main" id="{C96B0C93-8ACB-4FEB-899B-0D121E69F0CA}"/>
            </a:ext>
          </a:extLst>
        </xdr:cNvPr>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1" name="直線コネクタ 610">
          <a:extLst>
            <a:ext uri="{FF2B5EF4-FFF2-40B4-BE49-F238E27FC236}">
              <a16:creationId xmlns:a16="http://schemas.microsoft.com/office/drawing/2014/main" id="{C106203E-F8AA-4138-A892-E48F88718D5B}"/>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2" name="テキスト ボックス 611">
          <a:extLst>
            <a:ext uri="{FF2B5EF4-FFF2-40B4-BE49-F238E27FC236}">
              <a16:creationId xmlns:a16="http://schemas.microsoft.com/office/drawing/2014/main" id="{0AFD2720-6AB3-46A9-8A56-EAA8BC63C6A6}"/>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3" name="直線コネクタ 612">
          <a:extLst>
            <a:ext uri="{FF2B5EF4-FFF2-40B4-BE49-F238E27FC236}">
              <a16:creationId xmlns:a16="http://schemas.microsoft.com/office/drawing/2014/main" id="{6756E088-04B4-4CB8-865C-1A4A9141EA8D}"/>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4" name="テキスト ボックス 613">
          <a:extLst>
            <a:ext uri="{FF2B5EF4-FFF2-40B4-BE49-F238E27FC236}">
              <a16:creationId xmlns:a16="http://schemas.microsoft.com/office/drawing/2014/main" id="{AB547663-6DED-4627-912E-4322408459FD}"/>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5" name="直線コネクタ 614">
          <a:extLst>
            <a:ext uri="{FF2B5EF4-FFF2-40B4-BE49-F238E27FC236}">
              <a16:creationId xmlns:a16="http://schemas.microsoft.com/office/drawing/2014/main" id="{2847B1C2-81B7-417D-A19C-77E0600D5948}"/>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6" name="テキスト ボックス 615">
          <a:extLst>
            <a:ext uri="{FF2B5EF4-FFF2-40B4-BE49-F238E27FC236}">
              <a16:creationId xmlns:a16="http://schemas.microsoft.com/office/drawing/2014/main" id="{A7FCDBF6-A087-4DF1-BF0B-33CBED261F77}"/>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7" name="直線コネクタ 616">
          <a:extLst>
            <a:ext uri="{FF2B5EF4-FFF2-40B4-BE49-F238E27FC236}">
              <a16:creationId xmlns:a16="http://schemas.microsoft.com/office/drawing/2014/main" id="{92969D57-2C35-4C1F-82D8-4DA6A062A130}"/>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18" name="テキスト ボックス 617">
          <a:extLst>
            <a:ext uri="{FF2B5EF4-FFF2-40B4-BE49-F238E27FC236}">
              <a16:creationId xmlns:a16="http://schemas.microsoft.com/office/drawing/2014/main" id="{CC000DCB-2D3A-46CF-9018-7B587AD592F4}"/>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9" name="直線コネクタ 618">
          <a:extLst>
            <a:ext uri="{FF2B5EF4-FFF2-40B4-BE49-F238E27FC236}">
              <a16:creationId xmlns:a16="http://schemas.microsoft.com/office/drawing/2014/main" id="{3A142A8C-C892-468F-8037-724CE328B156}"/>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0" name="テキスト ボックス 619">
          <a:extLst>
            <a:ext uri="{FF2B5EF4-FFF2-40B4-BE49-F238E27FC236}">
              <a16:creationId xmlns:a16="http://schemas.microsoft.com/office/drawing/2014/main" id="{9A8D99D5-2CEE-48C9-BCF1-F1A5787E000B}"/>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1" name="【保健センター・保健所】&#10;有形固定資産減価償却率グラフ枠">
          <a:extLst>
            <a:ext uri="{FF2B5EF4-FFF2-40B4-BE49-F238E27FC236}">
              <a16:creationId xmlns:a16="http://schemas.microsoft.com/office/drawing/2014/main" id="{F66892F6-9819-4AAF-8D59-60AF31899768}"/>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30480</xdr:rowOff>
    </xdr:from>
    <xdr:to>
      <xdr:col>85</xdr:col>
      <xdr:colOff>126364</xdr:colOff>
      <xdr:row>63</xdr:row>
      <xdr:rowOff>121920</xdr:rowOff>
    </xdr:to>
    <xdr:cxnSp macro="">
      <xdr:nvCxnSpPr>
        <xdr:cNvPr id="622" name="直線コネクタ 621">
          <a:extLst>
            <a:ext uri="{FF2B5EF4-FFF2-40B4-BE49-F238E27FC236}">
              <a16:creationId xmlns:a16="http://schemas.microsoft.com/office/drawing/2014/main" id="{1172D6D0-D215-49BF-AD9F-571D6669D6DA}"/>
            </a:ext>
          </a:extLst>
        </xdr:cNvPr>
        <xdr:cNvCxnSpPr/>
      </xdr:nvCxnSpPr>
      <xdr:spPr>
        <a:xfrm flipV="1">
          <a:off x="14375764" y="941832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125747</xdr:rowOff>
    </xdr:from>
    <xdr:ext cx="405111" cy="259045"/>
    <xdr:sp macro="" textlink="">
      <xdr:nvSpPr>
        <xdr:cNvPr id="623" name="【保健センター・保健所】&#10;有形固定資産減価償却率最小値テキスト">
          <a:extLst>
            <a:ext uri="{FF2B5EF4-FFF2-40B4-BE49-F238E27FC236}">
              <a16:creationId xmlns:a16="http://schemas.microsoft.com/office/drawing/2014/main" id="{5A70BA1A-B619-4EF0-8E38-B293F539BED4}"/>
            </a:ext>
          </a:extLst>
        </xdr:cNvPr>
        <xdr:cNvSpPr txBox="1"/>
      </xdr:nvSpPr>
      <xdr:spPr>
        <a:xfrm>
          <a:off x="14414500" y="1068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121920</xdr:rowOff>
    </xdr:from>
    <xdr:to>
      <xdr:col>86</xdr:col>
      <xdr:colOff>25400</xdr:colOff>
      <xdr:row>63</xdr:row>
      <xdr:rowOff>121920</xdr:rowOff>
    </xdr:to>
    <xdr:cxnSp macro="">
      <xdr:nvCxnSpPr>
        <xdr:cNvPr id="624" name="直線コネクタ 623">
          <a:extLst>
            <a:ext uri="{FF2B5EF4-FFF2-40B4-BE49-F238E27FC236}">
              <a16:creationId xmlns:a16="http://schemas.microsoft.com/office/drawing/2014/main" id="{00AF25D5-1A5C-4E2A-AECC-2C48B556197E}"/>
            </a:ext>
          </a:extLst>
        </xdr:cNvPr>
        <xdr:cNvCxnSpPr/>
      </xdr:nvCxnSpPr>
      <xdr:spPr>
        <a:xfrm>
          <a:off x="14287500" y="1068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148607</xdr:rowOff>
    </xdr:from>
    <xdr:ext cx="405111" cy="259045"/>
    <xdr:sp macro="" textlink="">
      <xdr:nvSpPr>
        <xdr:cNvPr id="625" name="【保健センター・保健所】&#10;有形固定資産減価償却率最大値テキスト">
          <a:extLst>
            <a:ext uri="{FF2B5EF4-FFF2-40B4-BE49-F238E27FC236}">
              <a16:creationId xmlns:a16="http://schemas.microsoft.com/office/drawing/2014/main" id="{9D5995F9-EBEE-40CF-B34D-2D5288AD5794}"/>
            </a:ext>
          </a:extLst>
        </xdr:cNvPr>
        <xdr:cNvSpPr txBox="1"/>
      </xdr:nvSpPr>
      <xdr:spPr>
        <a:xfrm>
          <a:off x="1441450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30480</xdr:rowOff>
    </xdr:from>
    <xdr:to>
      <xdr:col>86</xdr:col>
      <xdr:colOff>25400</xdr:colOff>
      <xdr:row>56</xdr:row>
      <xdr:rowOff>30480</xdr:rowOff>
    </xdr:to>
    <xdr:cxnSp macro="">
      <xdr:nvCxnSpPr>
        <xdr:cNvPr id="626" name="直線コネクタ 625">
          <a:extLst>
            <a:ext uri="{FF2B5EF4-FFF2-40B4-BE49-F238E27FC236}">
              <a16:creationId xmlns:a16="http://schemas.microsoft.com/office/drawing/2014/main" id="{98B4FBA5-333E-452D-ABB2-7B8A338276D3}"/>
            </a:ext>
          </a:extLst>
        </xdr:cNvPr>
        <xdr:cNvCxnSpPr/>
      </xdr:nvCxnSpPr>
      <xdr:spPr>
        <a:xfrm>
          <a:off x="14287500" y="9418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59707</xdr:rowOff>
    </xdr:from>
    <xdr:ext cx="405111" cy="259045"/>
    <xdr:sp macro="" textlink="">
      <xdr:nvSpPr>
        <xdr:cNvPr id="627" name="【保健センター・保健所】&#10;有形固定資産減価償却率平均値テキスト">
          <a:extLst>
            <a:ext uri="{FF2B5EF4-FFF2-40B4-BE49-F238E27FC236}">
              <a16:creationId xmlns:a16="http://schemas.microsoft.com/office/drawing/2014/main" id="{39F4BCD3-E593-4B6F-82AC-D0B590EEFE62}"/>
            </a:ext>
          </a:extLst>
        </xdr:cNvPr>
        <xdr:cNvSpPr txBox="1"/>
      </xdr:nvSpPr>
      <xdr:spPr>
        <a:xfrm>
          <a:off x="14414500" y="9782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36830</xdr:rowOff>
    </xdr:from>
    <xdr:to>
      <xdr:col>85</xdr:col>
      <xdr:colOff>177800</xdr:colOff>
      <xdr:row>59</xdr:row>
      <xdr:rowOff>138430</xdr:rowOff>
    </xdr:to>
    <xdr:sp macro="" textlink="">
      <xdr:nvSpPr>
        <xdr:cNvPr id="628" name="フローチャート: 判断 627">
          <a:extLst>
            <a:ext uri="{FF2B5EF4-FFF2-40B4-BE49-F238E27FC236}">
              <a16:creationId xmlns:a16="http://schemas.microsoft.com/office/drawing/2014/main" id="{54E1C2B6-BB6A-46AC-9B1B-8DEA213F180C}"/>
            </a:ext>
          </a:extLst>
        </xdr:cNvPr>
        <xdr:cNvSpPr/>
      </xdr:nvSpPr>
      <xdr:spPr>
        <a:xfrm>
          <a:off x="14325600" y="992759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120650</xdr:rowOff>
    </xdr:from>
    <xdr:to>
      <xdr:col>81</xdr:col>
      <xdr:colOff>101600</xdr:colOff>
      <xdr:row>59</xdr:row>
      <xdr:rowOff>50800</xdr:rowOff>
    </xdr:to>
    <xdr:sp macro="" textlink="">
      <xdr:nvSpPr>
        <xdr:cNvPr id="629" name="フローチャート: 判断 628">
          <a:extLst>
            <a:ext uri="{FF2B5EF4-FFF2-40B4-BE49-F238E27FC236}">
              <a16:creationId xmlns:a16="http://schemas.microsoft.com/office/drawing/2014/main" id="{50D5D99F-9F76-4CAE-809F-B59EFAB28743}"/>
            </a:ext>
          </a:extLst>
        </xdr:cNvPr>
        <xdr:cNvSpPr/>
      </xdr:nvSpPr>
      <xdr:spPr>
        <a:xfrm>
          <a:off x="13578840" y="9843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139700</xdr:rowOff>
    </xdr:from>
    <xdr:to>
      <xdr:col>76</xdr:col>
      <xdr:colOff>165100</xdr:colOff>
      <xdr:row>59</xdr:row>
      <xdr:rowOff>69850</xdr:rowOff>
    </xdr:to>
    <xdr:sp macro="" textlink="">
      <xdr:nvSpPr>
        <xdr:cNvPr id="630" name="フローチャート: 判断 629">
          <a:extLst>
            <a:ext uri="{FF2B5EF4-FFF2-40B4-BE49-F238E27FC236}">
              <a16:creationId xmlns:a16="http://schemas.microsoft.com/office/drawing/2014/main" id="{154AED15-88AD-417A-8855-9CA727A55F74}"/>
            </a:ext>
          </a:extLst>
        </xdr:cNvPr>
        <xdr:cNvSpPr/>
      </xdr:nvSpPr>
      <xdr:spPr>
        <a:xfrm>
          <a:off x="12804140" y="9862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90170</xdr:rowOff>
    </xdr:from>
    <xdr:to>
      <xdr:col>72</xdr:col>
      <xdr:colOff>38100</xdr:colOff>
      <xdr:row>59</xdr:row>
      <xdr:rowOff>20320</xdr:rowOff>
    </xdr:to>
    <xdr:sp macro="" textlink="">
      <xdr:nvSpPr>
        <xdr:cNvPr id="631" name="フローチャート: 判断 630">
          <a:extLst>
            <a:ext uri="{FF2B5EF4-FFF2-40B4-BE49-F238E27FC236}">
              <a16:creationId xmlns:a16="http://schemas.microsoft.com/office/drawing/2014/main" id="{29782452-B4C4-4127-81AC-797C35F3FC4D}"/>
            </a:ext>
          </a:extLst>
        </xdr:cNvPr>
        <xdr:cNvSpPr/>
      </xdr:nvSpPr>
      <xdr:spPr>
        <a:xfrm>
          <a:off x="12029440" y="98132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132080</xdr:rowOff>
    </xdr:from>
    <xdr:to>
      <xdr:col>67</xdr:col>
      <xdr:colOff>101600</xdr:colOff>
      <xdr:row>59</xdr:row>
      <xdr:rowOff>62230</xdr:rowOff>
    </xdr:to>
    <xdr:sp macro="" textlink="">
      <xdr:nvSpPr>
        <xdr:cNvPr id="632" name="フローチャート: 判断 631">
          <a:extLst>
            <a:ext uri="{FF2B5EF4-FFF2-40B4-BE49-F238E27FC236}">
              <a16:creationId xmlns:a16="http://schemas.microsoft.com/office/drawing/2014/main" id="{199CAFEC-7B18-4828-A7CA-DC1D487F1639}"/>
            </a:ext>
          </a:extLst>
        </xdr:cNvPr>
        <xdr:cNvSpPr/>
      </xdr:nvSpPr>
      <xdr:spPr>
        <a:xfrm>
          <a:off x="11231880" y="98552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86D6886A-4A56-4B9D-BC85-ED5CFC5F297C}"/>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84FC6900-7131-48BC-B545-AEAAA49BAB39}"/>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06331C68-BD51-4557-BD98-3A2F72A38C6B}"/>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E0C82186-80A2-464C-B37F-2E3B8F2C81BE}"/>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9DA98107-6CC8-43A2-9A65-A3750FBB415F}"/>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135890</xdr:rowOff>
    </xdr:from>
    <xdr:to>
      <xdr:col>85</xdr:col>
      <xdr:colOff>177800</xdr:colOff>
      <xdr:row>62</xdr:row>
      <xdr:rowOff>66040</xdr:rowOff>
    </xdr:to>
    <xdr:sp macro="" textlink="">
      <xdr:nvSpPr>
        <xdr:cNvPr id="638" name="楕円 637">
          <a:extLst>
            <a:ext uri="{FF2B5EF4-FFF2-40B4-BE49-F238E27FC236}">
              <a16:creationId xmlns:a16="http://schemas.microsoft.com/office/drawing/2014/main" id="{279849D9-A813-4A7D-98C7-8617215C45F5}"/>
            </a:ext>
          </a:extLst>
        </xdr:cNvPr>
        <xdr:cNvSpPr/>
      </xdr:nvSpPr>
      <xdr:spPr>
        <a:xfrm>
          <a:off x="14325600" y="1036193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114317</xdr:rowOff>
    </xdr:from>
    <xdr:ext cx="405111" cy="259045"/>
    <xdr:sp macro="" textlink="">
      <xdr:nvSpPr>
        <xdr:cNvPr id="639" name="【保健センター・保健所】&#10;有形固定資産減価償却率該当値テキスト">
          <a:extLst>
            <a:ext uri="{FF2B5EF4-FFF2-40B4-BE49-F238E27FC236}">
              <a16:creationId xmlns:a16="http://schemas.microsoft.com/office/drawing/2014/main" id="{E8B9351B-8430-496A-A336-B0EEE43214B6}"/>
            </a:ext>
          </a:extLst>
        </xdr:cNvPr>
        <xdr:cNvSpPr txBox="1"/>
      </xdr:nvSpPr>
      <xdr:spPr>
        <a:xfrm>
          <a:off x="14414500"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33020</xdr:rowOff>
    </xdr:from>
    <xdr:to>
      <xdr:col>81</xdr:col>
      <xdr:colOff>101600</xdr:colOff>
      <xdr:row>61</xdr:row>
      <xdr:rowOff>134620</xdr:rowOff>
    </xdr:to>
    <xdr:sp macro="" textlink="">
      <xdr:nvSpPr>
        <xdr:cNvPr id="640" name="楕円 639">
          <a:extLst>
            <a:ext uri="{FF2B5EF4-FFF2-40B4-BE49-F238E27FC236}">
              <a16:creationId xmlns:a16="http://schemas.microsoft.com/office/drawing/2014/main" id="{88745DDF-3F0B-4AC6-8E93-127B8C16F478}"/>
            </a:ext>
          </a:extLst>
        </xdr:cNvPr>
        <xdr:cNvSpPr/>
      </xdr:nvSpPr>
      <xdr:spPr>
        <a:xfrm>
          <a:off x="1357884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83820</xdr:rowOff>
    </xdr:from>
    <xdr:to>
      <xdr:col>85</xdr:col>
      <xdr:colOff>127000</xdr:colOff>
      <xdr:row>62</xdr:row>
      <xdr:rowOff>15240</xdr:rowOff>
    </xdr:to>
    <xdr:cxnSp macro="">
      <xdr:nvCxnSpPr>
        <xdr:cNvPr id="641" name="直線コネクタ 640">
          <a:extLst>
            <a:ext uri="{FF2B5EF4-FFF2-40B4-BE49-F238E27FC236}">
              <a16:creationId xmlns:a16="http://schemas.microsoft.com/office/drawing/2014/main" id="{268BB2B3-AB6D-41BF-9961-FE1DCF1FC9AB}"/>
            </a:ext>
          </a:extLst>
        </xdr:cNvPr>
        <xdr:cNvCxnSpPr/>
      </xdr:nvCxnSpPr>
      <xdr:spPr>
        <a:xfrm>
          <a:off x="13629640" y="10309860"/>
          <a:ext cx="74676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101600</xdr:rowOff>
    </xdr:from>
    <xdr:to>
      <xdr:col>76</xdr:col>
      <xdr:colOff>165100</xdr:colOff>
      <xdr:row>61</xdr:row>
      <xdr:rowOff>31750</xdr:rowOff>
    </xdr:to>
    <xdr:sp macro="" textlink="">
      <xdr:nvSpPr>
        <xdr:cNvPr id="642" name="楕円 641">
          <a:extLst>
            <a:ext uri="{FF2B5EF4-FFF2-40B4-BE49-F238E27FC236}">
              <a16:creationId xmlns:a16="http://schemas.microsoft.com/office/drawing/2014/main" id="{18DE6DF9-7C71-4BB2-9F3B-3A509BE8EE1D}"/>
            </a:ext>
          </a:extLst>
        </xdr:cNvPr>
        <xdr:cNvSpPr/>
      </xdr:nvSpPr>
      <xdr:spPr>
        <a:xfrm>
          <a:off x="12804140" y="10160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152400</xdr:rowOff>
    </xdr:from>
    <xdr:to>
      <xdr:col>81</xdr:col>
      <xdr:colOff>50800</xdr:colOff>
      <xdr:row>61</xdr:row>
      <xdr:rowOff>83820</xdr:rowOff>
    </xdr:to>
    <xdr:cxnSp macro="">
      <xdr:nvCxnSpPr>
        <xdr:cNvPr id="643" name="直線コネクタ 642">
          <a:extLst>
            <a:ext uri="{FF2B5EF4-FFF2-40B4-BE49-F238E27FC236}">
              <a16:creationId xmlns:a16="http://schemas.microsoft.com/office/drawing/2014/main" id="{AF9AAC05-111B-4E72-9157-2E4C4316BD40}"/>
            </a:ext>
          </a:extLst>
        </xdr:cNvPr>
        <xdr:cNvCxnSpPr/>
      </xdr:nvCxnSpPr>
      <xdr:spPr>
        <a:xfrm>
          <a:off x="12854940" y="10210800"/>
          <a:ext cx="7747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170180</xdr:rowOff>
    </xdr:from>
    <xdr:to>
      <xdr:col>72</xdr:col>
      <xdr:colOff>38100</xdr:colOff>
      <xdr:row>60</xdr:row>
      <xdr:rowOff>100330</xdr:rowOff>
    </xdr:to>
    <xdr:sp macro="" textlink="">
      <xdr:nvSpPr>
        <xdr:cNvPr id="644" name="楕円 643">
          <a:extLst>
            <a:ext uri="{FF2B5EF4-FFF2-40B4-BE49-F238E27FC236}">
              <a16:creationId xmlns:a16="http://schemas.microsoft.com/office/drawing/2014/main" id="{3A775E6B-C740-4791-9F8C-CB3D2418D343}"/>
            </a:ext>
          </a:extLst>
        </xdr:cNvPr>
        <xdr:cNvSpPr/>
      </xdr:nvSpPr>
      <xdr:spPr>
        <a:xfrm>
          <a:off x="12029440" y="100609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49530</xdr:rowOff>
    </xdr:from>
    <xdr:to>
      <xdr:col>76</xdr:col>
      <xdr:colOff>114300</xdr:colOff>
      <xdr:row>60</xdr:row>
      <xdr:rowOff>152400</xdr:rowOff>
    </xdr:to>
    <xdr:cxnSp macro="">
      <xdr:nvCxnSpPr>
        <xdr:cNvPr id="645" name="直線コネクタ 644">
          <a:extLst>
            <a:ext uri="{FF2B5EF4-FFF2-40B4-BE49-F238E27FC236}">
              <a16:creationId xmlns:a16="http://schemas.microsoft.com/office/drawing/2014/main" id="{46836B0D-B26A-444D-8B94-77F3299FD941}"/>
            </a:ext>
          </a:extLst>
        </xdr:cNvPr>
        <xdr:cNvCxnSpPr/>
      </xdr:nvCxnSpPr>
      <xdr:spPr>
        <a:xfrm>
          <a:off x="12072620" y="10107930"/>
          <a:ext cx="78232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67310</xdr:rowOff>
    </xdr:from>
    <xdr:to>
      <xdr:col>67</xdr:col>
      <xdr:colOff>101600</xdr:colOff>
      <xdr:row>59</xdr:row>
      <xdr:rowOff>168910</xdr:rowOff>
    </xdr:to>
    <xdr:sp macro="" textlink="">
      <xdr:nvSpPr>
        <xdr:cNvPr id="646" name="楕円 645">
          <a:extLst>
            <a:ext uri="{FF2B5EF4-FFF2-40B4-BE49-F238E27FC236}">
              <a16:creationId xmlns:a16="http://schemas.microsoft.com/office/drawing/2014/main" id="{E226EBB2-99B0-4A7C-86E3-B163FC9CDCBF}"/>
            </a:ext>
          </a:extLst>
        </xdr:cNvPr>
        <xdr:cNvSpPr/>
      </xdr:nvSpPr>
      <xdr:spPr>
        <a:xfrm>
          <a:off x="1123188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118110</xdr:rowOff>
    </xdr:from>
    <xdr:to>
      <xdr:col>71</xdr:col>
      <xdr:colOff>177800</xdr:colOff>
      <xdr:row>60</xdr:row>
      <xdr:rowOff>49530</xdr:rowOff>
    </xdr:to>
    <xdr:cxnSp macro="">
      <xdr:nvCxnSpPr>
        <xdr:cNvPr id="647" name="直線コネクタ 646">
          <a:extLst>
            <a:ext uri="{FF2B5EF4-FFF2-40B4-BE49-F238E27FC236}">
              <a16:creationId xmlns:a16="http://schemas.microsoft.com/office/drawing/2014/main" id="{BB937B90-0473-485D-83CA-2C68DF36CC3B}"/>
            </a:ext>
          </a:extLst>
        </xdr:cNvPr>
        <xdr:cNvCxnSpPr/>
      </xdr:nvCxnSpPr>
      <xdr:spPr>
        <a:xfrm>
          <a:off x="11282680" y="10008870"/>
          <a:ext cx="78994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67327</xdr:rowOff>
    </xdr:from>
    <xdr:ext cx="405111" cy="259045"/>
    <xdr:sp macro="" textlink="">
      <xdr:nvSpPr>
        <xdr:cNvPr id="648" name="n_1aveValue【保健センター・保健所】&#10;有形固定資産減価償却率">
          <a:extLst>
            <a:ext uri="{FF2B5EF4-FFF2-40B4-BE49-F238E27FC236}">
              <a16:creationId xmlns:a16="http://schemas.microsoft.com/office/drawing/2014/main" id="{81FB7712-9733-472C-B8FF-823B16EECB39}"/>
            </a:ext>
          </a:extLst>
        </xdr:cNvPr>
        <xdr:cNvSpPr txBox="1"/>
      </xdr:nvSpPr>
      <xdr:spPr>
        <a:xfrm>
          <a:off x="134372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86377</xdr:rowOff>
    </xdr:from>
    <xdr:ext cx="405111" cy="259045"/>
    <xdr:sp macro="" textlink="">
      <xdr:nvSpPr>
        <xdr:cNvPr id="649" name="n_2aveValue【保健センター・保健所】&#10;有形固定資産減価償却率">
          <a:extLst>
            <a:ext uri="{FF2B5EF4-FFF2-40B4-BE49-F238E27FC236}">
              <a16:creationId xmlns:a16="http://schemas.microsoft.com/office/drawing/2014/main" id="{508B1DB6-B02F-4360-ACF8-D889AD7DE4D0}"/>
            </a:ext>
          </a:extLst>
        </xdr:cNvPr>
        <xdr:cNvSpPr txBox="1"/>
      </xdr:nvSpPr>
      <xdr:spPr>
        <a:xfrm>
          <a:off x="12675244"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36847</xdr:rowOff>
    </xdr:from>
    <xdr:ext cx="405111" cy="259045"/>
    <xdr:sp macro="" textlink="">
      <xdr:nvSpPr>
        <xdr:cNvPr id="650" name="n_3aveValue【保健センター・保健所】&#10;有形固定資産減価償却率">
          <a:extLst>
            <a:ext uri="{FF2B5EF4-FFF2-40B4-BE49-F238E27FC236}">
              <a16:creationId xmlns:a16="http://schemas.microsoft.com/office/drawing/2014/main" id="{E063431D-4B5F-4D6A-8013-0B7E80BB089D}"/>
            </a:ext>
          </a:extLst>
        </xdr:cNvPr>
        <xdr:cNvSpPr txBox="1"/>
      </xdr:nvSpPr>
      <xdr:spPr>
        <a:xfrm>
          <a:off x="119005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78757</xdr:rowOff>
    </xdr:from>
    <xdr:ext cx="405111" cy="259045"/>
    <xdr:sp macro="" textlink="">
      <xdr:nvSpPr>
        <xdr:cNvPr id="651" name="n_4aveValue【保健センター・保健所】&#10;有形固定資産減価償却率">
          <a:extLst>
            <a:ext uri="{FF2B5EF4-FFF2-40B4-BE49-F238E27FC236}">
              <a16:creationId xmlns:a16="http://schemas.microsoft.com/office/drawing/2014/main" id="{5AFB0097-A1D7-4D70-9EE8-587AAB9BB3B8}"/>
            </a:ext>
          </a:extLst>
        </xdr:cNvPr>
        <xdr:cNvSpPr txBox="1"/>
      </xdr:nvSpPr>
      <xdr:spPr>
        <a:xfrm>
          <a:off x="1110298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125747</xdr:rowOff>
    </xdr:from>
    <xdr:ext cx="405111" cy="259045"/>
    <xdr:sp macro="" textlink="">
      <xdr:nvSpPr>
        <xdr:cNvPr id="652" name="n_1mainValue【保健センター・保健所】&#10;有形固定資産減価償却率">
          <a:extLst>
            <a:ext uri="{FF2B5EF4-FFF2-40B4-BE49-F238E27FC236}">
              <a16:creationId xmlns:a16="http://schemas.microsoft.com/office/drawing/2014/main" id="{BA7D09BE-F971-4D9C-BCCE-1163122C5A73}"/>
            </a:ext>
          </a:extLst>
        </xdr:cNvPr>
        <xdr:cNvSpPr txBox="1"/>
      </xdr:nvSpPr>
      <xdr:spPr>
        <a:xfrm>
          <a:off x="134372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22877</xdr:rowOff>
    </xdr:from>
    <xdr:ext cx="405111" cy="259045"/>
    <xdr:sp macro="" textlink="">
      <xdr:nvSpPr>
        <xdr:cNvPr id="653" name="n_2mainValue【保健センター・保健所】&#10;有形固定資産減価償却率">
          <a:extLst>
            <a:ext uri="{FF2B5EF4-FFF2-40B4-BE49-F238E27FC236}">
              <a16:creationId xmlns:a16="http://schemas.microsoft.com/office/drawing/2014/main" id="{F47F60D7-4B6A-40D3-8E92-51529EA81C58}"/>
            </a:ext>
          </a:extLst>
        </xdr:cNvPr>
        <xdr:cNvSpPr txBox="1"/>
      </xdr:nvSpPr>
      <xdr:spPr>
        <a:xfrm>
          <a:off x="12675244" y="1024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91457</xdr:rowOff>
    </xdr:from>
    <xdr:ext cx="405111" cy="259045"/>
    <xdr:sp macro="" textlink="">
      <xdr:nvSpPr>
        <xdr:cNvPr id="654" name="n_3mainValue【保健センター・保健所】&#10;有形固定資産減価償却率">
          <a:extLst>
            <a:ext uri="{FF2B5EF4-FFF2-40B4-BE49-F238E27FC236}">
              <a16:creationId xmlns:a16="http://schemas.microsoft.com/office/drawing/2014/main" id="{1818D503-C76C-48CC-9EBE-A946F027EF8E}"/>
            </a:ext>
          </a:extLst>
        </xdr:cNvPr>
        <xdr:cNvSpPr txBox="1"/>
      </xdr:nvSpPr>
      <xdr:spPr>
        <a:xfrm>
          <a:off x="11900544"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160037</xdr:rowOff>
    </xdr:from>
    <xdr:ext cx="405111" cy="259045"/>
    <xdr:sp macro="" textlink="">
      <xdr:nvSpPr>
        <xdr:cNvPr id="655" name="n_4mainValue【保健センター・保健所】&#10;有形固定資産減価償却率">
          <a:extLst>
            <a:ext uri="{FF2B5EF4-FFF2-40B4-BE49-F238E27FC236}">
              <a16:creationId xmlns:a16="http://schemas.microsoft.com/office/drawing/2014/main" id="{11F9AE72-1CE4-4E29-A983-514CF1CAD809}"/>
            </a:ext>
          </a:extLst>
        </xdr:cNvPr>
        <xdr:cNvSpPr txBox="1"/>
      </xdr:nvSpPr>
      <xdr:spPr>
        <a:xfrm>
          <a:off x="11102984" y="1005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6" name="正方形/長方形 655">
          <a:extLst>
            <a:ext uri="{FF2B5EF4-FFF2-40B4-BE49-F238E27FC236}">
              <a16:creationId xmlns:a16="http://schemas.microsoft.com/office/drawing/2014/main" id="{21F1E507-A262-49CE-8AE7-7983C8D87CDC}"/>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7" name="正方形/長方形 656">
          <a:extLst>
            <a:ext uri="{FF2B5EF4-FFF2-40B4-BE49-F238E27FC236}">
              <a16:creationId xmlns:a16="http://schemas.microsoft.com/office/drawing/2014/main" id="{5A27B395-149A-41C4-A1F5-EB25A826CF7A}"/>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8" name="正方形/長方形 657">
          <a:extLst>
            <a:ext uri="{FF2B5EF4-FFF2-40B4-BE49-F238E27FC236}">
              <a16:creationId xmlns:a16="http://schemas.microsoft.com/office/drawing/2014/main" id="{1C8E4D2E-F0BB-4981-B86E-A065887EEC8D}"/>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9" name="正方形/長方形 658">
          <a:extLst>
            <a:ext uri="{FF2B5EF4-FFF2-40B4-BE49-F238E27FC236}">
              <a16:creationId xmlns:a16="http://schemas.microsoft.com/office/drawing/2014/main" id="{7A3C4DD4-9042-483B-93D0-C803D47A1199}"/>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0" name="正方形/長方形 659">
          <a:extLst>
            <a:ext uri="{FF2B5EF4-FFF2-40B4-BE49-F238E27FC236}">
              <a16:creationId xmlns:a16="http://schemas.microsoft.com/office/drawing/2014/main" id="{86ED2CFF-C743-4016-91E0-98568E437F96}"/>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1" name="正方形/長方形 660">
          <a:extLst>
            <a:ext uri="{FF2B5EF4-FFF2-40B4-BE49-F238E27FC236}">
              <a16:creationId xmlns:a16="http://schemas.microsoft.com/office/drawing/2014/main" id="{6E31D8F1-D614-43C4-A9BA-4888B57850CF}"/>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2" name="正方形/長方形 661">
          <a:extLst>
            <a:ext uri="{FF2B5EF4-FFF2-40B4-BE49-F238E27FC236}">
              <a16:creationId xmlns:a16="http://schemas.microsoft.com/office/drawing/2014/main" id="{51304442-78E5-4B0D-AC66-CDEFFFB5EA6F}"/>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3" name="正方形/長方形 662">
          <a:extLst>
            <a:ext uri="{FF2B5EF4-FFF2-40B4-BE49-F238E27FC236}">
              <a16:creationId xmlns:a16="http://schemas.microsoft.com/office/drawing/2014/main" id="{2C369A18-697A-4169-BDD8-223D92957DAE}"/>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4" name="テキスト ボックス 663">
          <a:extLst>
            <a:ext uri="{FF2B5EF4-FFF2-40B4-BE49-F238E27FC236}">
              <a16:creationId xmlns:a16="http://schemas.microsoft.com/office/drawing/2014/main" id="{6F5A32B5-CCD8-40AE-85A8-A0D02D50F078}"/>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5" name="直線コネクタ 664">
          <a:extLst>
            <a:ext uri="{FF2B5EF4-FFF2-40B4-BE49-F238E27FC236}">
              <a16:creationId xmlns:a16="http://schemas.microsoft.com/office/drawing/2014/main" id="{4AB214A5-4761-4AC2-9768-C9FFFDFFE4BA}"/>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6" name="直線コネクタ 665">
          <a:extLst>
            <a:ext uri="{FF2B5EF4-FFF2-40B4-BE49-F238E27FC236}">
              <a16:creationId xmlns:a16="http://schemas.microsoft.com/office/drawing/2014/main" id="{25B0BD45-3AF0-4C61-9440-21C9DEF3A5EA}"/>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7" name="テキスト ボックス 666">
          <a:extLst>
            <a:ext uri="{FF2B5EF4-FFF2-40B4-BE49-F238E27FC236}">
              <a16:creationId xmlns:a16="http://schemas.microsoft.com/office/drawing/2014/main" id="{4F682EBD-BE1D-4350-88FB-C5E159A7AAE2}"/>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8" name="直線コネクタ 667">
          <a:extLst>
            <a:ext uri="{FF2B5EF4-FFF2-40B4-BE49-F238E27FC236}">
              <a16:creationId xmlns:a16="http://schemas.microsoft.com/office/drawing/2014/main" id="{F43EC001-6C1C-4524-ABF2-E30CA39C8FA0}"/>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69" name="テキスト ボックス 668">
          <a:extLst>
            <a:ext uri="{FF2B5EF4-FFF2-40B4-BE49-F238E27FC236}">
              <a16:creationId xmlns:a16="http://schemas.microsoft.com/office/drawing/2014/main" id="{26388A01-97F7-49A4-8EF4-800FE35E6817}"/>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0" name="直線コネクタ 669">
          <a:extLst>
            <a:ext uri="{FF2B5EF4-FFF2-40B4-BE49-F238E27FC236}">
              <a16:creationId xmlns:a16="http://schemas.microsoft.com/office/drawing/2014/main" id="{9BCEA447-8C18-49AC-A872-9483C078C8CB}"/>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1" name="テキスト ボックス 670">
          <a:extLst>
            <a:ext uri="{FF2B5EF4-FFF2-40B4-BE49-F238E27FC236}">
              <a16:creationId xmlns:a16="http://schemas.microsoft.com/office/drawing/2014/main" id="{9D28E4F4-BEFF-4EB2-B803-ED0E89CF4299}"/>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2" name="直線コネクタ 671">
          <a:extLst>
            <a:ext uri="{FF2B5EF4-FFF2-40B4-BE49-F238E27FC236}">
              <a16:creationId xmlns:a16="http://schemas.microsoft.com/office/drawing/2014/main" id="{DA66095A-6372-4F14-A45C-3807EA1B6ED6}"/>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3" name="テキスト ボックス 672">
          <a:extLst>
            <a:ext uri="{FF2B5EF4-FFF2-40B4-BE49-F238E27FC236}">
              <a16:creationId xmlns:a16="http://schemas.microsoft.com/office/drawing/2014/main" id="{98219603-F845-4CA1-BD28-8FE897492018}"/>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4" name="直線コネクタ 673">
          <a:extLst>
            <a:ext uri="{FF2B5EF4-FFF2-40B4-BE49-F238E27FC236}">
              <a16:creationId xmlns:a16="http://schemas.microsoft.com/office/drawing/2014/main" id="{E71F7472-BAEC-4A20-A383-53AF61C35AAD}"/>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5" name="テキスト ボックス 674">
          <a:extLst>
            <a:ext uri="{FF2B5EF4-FFF2-40B4-BE49-F238E27FC236}">
              <a16:creationId xmlns:a16="http://schemas.microsoft.com/office/drawing/2014/main" id="{244CE63D-2696-4ED7-B90E-87C43106BEF7}"/>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6" name="直線コネクタ 675">
          <a:extLst>
            <a:ext uri="{FF2B5EF4-FFF2-40B4-BE49-F238E27FC236}">
              <a16:creationId xmlns:a16="http://schemas.microsoft.com/office/drawing/2014/main" id="{F339FC17-2AB3-4A02-A785-3BA38FACC6C2}"/>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7" name="テキスト ボックス 676">
          <a:extLst>
            <a:ext uri="{FF2B5EF4-FFF2-40B4-BE49-F238E27FC236}">
              <a16:creationId xmlns:a16="http://schemas.microsoft.com/office/drawing/2014/main" id="{F248CB6D-C68C-441D-A105-764ACEB2D888}"/>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8" name="【保健センター・保健所】&#10;一人当たり面積グラフ枠">
          <a:extLst>
            <a:ext uri="{FF2B5EF4-FFF2-40B4-BE49-F238E27FC236}">
              <a16:creationId xmlns:a16="http://schemas.microsoft.com/office/drawing/2014/main" id="{5821580A-50AD-4E7F-9237-30819AC7439F}"/>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139700</xdr:rowOff>
    </xdr:from>
    <xdr:to>
      <xdr:col>116</xdr:col>
      <xdr:colOff>62864</xdr:colOff>
      <xdr:row>64</xdr:row>
      <xdr:rowOff>50800</xdr:rowOff>
    </xdr:to>
    <xdr:cxnSp macro="">
      <xdr:nvCxnSpPr>
        <xdr:cNvPr id="679" name="直線コネクタ 678">
          <a:extLst>
            <a:ext uri="{FF2B5EF4-FFF2-40B4-BE49-F238E27FC236}">
              <a16:creationId xmlns:a16="http://schemas.microsoft.com/office/drawing/2014/main" id="{185E0824-C35F-4AD6-AD7C-4252C227F4A0}"/>
            </a:ext>
          </a:extLst>
        </xdr:cNvPr>
        <xdr:cNvCxnSpPr/>
      </xdr:nvCxnSpPr>
      <xdr:spPr>
        <a:xfrm flipV="1">
          <a:off x="19509104" y="9527540"/>
          <a:ext cx="0" cy="12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80" name="【保健センター・保健所】&#10;一人当たり面積最小値テキスト">
          <a:extLst>
            <a:ext uri="{FF2B5EF4-FFF2-40B4-BE49-F238E27FC236}">
              <a16:creationId xmlns:a16="http://schemas.microsoft.com/office/drawing/2014/main" id="{DFB06617-B7A5-4682-AD23-F8F5C7C0A791}"/>
            </a:ext>
          </a:extLst>
        </xdr:cNvPr>
        <xdr:cNvSpPr txBox="1"/>
      </xdr:nvSpPr>
      <xdr:spPr>
        <a:xfrm>
          <a:off x="19547840" y="1078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81" name="直線コネクタ 680">
          <a:extLst>
            <a:ext uri="{FF2B5EF4-FFF2-40B4-BE49-F238E27FC236}">
              <a16:creationId xmlns:a16="http://schemas.microsoft.com/office/drawing/2014/main" id="{CBACB227-D95C-4F06-BAB8-E8A0898697DB}"/>
            </a:ext>
          </a:extLst>
        </xdr:cNvPr>
        <xdr:cNvCxnSpPr/>
      </xdr:nvCxnSpPr>
      <xdr:spPr>
        <a:xfrm>
          <a:off x="19443700" y="107797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86377</xdr:rowOff>
    </xdr:from>
    <xdr:ext cx="469744" cy="259045"/>
    <xdr:sp macro="" textlink="">
      <xdr:nvSpPr>
        <xdr:cNvPr id="682" name="【保健センター・保健所】&#10;一人当たり面積最大値テキスト">
          <a:extLst>
            <a:ext uri="{FF2B5EF4-FFF2-40B4-BE49-F238E27FC236}">
              <a16:creationId xmlns:a16="http://schemas.microsoft.com/office/drawing/2014/main" id="{59392DD6-C791-4B51-BD48-4DB97382AB07}"/>
            </a:ext>
          </a:extLst>
        </xdr:cNvPr>
        <xdr:cNvSpPr txBox="1"/>
      </xdr:nvSpPr>
      <xdr:spPr>
        <a:xfrm>
          <a:off x="19547840" y="930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139700</xdr:rowOff>
    </xdr:from>
    <xdr:to>
      <xdr:col>116</xdr:col>
      <xdr:colOff>152400</xdr:colOff>
      <xdr:row>56</xdr:row>
      <xdr:rowOff>139700</xdr:rowOff>
    </xdr:to>
    <xdr:cxnSp macro="">
      <xdr:nvCxnSpPr>
        <xdr:cNvPr id="683" name="直線コネクタ 682">
          <a:extLst>
            <a:ext uri="{FF2B5EF4-FFF2-40B4-BE49-F238E27FC236}">
              <a16:creationId xmlns:a16="http://schemas.microsoft.com/office/drawing/2014/main" id="{D05C600C-3C33-4211-ACB9-5C09DE3A0519}"/>
            </a:ext>
          </a:extLst>
        </xdr:cNvPr>
        <xdr:cNvCxnSpPr/>
      </xdr:nvCxnSpPr>
      <xdr:spPr>
        <a:xfrm>
          <a:off x="19443700" y="9527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35577</xdr:rowOff>
    </xdr:from>
    <xdr:ext cx="469744" cy="259045"/>
    <xdr:sp macro="" textlink="">
      <xdr:nvSpPr>
        <xdr:cNvPr id="684" name="【保健センター・保健所】&#10;一人当たり面積平均値テキスト">
          <a:extLst>
            <a:ext uri="{FF2B5EF4-FFF2-40B4-BE49-F238E27FC236}">
              <a16:creationId xmlns:a16="http://schemas.microsoft.com/office/drawing/2014/main" id="{5B594956-F3D9-4C75-8F40-79ED93FB7365}"/>
            </a:ext>
          </a:extLst>
        </xdr:cNvPr>
        <xdr:cNvSpPr txBox="1"/>
      </xdr:nvSpPr>
      <xdr:spPr>
        <a:xfrm>
          <a:off x="19547840" y="10261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12700</xdr:rowOff>
    </xdr:from>
    <xdr:to>
      <xdr:col>116</xdr:col>
      <xdr:colOff>114300</xdr:colOff>
      <xdr:row>62</xdr:row>
      <xdr:rowOff>114300</xdr:rowOff>
    </xdr:to>
    <xdr:sp macro="" textlink="">
      <xdr:nvSpPr>
        <xdr:cNvPr id="685" name="フローチャート: 判断 684">
          <a:extLst>
            <a:ext uri="{FF2B5EF4-FFF2-40B4-BE49-F238E27FC236}">
              <a16:creationId xmlns:a16="http://schemas.microsoft.com/office/drawing/2014/main" id="{764E177C-708B-455D-8276-C16A825E42AA}"/>
            </a:ext>
          </a:extLst>
        </xdr:cNvPr>
        <xdr:cNvSpPr/>
      </xdr:nvSpPr>
      <xdr:spPr>
        <a:xfrm>
          <a:off x="1945894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12700</xdr:rowOff>
    </xdr:from>
    <xdr:to>
      <xdr:col>112</xdr:col>
      <xdr:colOff>38100</xdr:colOff>
      <xdr:row>62</xdr:row>
      <xdr:rowOff>114300</xdr:rowOff>
    </xdr:to>
    <xdr:sp macro="" textlink="">
      <xdr:nvSpPr>
        <xdr:cNvPr id="686" name="フローチャート: 判断 685">
          <a:extLst>
            <a:ext uri="{FF2B5EF4-FFF2-40B4-BE49-F238E27FC236}">
              <a16:creationId xmlns:a16="http://schemas.microsoft.com/office/drawing/2014/main" id="{185B7DDC-67DE-4FC4-A76A-C263FF712B25}"/>
            </a:ext>
          </a:extLst>
        </xdr:cNvPr>
        <xdr:cNvSpPr/>
      </xdr:nvSpPr>
      <xdr:spPr>
        <a:xfrm>
          <a:off x="18735040" y="104063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12700</xdr:rowOff>
    </xdr:from>
    <xdr:to>
      <xdr:col>107</xdr:col>
      <xdr:colOff>101600</xdr:colOff>
      <xdr:row>62</xdr:row>
      <xdr:rowOff>114300</xdr:rowOff>
    </xdr:to>
    <xdr:sp macro="" textlink="">
      <xdr:nvSpPr>
        <xdr:cNvPr id="687" name="フローチャート: 判断 686">
          <a:extLst>
            <a:ext uri="{FF2B5EF4-FFF2-40B4-BE49-F238E27FC236}">
              <a16:creationId xmlns:a16="http://schemas.microsoft.com/office/drawing/2014/main" id="{08E6A093-5C35-47BD-856E-BE8D44623D31}"/>
            </a:ext>
          </a:extLst>
        </xdr:cNvPr>
        <xdr:cNvSpPr/>
      </xdr:nvSpPr>
      <xdr:spPr>
        <a:xfrm>
          <a:off x="1793748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12700</xdr:rowOff>
    </xdr:from>
    <xdr:to>
      <xdr:col>102</xdr:col>
      <xdr:colOff>165100</xdr:colOff>
      <xdr:row>62</xdr:row>
      <xdr:rowOff>114300</xdr:rowOff>
    </xdr:to>
    <xdr:sp macro="" textlink="">
      <xdr:nvSpPr>
        <xdr:cNvPr id="688" name="フローチャート: 判断 687">
          <a:extLst>
            <a:ext uri="{FF2B5EF4-FFF2-40B4-BE49-F238E27FC236}">
              <a16:creationId xmlns:a16="http://schemas.microsoft.com/office/drawing/2014/main" id="{DD1380A3-8E88-4320-B304-0B1852B34951}"/>
            </a:ext>
          </a:extLst>
        </xdr:cNvPr>
        <xdr:cNvSpPr/>
      </xdr:nvSpPr>
      <xdr:spPr>
        <a:xfrm>
          <a:off x="1716278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25400</xdr:rowOff>
    </xdr:from>
    <xdr:to>
      <xdr:col>98</xdr:col>
      <xdr:colOff>38100</xdr:colOff>
      <xdr:row>62</xdr:row>
      <xdr:rowOff>127000</xdr:rowOff>
    </xdr:to>
    <xdr:sp macro="" textlink="">
      <xdr:nvSpPr>
        <xdr:cNvPr id="689" name="フローチャート: 判断 688">
          <a:extLst>
            <a:ext uri="{FF2B5EF4-FFF2-40B4-BE49-F238E27FC236}">
              <a16:creationId xmlns:a16="http://schemas.microsoft.com/office/drawing/2014/main" id="{2684D68C-F1C5-4885-9AA3-5FDB573C244E}"/>
            </a:ext>
          </a:extLst>
        </xdr:cNvPr>
        <xdr:cNvSpPr/>
      </xdr:nvSpPr>
      <xdr:spPr>
        <a:xfrm>
          <a:off x="16388080" y="104190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D0423B1A-B13E-4FDB-ABDC-EB5DAA3EAB8A}"/>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D539737D-72D8-4225-9D9C-5AC87AE553C6}"/>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4847478D-E882-4AF0-A1E4-DB1A656058F4}"/>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C8EC2008-4C99-47C4-842B-F49FED9E4EAE}"/>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91A41199-8924-41A8-979F-A21490B84ED9}"/>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0</xdr:rowOff>
    </xdr:from>
    <xdr:to>
      <xdr:col>116</xdr:col>
      <xdr:colOff>114300</xdr:colOff>
      <xdr:row>64</xdr:row>
      <xdr:rowOff>101600</xdr:rowOff>
    </xdr:to>
    <xdr:sp macro="" textlink="">
      <xdr:nvSpPr>
        <xdr:cNvPr id="695" name="楕円 694">
          <a:extLst>
            <a:ext uri="{FF2B5EF4-FFF2-40B4-BE49-F238E27FC236}">
              <a16:creationId xmlns:a16="http://schemas.microsoft.com/office/drawing/2014/main" id="{B4DF34D9-917C-4F40-A766-A30C164B8054}"/>
            </a:ext>
          </a:extLst>
        </xdr:cNvPr>
        <xdr:cNvSpPr/>
      </xdr:nvSpPr>
      <xdr:spPr>
        <a:xfrm>
          <a:off x="19458940" y="1072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86377</xdr:rowOff>
    </xdr:from>
    <xdr:ext cx="469744" cy="259045"/>
    <xdr:sp macro="" textlink="">
      <xdr:nvSpPr>
        <xdr:cNvPr id="696" name="【保健センター・保健所】&#10;一人当たり面積該当値テキスト">
          <a:extLst>
            <a:ext uri="{FF2B5EF4-FFF2-40B4-BE49-F238E27FC236}">
              <a16:creationId xmlns:a16="http://schemas.microsoft.com/office/drawing/2014/main" id="{2804317A-3C58-4A64-B638-5D943CCC962F}"/>
            </a:ext>
          </a:extLst>
        </xdr:cNvPr>
        <xdr:cNvSpPr txBox="1"/>
      </xdr:nvSpPr>
      <xdr:spPr>
        <a:xfrm>
          <a:off x="19547840" y="1064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0</xdr:rowOff>
    </xdr:from>
    <xdr:to>
      <xdr:col>112</xdr:col>
      <xdr:colOff>38100</xdr:colOff>
      <xdr:row>64</xdr:row>
      <xdr:rowOff>101600</xdr:rowOff>
    </xdr:to>
    <xdr:sp macro="" textlink="">
      <xdr:nvSpPr>
        <xdr:cNvPr id="697" name="楕円 696">
          <a:extLst>
            <a:ext uri="{FF2B5EF4-FFF2-40B4-BE49-F238E27FC236}">
              <a16:creationId xmlns:a16="http://schemas.microsoft.com/office/drawing/2014/main" id="{B834787F-01F7-4721-99FD-D4B4184A1765}"/>
            </a:ext>
          </a:extLst>
        </xdr:cNvPr>
        <xdr:cNvSpPr/>
      </xdr:nvSpPr>
      <xdr:spPr>
        <a:xfrm>
          <a:off x="18735040" y="107289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50800</xdr:rowOff>
    </xdr:from>
    <xdr:to>
      <xdr:col>116</xdr:col>
      <xdr:colOff>63500</xdr:colOff>
      <xdr:row>64</xdr:row>
      <xdr:rowOff>50800</xdr:rowOff>
    </xdr:to>
    <xdr:cxnSp macro="">
      <xdr:nvCxnSpPr>
        <xdr:cNvPr id="698" name="直線コネクタ 697">
          <a:extLst>
            <a:ext uri="{FF2B5EF4-FFF2-40B4-BE49-F238E27FC236}">
              <a16:creationId xmlns:a16="http://schemas.microsoft.com/office/drawing/2014/main" id="{6AD3A833-129D-431F-BF77-CB66BB2C33C4}"/>
            </a:ext>
          </a:extLst>
        </xdr:cNvPr>
        <xdr:cNvCxnSpPr/>
      </xdr:nvCxnSpPr>
      <xdr:spPr>
        <a:xfrm>
          <a:off x="18778220" y="107797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0</xdr:rowOff>
    </xdr:from>
    <xdr:to>
      <xdr:col>107</xdr:col>
      <xdr:colOff>101600</xdr:colOff>
      <xdr:row>64</xdr:row>
      <xdr:rowOff>101600</xdr:rowOff>
    </xdr:to>
    <xdr:sp macro="" textlink="">
      <xdr:nvSpPr>
        <xdr:cNvPr id="699" name="楕円 698">
          <a:extLst>
            <a:ext uri="{FF2B5EF4-FFF2-40B4-BE49-F238E27FC236}">
              <a16:creationId xmlns:a16="http://schemas.microsoft.com/office/drawing/2014/main" id="{690C62A8-AFF1-4317-A03D-C66F8C37AE1A}"/>
            </a:ext>
          </a:extLst>
        </xdr:cNvPr>
        <xdr:cNvSpPr/>
      </xdr:nvSpPr>
      <xdr:spPr>
        <a:xfrm>
          <a:off x="17937480" y="1072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50800</xdr:rowOff>
    </xdr:from>
    <xdr:to>
      <xdr:col>111</xdr:col>
      <xdr:colOff>177800</xdr:colOff>
      <xdr:row>64</xdr:row>
      <xdr:rowOff>50800</xdr:rowOff>
    </xdr:to>
    <xdr:cxnSp macro="">
      <xdr:nvCxnSpPr>
        <xdr:cNvPr id="700" name="直線コネクタ 699">
          <a:extLst>
            <a:ext uri="{FF2B5EF4-FFF2-40B4-BE49-F238E27FC236}">
              <a16:creationId xmlns:a16="http://schemas.microsoft.com/office/drawing/2014/main" id="{8A3C0179-D8CC-4DB9-9590-8BE3FC3915BE}"/>
            </a:ext>
          </a:extLst>
        </xdr:cNvPr>
        <xdr:cNvCxnSpPr/>
      </xdr:nvCxnSpPr>
      <xdr:spPr>
        <a:xfrm>
          <a:off x="17988280" y="107797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0</xdr:rowOff>
    </xdr:from>
    <xdr:to>
      <xdr:col>102</xdr:col>
      <xdr:colOff>165100</xdr:colOff>
      <xdr:row>64</xdr:row>
      <xdr:rowOff>101600</xdr:rowOff>
    </xdr:to>
    <xdr:sp macro="" textlink="">
      <xdr:nvSpPr>
        <xdr:cNvPr id="701" name="楕円 700">
          <a:extLst>
            <a:ext uri="{FF2B5EF4-FFF2-40B4-BE49-F238E27FC236}">
              <a16:creationId xmlns:a16="http://schemas.microsoft.com/office/drawing/2014/main" id="{19EC6927-6318-4F49-94DC-B6BF6E28EF09}"/>
            </a:ext>
          </a:extLst>
        </xdr:cNvPr>
        <xdr:cNvSpPr/>
      </xdr:nvSpPr>
      <xdr:spPr>
        <a:xfrm>
          <a:off x="17162780" y="1072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50800</xdr:rowOff>
    </xdr:from>
    <xdr:to>
      <xdr:col>107</xdr:col>
      <xdr:colOff>50800</xdr:colOff>
      <xdr:row>64</xdr:row>
      <xdr:rowOff>50800</xdr:rowOff>
    </xdr:to>
    <xdr:cxnSp macro="">
      <xdr:nvCxnSpPr>
        <xdr:cNvPr id="702" name="直線コネクタ 701">
          <a:extLst>
            <a:ext uri="{FF2B5EF4-FFF2-40B4-BE49-F238E27FC236}">
              <a16:creationId xmlns:a16="http://schemas.microsoft.com/office/drawing/2014/main" id="{6D57EFC8-F957-4EDD-835E-041D1D53E852}"/>
            </a:ext>
          </a:extLst>
        </xdr:cNvPr>
        <xdr:cNvCxnSpPr/>
      </xdr:nvCxnSpPr>
      <xdr:spPr>
        <a:xfrm>
          <a:off x="17213580" y="107797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0</xdr:rowOff>
    </xdr:from>
    <xdr:to>
      <xdr:col>98</xdr:col>
      <xdr:colOff>38100</xdr:colOff>
      <xdr:row>64</xdr:row>
      <xdr:rowOff>101600</xdr:rowOff>
    </xdr:to>
    <xdr:sp macro="" textlink="">
      <xdr:nvSpPr>
        <xdr:cNvPr id="703" name="楕円 702">
          <a:extLst>
            <a:ext uri="{FF2B5EF4-FFF2-40B4-BE49-F238E27FC236}">
              <a16:creationId xmlns:a16="http://schemas.microsoft.com/office/drawing/2014/main" id="{BD6C221B-72FE-4C77-AD4E-1EF8FA92B2A9}"/>
            </a:ext>
          </a:extLst>
        </xdr:cNvPr>
        <xdr:cNvSpPr/>
      </xdr:nvSpPr>
      <xdr:spPr>
        <a:xfrm>
          <a:off x="16388080" y="107289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50800</xdr:rowOff>
    </xdr:from>
    <xdr:to>
      <xdr:col>102</xdr:col>
      <xdr:colOff>114300</xdr:colOff>
      <xdr:row>64</xdr:row>
      <xdr:rowOff>50800</xdr:rowOff>
    </xdr:to>
    <xdr:cxnSp macro="">
      <xdr:nvCxnSpPr>
        <xdr:cNvPr id="704" name="直線コネクタ 703">
          <a:extLst>
            <a:ext uri="{FF2B5EF4-FFF2-40B4-BE49-F238E27FC236}">
              <a16:creationId xmlns:a16="http://schemas.microsoft.com/office/drawing/2014/main" id="{14BD0F48-4142-4B03-B7C0-3FFFAFD7BA00}"/>
            </a:ext>
          </a:extLst>
        </xdr:cNvPr>
        <xdr:cNvCxnSpPr/>
      </xdr:nvCxnSpPr>
      <xdr:spPr>
        <a:xfrm>
          <a:off x="16431260" y="107797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130827</xdr:rowOff>
    </xdr:from>
    <xdr:ext cx="469744" cy="259045"/>
    <xdr:sp macro="" textlink="">
      <xdr:nvSpPr>
        <xdr:cNvPr id="705" name="n_1aveValue【保健センター・保健所】&#10;一人当たり面積">
          <a:extLst>
            <a:ext uri="{FF2B5EF4-FFF2-40B4-BE49-F238E27FC236}">
              <a16:creationId xmlns:a16="http://schemas.microsoft.com/office/drawing/2014/main" id="{1B5AB43E-54FC-4300-A0FB-7328684E093F}"/>
            </a:ext>
          </a:extLst>
        </xdr:cNvPr>
        <xdr:cNvSpPr txBox="1"/>
      </xdr:nvSpPr>
      <xdr:spPr>
        <a:xfrm>
          <a:off x="18561127" y="1018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130827</xdr:rowOff>
    </xdr:from>
    <xdr:ext cx="469744" cy="259045"/>
    <xdr:sp macro="" textlink="">
      <xdr:nvSpPr>
        <xdr:cNvPr id="706" name="n_2aveValue【保健センター・保健所】&#10;一人当たり面積">
          <a:extLst>
            <a:ext uri="{FF2B5EF4-FFF2-40B4-BE49-F238E27FC236}">
              <a16:creationId xmlns:a16="http://schemas.microsoft.com/office/drawing/2014/main" id="{DC1A270B-51C5-445A-A962-9FE0BC1F54C9}"/>
            </a:ext>
          </a:extLst>
        </xdr:cNvPr>
        <xdr:cNvSpPr txBox="1"/>
      </xdr:nvSpPr>
      <xdr:spPr>
        <a:xfrm>
          <a:off x="17776267" y="1018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130827</xdr:rowOff>
    </xdr:from>
    <xdr:ext cx="469744" cy="259045"/>
    <xdr:sp macro="" textlink="">
      <xdr:nvSpPr>
        <xdr:cNvPr id="707" name="n_3aveValue【保健センター・保健所】&#10;一人当たり面積">
          <a:extLst>
            <a:ext uri="{FF2B5EF4-FFF2-40B4-BE49-F238E27FC236}">
              <a16:creationId xmlns:a16="http://schemas.microsoft.com/office/drawing/2014/main" id="{A049C60A-64BB-462D-9480-B85494B4643C}"/>
            </a:ext>
          </a:extLst>
        </xdr:cNvPr>
        <xdr:cNvSpPr txBox="1"/>
      </xdr:nvSpPr>
      <xdr:spPr>
        <a:xfrm>
          <a:off x="17001567" y="1018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143527</xdr:rowOff>
    </xdr:from>
    <xdr:ext cx="469744" cy="259045"/>
    <xdr:sp macro="" textlink="">
      <xdr:nvSpPr>
        <xdr:cNvPr id="708" name="n_4aveValue【保健センター・保健所】&#10;一人当たり面積">
          <a:extLst>
            <a:ext uri="{FF2B5EF4-FFF2-40B4-BE49-F238E27FC236}">
              <a16:creationId xmlns:a16="http://schemas.microsoft.com/office/drawing/2014/main" id="{E70A9E3C-041B-484E-8D8C-37E17FDFA3F9}"/>
            </a:ext>
          </a:extLst>
        </xdr:cNvPr>
        <xdr:cNvSpPr txBox="1"/>
      </xdr:nvSpPr>
      <xdr:spPr>
        <a:xfrm>
          <a:off x="1622686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92727</xdr:rowOff>
    </xdr:from>
    <xdr:ext cx="469744" cy="259045"/>
    <xdr:sp macro="" textlink="">
      <xdr:nvSpPr>
        <xdr:cNvPr id="709" name="n_1mainValue【保健センター・保健所】&#10;一人当たり面積">
          <a:extLst>
            <a:ext uri="{FF2B5EF4-FFF2-40B4-BE49-F238E27FC236}">
              <a16:creationId xmlns:a16="http://schemas.microsoft.com/office/drawing/2014/main" id="{F582D095-9D24-441F-8AF3-B1125750C056}"/>
            </a:ext>
          </a:extLst>
        </xdr:cNvPr>
        <xdr:cNvSpPr txBox="1"/>
      </xdr:nvSpPr>
      <xdr:spPr>
        <a:xfrm>
          <a:off x="18561127" y="1082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92727</xdr:rowOff>
    </xdr:from>
    <xdr:ext cx="469744" cy="259045"/>
    <xdr:sp macro="" textlink="">
      <xdr:nvSpPr>
        <xdr:cNvPr id="710" name="n_2mainValue【保健センター・保健所】&#10;一人当たり面積">
          <a:extLst>
            <a:ext uri="{FF2B5EF4-FFF2-40B4-BE49-F238E27FC236}">
              <a16:creationId xmlns:a16="http://schemas.microsoft.com/office/drawing/2014/main" id="{D7DF1C94-6BD6-429B-B29F-5D121E9F60B4}"/>
            </a:ext>
          </a:extLst>
        </xdr:cNvPr>
        <xdr:cNvSpPr txBox="1"/>
      </xdr:nvSpPr>
      <xdr:spPr>
        <a:xfrm>
          <a:off x="17776267" y="1082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92727</xdr:rowOff>
    </xdr:from>
    <xdr:ext cx="469744" cy="259045"/>
    <xdr:sp macro="" textlink="">
      <xdr:nvSpPr>
        <xdr:cNvPr id="711" name="n_3mainValue【保健センター・保健所】&#10;一人当たり面積">
          <a:extLst>
            <a:ext uri="{FF2B5EF4-FFF2-40B4-BE49-F238E27FC236}">
              <a16:creationId xmlns:a16="http://schemas.microsoft.com/office/drawing/2014/main" id="{FBB9620C-F9A5-4F6C-87BA-F19FB0E65F75}"/>
            </a:ext>
          </a:extLst>
        </xdr:cNvPr>
        <xdr:cNvSpPr txBox="1"/>
      </xdr:nvSpPr>
      <xdr:spPr>
        <a:xfrm>
          <a:off x="17001567" y="1082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92727</xdr:rowOff>
    </xdr:from>
    <xdr:ext cx="469744" cy="259045"/>
    <xdr:sp macro="" textlink="">
      <xdr:nvSpPr>
        <xdr:cNvPr id="712" name="n_4mainValue【保健センター・保健所】&#10;一人当たり面積">
          <a:extLst>
            <a:ext uri="{FF2B5EF4-FFF2-40B4-BE49-F238E27FC236}">
              <a16:creationId xmlns:a16="http://schemas.microsoft.com/office/drawing/2014/main" id="{89254B18-3059-4E55-BDF1-F271837AA44C}"/>
            </a:ext>
          </a:extLst>
        </xdr:cNvPr>
        <xdr:cNvSpPr txBox="1"/>
      </xdr:nvSpPr>
      <xdr:spPr>
        <a:xfrm>
          <a:off x="16226867" y="1082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3" name="正方形/長方形 712">
          <a:extLst>
            <a:ext uri="{FF2B5EF4-FFF2-40B4-BE49-F238E27FC236}">
              <a16:creationId xmlns:a16="http://schemas.microsoft.com/office/drawing/2014/main" id="{EAB75FDA-F5A7-4C45-9819-E83C14D354A8}"/>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4" name="正方形/長方形 713">
          <a:extLst>
            <a:ext uri="{FF2B5EF4-FFF2-40B4-BE49-F238E27FC236}">
              <a16:creationId xmlns:a16="http://schemas.microsoft.com/office/drawing/2014/main" id="{196BFD22-FC24-4397-BE6F-C6BF0EE37F46}"/>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5" name="正方形/長方形 714">
          <a:extLst>
            <a:ext uri="{FF2B5EF4-FFF2-40B4-BE49-F238E27FC236}">
              <a16:creationId xmlns:a16="http://schemas.microsoft.com/office/drawing/2014/main" id="{582C5C03-4DD2-4579-B702-9A7EB5239CA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6" name="正方形/長方形 715">
          <a:extLst>
            <a:ext uri="{FF2B5EF4-FFF2-40B4-BE49-F238E27FC236}">
              <a16:creationId xmlns:a16="http://schemas.microsoft.com/office/drawing/2014/main" id="{9988A90D-C48B-493E-A493-F0381E787FDE}"/>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7" name="正方形/長方形 716">
          <a:extLst>
            <a:ext uri="{FF2B5EF4-FFF2-40B4-BE49-F238E27FC236}">
              <a16:creationId xmlns:a16="http://schemas.microsoft.com/office/drawing/2014/main" id="{8BD8CB48-B7AB-4529-921C-31216F72D306}"/>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8" name="正方形/長方形 717">
          <a:extLst>
            <a:ext uri="{FF2B5EF4-FFF2-40B4-BE49-F238E27FC236}">
              <a16:creationId xmlns:a16="http://schemas.microsoft.com/office/drawing/2014/main" id="{DB8ACD14-D727-47BE-B4BA-F2A910B6CE8E}"/>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9" name="正方形/長方形 718">
          <a:extLst>
            <a:ext uri="{FF2B5EF4-FFF2-40B4-BE49-F238E27FC236}">
              <a16:creationId xmlns:a16="http://schemas.microsoft.com/office/drawing/2014/main" id="{C315B32D-35B3-4758-976D-67603DAD2778}"/>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0" name="正方形/長方形 719">
          <a:extLst>
            <a:ext uri="{FF2B5EF4-FFF2-40B4-BE49-F238E27FC236}">
              <a16:creationId xmlns:a16="http://schemas.microsoft.com/office/drawing/2014/main" id="{45195E90-94F6-42DA-89DD-5B8CA56C1AC8}"/>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1" name="テキスト ボックス 720">
          <a:extLst>
            <a:ext uri="{FF2B5EF4-FFF2-40B4-BE49-F238E27FC236}">
              <a16:creationId xmlns:a16="http://schemas.microsoft.com/office/drawing/2014/main" id="{F44F32DF-C8D9-4CEB-84DF-8BE36BD1CF27}"/>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2" name="直線コネクタ 721">
          <a:extLst>
            <a:ext uri="{FF2B5EF4-FFF2-40B4-BE49-F238E27FC236}">
              <a16:creationId xmlns:a16="http://schemas.microsoft.com/office/drawing/2014/main" id="{7824B83E-8ED9-4538-B8A2-41CABF39BF73}"/>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23" name="テキスト ボックス 722">
          <a:extLst>
            <a:ext uri="{FF2B5EF4-FFF2-40B4-BE49-F238E27FC236}">
              <a16:creationId xmlns:a16="http://schemas.microsoft.com/office/drawing/2014/main" id="{67C39391-3D24-4ABE-9A28-AF59984C974F}"/>
            </a:ext>
          </a:extLst>
        </xdr:cNvPr>
        <xdr:cNvSpPr txBox="1"/>
      </xdr:nvSpPr>
      <xdr:spPr>
        <a:xfrm>
          <a:off x="1060276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4" name="直線コネクタ 723">
          <a:extLst>
            <a:ext uri="{FF2B5EF4-FFF2-40B4-BE49-F238E27FC236}">
              <a16:creationId xmlns:a16="http://schemas.microsoft.com/office/drawing/2014/main" id="{FCB0406D-EA35-4FDC-8C12-1EDBF7BD4C6E}"/>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725" name="テキスト ボックス 724">
          <a:extLst>
            <a:ext uri="{FF2B5EF4-FFF2-40B4-BE49-F238E27FC236}">
              <a16:creationId xmlns:a16="http://schemas.microsoft.com/office/drawing/2014/main" id="{9A07995F-D3D1-496E-AD40-45A2FD8F95A7}"/>
            </a:ext>
          </a:extLst>
        </xdr:cNvPr>
        <xdr:cNvSpPr txBox="1"/>
      </xdr:nvSpPr>
      <xdr:spPr>
        <a:xfrm>
          <a:off x="1060276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6" name="直線コネクタ 725">
          <a:extLst>
            <a:ext uri="{FF2B5EF4-FFF2-40B4-BE49-F238E27FC236}">
              <a16:creationId xmlns:a16="http://schemas.microsoft.com/office/drawing/2014/main" id="{9005DDEF-D455-4806-A0DD-81878F45C3FC}"/>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7" name="テキスト ボックス 726">
          <a:extLst>
            <a:ext uri="{FF2B5EF4-FFF2-40B4-BE49-F238E27FC236}">
              <a16:creationId xmlns:a16="http://schemas.microsoft.com/office/drawing/2014/main" id="{6E87312F-D49E-4E01-AC40-B5BE551DF59D}"/>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8" name="直線コネクタ 727">
          <a:extLst>
            <a:ext uri="{FF2B5EF4-FFF2-40B4-BE49-F238E27FC236}">
              <a16:creationId xmlns:a16="http://schemas.microsoft.com/office/drawing/2014/main" id="{37284343-5B6B-45AB-B064-525BD0A74E41}"/>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9" name="テキスト ボックス 728">
          <a:extLst>
            <a:ext uri="{FF2B5EF4-FFF2-40B4-BE49-F238E27FC236}">
              <a16:creationId xmlns:a16="http://schemas.microsoft.com/office/drawing/2014/main" id="{4515F218-D57B-4912-A6DC-EA114F0D15E5}"/>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0" name="直線コネクタ 729">
          <a:extLst>
            <a:ext uri="{FF2B5EF4-FFF2-40B4-BE49-F238E27FC236}">
              <a16:creationId xmlns:a16="http://schemas.microsoft.com/office/drawing/2014/main" id="{725EF1DD-2EDF-4C04-8C94-88EEC16719D6}"/>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1" name="テキスト ボックス 730">
          <a:extLst>
            <a:ext uri="{FF2B5EF4-FFF2-40B4-BE49-F238E27FC236}">
              <a16:creationId xmlns:a16="http://schemas.microsoft.com/office/drawing/2014/main" id="{A7D354FE-6E75-4A88-A5FA-18C502821E64}"/>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2" name="直線コネクタ 731">
          <a:extLst>
            <a:ext uri="{FF2B5EF4-FFF2-40B4-BE49-F238E27FC236}">
              <a16:creationId xmlns:a16="http://schemas.microsoft.com/office/drawing/2014/main" id="{86560888-09EE-4F43-8DE6-2324D2C35C16}"/>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3" name="テキスト ボックス 732">
          <a:extLst>
            <a:ext uri="{FF2B5EF4-FFF2-40B4-BE49-F238E27FC236}">
              <a16:creationId xmlns:a16="http://schemas.microsoft.com/office/drawing/2014/main" id="{DFDE48C5-87BB-413B-90DB-E3E2293C328D}"/>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4" name="直線コネクタ 733">
          <a:extLst>
            <a:ext uri="{FF2B5EF4-FFF2-40B4-BE49-F238E27FC236}">
              <a16:creationId xmlns:a16="http://schemas.microsoft.com/office/drawing/2014/main" id="{151AB5CC-854F-4694-9E30-47C037AE42B2}"/>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735" name="テキスト ボックス 734">
          <a:extLst>
            <a:ext uri="{FF2B5EF4-FFF2-40B4-BE49-F238E27FC236}">
              <a16:creationId xmlns:a16="http://schemas.microsoft.com/office/drawing/2014/main" id="{B9965527-D9FB-4574-9639-234CF10A2FC7}"/>
            </a:ext>
          </a:extLst>
        </xdr:cNvPr>
        <xdr:cNvSpPr txBox="1"/>
      </xdr:nvSpPr>
      <xdr:spPr>
        <a:xfrm>
          <a:off x="1060276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6" name="直線コネクタ 735">
          <a:extLst>
            <a:ext uri="{FF2B5EF4-FFF2-40B4-BE49-F238E27FC236}">
              <a16:creationId xmlns:a16="http://schemas.microsoft.com/office/drawing/2014/main" id="{B3A0B881-E447-4906-8FFD-F2CF93AE8279}"/>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7" name="テキスト ボックス 736">
          <a:extLst>
            <a:ext uri="{FF2B5EF4-FFF2-40B4-BE49-F238E27FC236}">
              <a16:creationId xmlns:a16="http://schemas.microsoft.com/office/drawing/2014/main" id="{8CC2B516-A1C8-4653-8E8F-6EAEA2B7B3EB}"/>
            </a:ext>
          </a:extLst>
        </xdr:cNvPr>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8" name="【消防施設】&#10;有形固定資産減価償却率グラフ枠">
          <a:extLst>
            <a:ext uri="{FF2B5EF4-FFF2-40B4-BE49-F238E27FC236}">
              <a16:creationId xmlns:a16="http://schemas.microsoft.com/office/drawing/2014/main" id="{8410A9EB-F810-4472-90FB-0F70F2814AD9}"/>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87</xdr:row>
      <xdr:rowOff>13607</xdr:rowOff>
    </xdr:to>
    <xdr:cxnSp macro="">
      <xdr:nvCxnSpPr>
        <xdr:cNvPr id="739" name="直線コネクタ 738">
          <a:extLst>
            <a:ext uri="{FF2B5EF4-FFF2-40B4-BE49-F238E27FC236}">
              <a16:creationId xmlns:a16="http://schemas.microsoft.com/office/drawing/2014/main" id="{714CE6A9-492A-45B4-AE34-375E53368078}"/>
            </a:ext>
          </a:extLst>
        </xdr:cNvPr>
        <xdr:cNvCxnSpPr/>
      </xdr:nvCxnSpPr>
      <xdr:spPr>
        <a:xfrm flipV="1">
          <a:off x="14375764" y="13163006"/>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17434</xdr:rowOff>
    </xdr:from>
    <xdr:ext cx="405111" cy="259045"/>
    <xdr:sp macro="" textlink="">
      <xdr:nvSpPr>
        <xdr:cNvPr id="740" name="【消防施設】&#10;有形固定資産減価償却率最小値テキスト">
          <a:extLst>
            <a:ext uri="{FF2B5EF4-FFF2-40B4-BE49-F238E27FC236}">
              <a16:creationId xmlns:a16="http://schemas.microsoft.com/office/drawing/2014/main" id="{DA9BDB93-4308-4737-87A1-11560D01E33E}"/>
            </a:ext>
          </a:extLst>
        </xdr:cNvPr>
        <xdr:cNvSpPr txBox="1"/>
      </xdr:nvSpPr>
      <xdr:spPr>
        <a:xfrm>
          <a:off x="14414500" y="14602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13607</xdr:rowOff>
    </xdr:from>
    <xdr:to>
      <xdr:col>86</xdr:col>
      <xdr:colOff>25400</xdr:colOff>
      <xdr:row>87</xdr:row>
      <xdr:rowOff>13607</xdr:rowOff>
    </xdr:to>
    <xdr:cxnSp macro="">
      <xdr:nvCxnSpPr>
        <xdr:cNvPr id="741" name="直線コネクタ 740">
          <a:extLst>
            <a:ext uri="{FF2B5EF4-FFF2-40B4-BE49-F238E27FC236}">
              <a16:creationId xmlns:a16="http://schemas.microsoft.com/office/drawing/2014/main" id="{4F2C5AB1-2827-4CFC-BD9D-21EF3957DD86}"/>
            </a:ext>
          </a:extLst>
        </xdr:cNvPr>
        <xdr:cNvCxnSpPr/>
      </xdr:nvCxnSpPr>
      <xdr:spPr>
        <a:xfrm>
          <a:off x="14287500" y="145982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742" name="【消防施設】&#10;有形固定資産減価償却率最大値テキスト">
          <a:extLst>
            <a:ext uri="{FF2B5EF4-FFF2-40B4-BE49-F238E27FC236}">
              <a16:creationId xmlns:a16="http://schemas.microsoft.com/office/drawing/2014/main" id="{D8D8DF11-D743-43A9-AE3E-D3320C74D2CC}"/>
            </a:ext>
          </a:extLst>
        </xdr:cNvPr>
        <xdr:cNvSpPr txBox="1"/>
      </xdr:nvSpPr>
      <xdr:spPr>
        <a:xfrm>
          <a:off x="14414500" y="12942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743" name="直線コネクタ 742">
          <a:extLst>
            <a:ext uri="{FF2B5EF4-FFF2-40B4-BE49-F238E27FC236}">
              <a16:creationId xmlns:a16="http://schemas.microsoft.com/office/drawing/2014/main" id="{FDFFBE3C-2B6E-4916-9A3E-BA76C52267A0}"/>
            </a:ext>
          </a:extLst>
        </xdr:cNvPr>
        <xdr:cNvCxnSpPr/>
      </xdr:nvCxnSpPr>
      <xdr:spPr>
        <a:xfrm>
          <a:off x="14287500" y="131630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16708</xdr:rowOff>
    </xdr:from>
    <xdr:ext cx="405111" cy="259045"/>
    <xdr:sp macro="" textlink="">
      <xdr:nvSpPr>
        <xdr:cNvPr id="744" name="【消防施設】&#10;有形固定資産減価償却率平均値テキスト">
          <a:extLst>
            <a:ext uri="{FF2B5EF4-FFF2-40B4-BE49-F238E27FC236}">
              <a16:creationId xmlns:a16="http://schemas.microsoft.com/office/drawing/2014/main" id="{8371EC49-0002-48FF-9970-5CAD2D6D47ED}"/>
            </a:ext>
          </a:extLst>
        </xdr:cNvPr>
        <xdr:cNvSpPr txBox="1"/>
      </xdr:nvSpPr>
      <xdr:spPr>
        <a:xfrm>
          <a:off x="14414500" y="139308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165281</xdr:rowOff>
    </xdr:from>
    <xdr:to>
      <xdr:col>85</xdr:col>
      <xdr:colOff>177800</xdr:colOff>
      <xdr:row>84</xdr:row>
      <xdr:rowOff>95431</xdr:rowOff>
    </xdr:to>
    <xdr:sp macro="" textlink="">
      <xdr:nvSpPr>
        <xdr:cNvPr id="745" name="フローチャート: 判断 744">
          <a:extLst>
            <a:ext uri="{FF2B5EF4-FFF2-40B4-BE49-F238E27FC236}">
              <a16:creationId xmlns:a16="http://schemas.microsoft.com/office/drawing/2014/main" id="{1AAFC559-1039-4D63-97EA-DCC8E90C5DA8}"/>
            </a:ext>
          </a:extLst>
        </xdr:cNvPr>
        <xdr:cNvSpPr/>
      </xdr:nvSpPr>
      <xdr:spPr>
        <a:xfrm>
          <a:off x="14325600" y="1407940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145687</xdr:rowOff>
    </xdr:from>
    <xdr:to>
      <xdr:col>81</xdr:col>
      <xdr:colOff>101600</xdr:colOff>
      <xdr:row>84</xdr:row>
      <xdr:rowOff>75837</xdr:rowOff>
    </xdr:to>
    <xdr:sp macro="" textlink="">
      <xdr:nvSpPr>
        <xdr:cNvPr id="746" name="フローチャート: 判断 745">
          <a:extLst>
            <a:ext uri="{FF2B5EF4-FFF2-40B4-BE49-F238E27FC236}">
              <a16:creationId xmlns:a16="http://schemas.microsoft.com/office/drawing/2014/main" id="{93728A71-F275-42FF-B35B-649B17C21203}"/>
            </a:ext>
          </a:extLst>
        </xdr:cNvPr>
        <xdr:cNvSpPr/>
      </xdr:nvSpPr>
      <xdr:spPr>
        <a:xfrm>
          <a:off x="13578840" y="140598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99968</xdr:rowOff>
    </xdr:from>
    <xdr:to>
      <xdr:col>76</xdr:col>
      <xdr:colOff>165100</xdr:colOff>
      <xdr:row>84</xdr:row>
      <xdr:rowOff>30118</xdr:rowOff>
    </xdr:to>
    <xdr:sp macro="" textlink="">
      <xdr:nvSpPr>
        <xdr:cNvPr id="747" name="フローチャート: 判断 746">
          <a:extLst>
            <a:ext uri="{FF2B5EF4-FFF2-40B4-BE49-F238E27FC236}">
              <a16:creationId xmlns:a16="http://schemas.microsoft.com/office/drawing/2014/main" id="{0A37B205-30F6-4DCC-AECD-0A1299619CED}"/>
            </a:ext>
          </a:extLst>
        </xdr:cNvPr>
        <xdr:cNvSpPr/>
      </xdr:nvSpPr>
      <xdr:spPr>
        <a:xfrm>
          <a:off x="12804140" y="140140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80373</xdr:rowOff>
    </xdr:from>
    <xdr:to>
      <xdr:col>72</xdr:col>
      <xdr:colOff>38100</xdr:colOff>
      <xdr:row>84</xdr:row>
      <xdr:rowOff>10523</xdr:rowOff>
    </xdr:to>
    <xdr:sp macro="" textlink="">
      <xdr:nvSpPr>
        <xdr:cNvPr id="748" name="フローチャート: 判断 747">
          <a:extLst>
            <a:ext uri="{FF2B5EF4-FFF2-40B4-BE49-F238E27FC236}">
              <a16:creationId xmlns:a16="http://schemas.microsoft.com/office/drawing/2014/main" id="{BFA4E77F-8443-420C-A479-743924E7F336}"/>
            </a:ext>
          </a:extLst>
        </xdr:cNvPr>
        <xdr:cNvSpPr/>
      </xdr:nvSpPr>
      <xdr:spPr>
        <a:xfrm>
          <a:off x="12029440" y="139944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80373</xdr:rowOff>
    </xdr:from>
    <xdr:to>
      <xdr:col>67</xdr:col>
      <xdr:colOff>101600</xdr:colOff>
      <xdr:row>84</xdr:row>
      <xdr:rowOff>10523</xdr:rowOff>
    </xdr:to>
    <xdr:sp macro="" textlink="">
      <xdr:nvSpPr>
        <xdr:cNvPr id="749" name="フローチャート: 判断 748">
          <a:extLst>
            <a:ext uri="{FF2B5EF4-FFF2-40B4-BE49-F238E27FC236}">
              <a16:creationId xmlns:a16="http://schemas.microsoft.com/office/drawing/2014/main" id="{82FB8362-81ED-44FC-9D41-182C59D32AC8}"/>
            </a:ext>
          </a:extLst>
        </xdr:cNvPr>
        <xdr:cNvSpPr/>
      </xdr:nvSpPr>
      <xdr:spPr>
        <a:xfrm>
          <a:off x="11231880" y="139944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E3E908A8-83AE-4BB3-AC32-127CF889B179}"/>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7931CC72-F2D0-41E0-B9F3-D343E393346E}"/>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A29CF6F0-ECFC-41A3-B806-520797C8D3BB}"/>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F77B19E6-30BB-4B7E-9A9D-DA513CD48227}"/>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978AAAF4-0E29-411D-9916-DD06F39795FD}"/>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166914</xdr:rowOff>
    </xdr:from>
    <xdr:to>
      <xdr:col>85</xdr:col>
      <xdr:colOff>177800</xdr:colOff>
      <xdr:row>85</xdr:row>
      <xdr:rowOff>97064</xdr:rowOff>
    </xdr:to>
    <xdr:sp macro="" textlink="">
      <xdr:nvSpPr>
        <xdr:cNvPr id="755" name="楕円 754">
          <a:extLst>
            <a:ext uri="{FF2B5EF4-FFF2-40B4-BE49-F238E27FC236}">
              <a16:creationId xmlns:a16="http://schemas.microsoft.com/office/drawing/2014/main" id="{4CAF70DD-4081-4088-8C37-50D9AEE5E9FA}"/>
            </a:ext>
          </a:extLst>
        </xdr:cNvPr>
        <xdr:cNvSpPr/>
      </xdr:nvSpPr>
      <xdr:spPr>
        <a:xfrm>
          <a:off x="14325600" y="1424867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145341</xdr:rowOff>
    </xdr:from>
    <xdr:ext cx="405111" cy="259045"/>
    <xdr:sp macro="" textlink="">
      <xdr:nvSpPr>
        <xdr:cNvPr id="756" name="【消防施設】&#10;有形固定資産減価償却率該当値テキスト">
          <a:extLst>
            <a:ext uri="{FF2B5EF4-FFF2-40B4-BE49-F238E27FC236}">
              <a16:creationId xmlns:a16="http://schemas.microsoft.com/office/drawing/2014/main" id="{C680F9F7-C501-4920-B960-87D6738371EA}"/>
            </a:ext>
          </a:extLst>
        </xdr:cNvPr>
        <xdr:cNvSpPr txBox="1"/>
      </xdr:nvSpPr>
      <xdr:spPr>
        <a:xfrm>
          <a:off x="14414500"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140788</xdr:rowOff>
    </xdr:from>
    <xdr:to>
      <xdr:col>81</xdr:col>
      <xdr:colOff>101600</xdr:colOff>
      <xdr:row>85</xdr:row>
      <xdr:rowOff>70938</xdr:rowOff>
    </xdr:to>
    <xdr:sp macro="" textlink="">
      <xdr:nvSpPr>
        <xdr:cNvPr id="757" name="楕円 756">
          <a:extLst>
            <a:ext uri="{FF2B5EF4-FFF2-40B4-BE49-F238E27FC236}">
              <a16:creationId xmlns:a16="http://schemas.microsoft.com/office/drawing/2014/main" id="{24CE0FCE-A979-4950-A686-9286E34E8D25}"/>
            </a:ext>
          </a:extLst>
        </xdr:cNvPr>
        <xdr:cNvSpPr/>
      </xdr:nvSpPr>
      <xdr:spPr>
        <a:xfrm>
          <a:off x="13578840" y="142225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20138</xdr:rowOff>
    </xdr:from>
    <xdr:to>
      <xdr:col>85</xdr:col>
      <xdr:colOff>127000</xdr:colOff>
      <xdr:row>85</xdr:row>
      <xdr:rowOff>46264</xdr:rowOff>
    </xdr:to>
    <xdr:cxnSp macro="">
      <xdr:nvCxnSpPr>
        <xdr:cNvPr id="758" name="直線コネクタ 757">
          <a:extLst>
            <a:ext uri="{FF2B5EF4-FFF2-40B4-BE49-F238E27FC236}">
              <a16:creationId xmlns:a16="http://schemas.microsoft.com/office/drawing/2014/main" id="{5A542830-30EE-4EEF-B42F-A0E3913C4645}"/>
            </a:ext>
          </a:extLst>
        </xdr:cNvPr>
        <xdr:cNvCxnSpPr/>
      </xdr:nvCxnSpPr>
      <xdr:spPr>
        <a:xfrm>
          <a:off x="13629640" y="14269538"/>
          <a:ext cx="74676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98334</xdr:rowOff>
    </xdr:from>
    <xdr:to>
      <xdr:col>76</xdr:col>
      <xdr:colOff>165100</xdr:colOff>
      <xdr:row>85</xdr:row>
      <xdr:rowOff>28484</xdr:rowOff>
    </xdr:to>
    <xdr:sp macro="" textlink="">
      <xdr:nvSpPr>
        <xdr:cNvPr id="759" name="楕円 758">
          <a:extLst>
            <a:ext uri="{FF2B5EF4-FFF2-40B4-BE49-F238E27FC236}">
              <a16:creationId xmlns:a16="http://schemas.microsoft.com/office/drawing/2014/main" id="{E4F6F1C5-9094-4A2B-A653-CD902C87D71D}"/>
            </a:ext>
          </a:extLst>
        </xdr:cNvPr>
        <xdr:cNvSpPr/>
      </xdr:nvSpPr>
      <xdr:spPr>
        <a:xfrm>
          <a:off x="12804140" y="141800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149134</xdr:rowOff>
    </xdr:from>
    <xdr:to>
      <xdr:col>81</xdr:col>
      <xdr:colOff>50800</xdr:colOff>
      <xdr:row>85</xdr:row>
      <xdr:rowOff>20138</xdr:rowOff>
    </xdr:to>
    <xdr:cxnSp macro="">
      <xdr:nvCxnSpPr>
        <xdr:cNvPr id="760" name="直線コネクタ 759">
          <a:extLst>
            <a:ext uri="{FF2B5EF4-FFF2-40B4-BE49-F238E27FC236}">
              <a16:creationId xmlns:a16="http://schemas.microsoft.com/office/drawing/2014/main" id="{9BCC72C1-4A1A-429C-A459-3E13AEB5E233}"/>
            </a:ext>
          </a:extLst>
        </xdr:cNvPr>
        <xdr:cNvCxnSpPr/>
      </xdr:nvCxnSpPr>
      <xdr:spPr>
        <a:xfrm>
          <a:off x="12854940" y="14230894"/>
          <a:ext cx="774700" cy="3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37919</xdr:rowOff>
    </xdr:from>
    <xdr:to>
      <xdr:col>72</xdr:col>
      <xdr:colOff>38100</xdr:colOff>
      <xdr:row>85</xdr:row>
      <xdr:rowOff>139519</xdr:rowOff>
    </xdr:to>
    <xdr:sp macro="" textlink="">
      <xdr:nvSpPr>
        <xdr:cNvPr id="761" name="楕円 760">
          <a:extLst>
            <a:ext uri="{FF2B5EF4-FFF2-40B4-BE49-F238E27FC236}">
              <a16:creationId xmlns:a16="http://schemas.microsoft.com/office/drawing/2014/main" id="{80C681FB-B516-4007-AEBB-9CD43567D63D}"/>
            </a:ext>
          </a:extLst>
        </xdr:cNvPr>
        <xdr:cNvSpPr/>
      </xdr:nvSpPr>
      <xdr:spPr>
        <a:xfrm>
          <a:off x="12029440" y="1428731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149134</xdr:rowOff>
    </xdr:from>
    <xdr:to>
      <xdr:col>76</xdr:col>
      <xdr:colOff>114300</xdr:colOff>
      <xdr:row>85</xdr:row>
      <xdr:rowOff>88719</xdr:rowOff>
    </xdr:to>
    <xdr:cxnSp macro="">
      <xdr:nvCxnSpPr>
        <xdr:cNvPr id="762" name="直線コネクタ 761">
          <a:extLst>
            <a:ext uri="{FF2B5EF4-FFF2-40B4-BE49-F238E27FC236}">
              <a16:creationId xmlns:a16="http://schemas.microsoft.com/office/drawing/2014/main" id="{357698DD-BEC8-4597-AF07-BB9D2FF78E41}"/>
            </a:ext>
          </a:extLst>
        </xdr:cNvPr>
        <xdr:cNvCxnSpPr/>
      </xdr:nvCxnSpPr>
      <xdr:spPr>
        <a:xfrm flipV="1">
          <a:off x="12072620" y="14230894"/>
          <a:ext cx="782320" cy="10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166914</xdr:rowOff>
    </xdr:from>
    <xdr:to>
      <xdr:col>67</xdr:col>
      <xdr:colOff>101600</xdr:colOff>
      <xdr:row>85</xdr:row>
      <xdr:rowOff>97064</xdr:rowOff>
    </xdr:to>
    <xdr:sp macro="" textlink="">
      <xdr:nvSpPr>
        <xdr:cNvPr id="763" name="楕円 762">
          <a:extLst>
            <a:ext uri="{FF2B5EF4-FFF2-40B4-BE49-F238E27FC236}">
              <a16:creationId xmlns:a16="http://schemas.microsoft.com/office/drawing/2014/main" id="{F85AB636-34B9-4C08-8F43-713B47E5D7F6}"/>
            </a:ext>
          </a:extLst>
        </xdr:cNvPr>
        <xdr:cNvSpPr/>
      </xdr:nvSpPr>
      <xdr:spPr>
        <a:xfrm>
          <a:off x="11231880" y="142486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46264</xdr:rowOff>
    </xdr:from>
    <xdr:to>
      <xdr:col>71</xdr:col>
      <xdr:colOff>177800</xdr:colOff>
      <xdr:row>85</xdr:row>
      <xdr:rowOff>88719</xdr:rowOff>
    </xdr:to>
    <xdr:cxnSp macro="">
      <xdr:nvCxnSpPr>
        <xdr:cNvPr id="764" name="直線コネクタ 763">
          <a:extLst>
            <a:ext uri="{FF2B5EF4-FFF2-40B4-BE49-F238E27FC236}">
              <a16:creationId xmlns:a16="http://schemas.microsoft.com/office/drawing/2014/main" id="{F39C367D-A479-4E19-917F-6DB9F8F57A61}"/>
            </a:ext>
          </a:extLst>
        </xdr:cNvPr>
        <xdr:cNvCxnSpPr/>
      </xdr:nvCxnSpPr>
      <xdr:spPr>
        <a:xfrm>
          <a:off x="11282680" y="14295664"/>
          <a:ext cx="78994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92364</xdr:rowOff>
    </xdr:from>
    <xdr:ext cx="405111" cy="259045"/>
    <xdr:sp macro="" textlink="">
      <xdr:nvSpPr>
        <xdr:cNvPr id="765" name="n_1aveValue【消防施設】&#10;有形固定資産減価償却率">
          <a:extLst>
            <a:ext uri="{FF2B5EF4-FFF2-40B4-BE49-F238E27FC236}">
              <a16:creationId xmlns:a16="http://schemas.microsoft.com/office/drawing/2014/main" id="{24B202DB-40D0-4A49-B909-FFC6297CEFDB}"/>
            </a:ext>
          </a:extLst>
        </xdr:cNvPr>
        <xdr:cNvSpPr txBox="1"/>
      </xdr:nvSpPr>
      <xdr:spPr>
        <a:xfrm>
          <a:off x="13437244" y="13838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46645</xdr:rowOff>
    </xdr:from>
    <xdr:ext cx="405111" cy="259045"/>
    <xdr:sp macro="" textlink="">
      <xdr:nvSpPr>
        <xdr:cNvPr id="766" name="n_2aveValue【消防施設】&#10;有形固定資産減価償却率">
          <a:extLst>
            <a:ext uri="{FF2B5EF4-FFF2-40B4-BE49-F238E27FC236}">
              <a16:creationId xmlns:a16="http://schemas.microsoft.com/office/drawing/2014/main" id="{5EEDA3EC-C023-4A4C-835E-5A13EB8FC555}"/>
            </a:ext>
          </a:extLst>
        </xdr:cNvPr>
        <xdr:cNvSpPr txBox="1"/>
      </xdr:nvSpPr>
      <xdr:spPr>
        <a:xfrm>
          <a:off x="12675244" y="13793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27050</xdr:rowOff>
    </xdr:from>
    <xdr:ext cx="405111" cy="259045"/>
    <xdr:sp macro="" textlink="">
      <xdr:nvSpPr>
        <xdr:cNvPr id="767" name="n_3aveValue【消防施設】&#10;有形固定資産減価償却率">
          <a:extLst>
            <a:ext uri="{FF2B5EF4-FFF2-40B4-BE49-F238E27FC236}">
              <a16:creationId xmlns:a16="http://schemas.microsoft.com/office/drawing/2014/main" id="{337580FA-B572-42C8-82F8-E5600406E2F1}"/>
            </a:ext>
          </a:extLst>
        </xdr:cNvPr>
        <xdr:cNvSpPr txBox="1"/>
      </xdr:nvSpPr>
      <xdr:spPr>
        <a:xfrm>
          <a:off x="11900544" y="13773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27050</xdr:rowOff>
    </xdr:from>
    <xdr:ext cx="405111" cy="259045"/>
    <xdr:sp macro="" textlink="">
      <xdr:nvSpPr>
        <xdr:cNvPr id="768" name="n_4aveValue【消防施設】&#10;有形固定資産減価償却率">
          <a:extLst>
            <a:ext uri="{FF2B5EF4-FFF2-40B4-BE49-F238E27FC236}">
              <a16:creationId xmlns:a16="http://schemas.microsoft.com/office/drawing/2014/main" id="{55282019-AAAC-4BDA-BA0E-A0879F07D1BD}"/>
            </a:ext>
          </a:extLst>
        </xdr:cNvPr>
        <xdr:cNvSpPr txBox="1"/>
      </xdr:nvSpPr>
      <xdr:spPr>
        <a:xfrm>
          <a:off x="11102984" y="13773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62065</xdr:rowOff>
    </xdr:from>
    <xdr:ext cx="405111" cy="259045"/>
    <xdr:sp macro="" textlink="">
      <xdr:nvSpPr>
        <xdr:cNvPr id="769" name="n_1mainValue【消防施設】&#10;有形固定資産減価償却率">
          <a:extLst>
            <a:ext uri="{FF2B5EF4-FFF2-40B4-BE49-F238E27FC236}">
              <a16:creationId xmlns:a16="http://schemas.microsoft.com/office/drawing/2014/main" id="{10F9091B-DB64-4A9B-8D1B-13B8D8BB90FB}"/>
            </a:ext>
          </a:extLst>
        </xdr:cNvPr>
        <xdr:cNvSpPr txBox="1"/>
      </xdr:nvSpPr>
      <xdr:spPr>
        <a:xfrm>
          <a:off x="13437244" y="14311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19611</xdr:rowOff>
    </xdr:from>
    <xdr:ext cx="405111" cy="259045"/>
    <xdr:sp macro="" textlink="">
      <xdr:nvSpPr>
        <xdr:cNvPr id="770" name="n_2mainValue【消防施設】&#10;有形固定資産減価償却率">
          <a:extLst>
            <a:ext uri="{FF2B5EF4-FFF2-40B4-BE49-F238E27FC236}">
              <a16:creationId xmlns:a16="http://schemas.microsoft.com/office/drawing/2014/main" id="{1998EC17-2D57-4FB9-B14F-48C058C9FBBA}"/>
            </a:ext>
          </a:extLst>
        </xdr:cNvPr>
        <xdr:cNvSpPr txBox="1"/>
      </xdr:nvSpPr>
      <xdr:spPr>
        <a:xfrm>
          <a:off x="12675244" y="14269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130646</xdr:rowOff>
    </xdr:from>
    <xdr:ext cx="405111" cy="259045"/>
    <xdr:sp macro="" textlink="">
      <xdr:nvSpPr>
        <xdr:cNvPr id="771" name="n_3mainValue【消防施設】&#10;有形固定資産減価償却率">
          <a:extLst>
            <a:ext uri="{FF2B5EF4-FFF2-40B4-BE49-F238E27FC236}">
              <a16:creationId xmlns:a16="http://schemas.microsoft.com/office/drawing/2014/main" id="{A45A854F-DB65-4B59-BFD8-1CBA964E841F}"/>
            </a:ext>
          </a:extLst>
        </xdr:cNvPr>
        <xdr:cNvSpPr txBox="1"/>
      </xdr:nvSpPr>
      <xdr:spPr>
        <a:xfrm>
          <a:off x="11900544" y="14380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88191</xdr:rowOff>
    </xdr:from>
    <xdr:ext cx="405111" cy="259045"/>
    <xdr:sp macro="" textlink="">
      <xdr:nvSpPr>
        <xdr:cNvPr id="772" name="n_4mainValue【消防施設】&#10;有形固定資産減価償却率">
          <a:extLst>
            <a:ext uri="{FF2B5EF4-FFF2-40B4-BE49-F238E27FC236}">
              <a16:creationId xmlns:a16="http://schemas.microsoft.com/office/drawing/2014/main" id="{CD974DEE-BD81-46A2-A260-F3FAE91B2ED4}"/>
            </a:ext>
          </a:extLst>
        </xdr:cNvPr>
        <xdr:cNvSpPr txBox="1"/>
      </xdr:nvSpPr>
      <xdr:spPr>
        <a:xfrm>
          <a:off x="11102984" y="1433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3" name="正方形/長方形 772">
          <a:extLst>
            <a:ext uri="{FF2B5EF4-FFF2-40B4-BE49-F238E27FC236}">
              <a16:creationId xmlns:a16="http://schemas.microsoft.com/office/drawing/2014/main" id="{F60F65E7-18AB-4818-B7DA-1C5D31A05C75}"/>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4" name="正方形/長方形 773">
          <a:extLst>
            <a:ext uri="{FF2B5EF4-FFF2-40B4-BE49-F238E27FC236}">
              <a16:creationId xmlns:a16="http://schemas.microsoft.com/office/drawing/2014/main" id="{061F056D-5931-4C6D-9613-5431BB305311}"/>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5" name="正方形/長方形 774">
          <a:extLst>
            <a:ext uri="{FF2B5EF4-FFF2-40B4-BE49-F238E27FC236}">
              <a16:creationId xmlns:a16="http://schemas.microsoft.com/office/drawing/2014/main" id="{95FEBC80-D777-4822-A624-168DCD8008F9}"/>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6" name="正方形/長方形 775">
          <a:extLst>
            <a:ext uri="{FF2B5EF4-FFF2-40B4-BE49-F238E27FC236}">
              <a16:creationId xmlns:a16="http://schemas.microsoft.com/office/drawing/2014/main" id="{952B2ABC-E8A1-4CFF-BEAD-93D727823F94}"/>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7" name="正方形/長方形 776">
          <a:extLst>
            <a:ext uri="{FF2B5EF4-FFF2-40B4-BE49-F238E27FC236}">
              <a16:creationId xmlns:a16="http://schemas.microsoft.com/office/drawing/2014/main" id="{357435BC-0CA6-47B4-A6A8-27278B1FB466}"/>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8" name="正方形/長方形 777">
          <a:extLst>
            <a:ext uri="{FF2B5EF4-FFF2-40B4-BE49-F238E27FC236}">
              <a16:creationId xmlns:a16="http://schemas.microsoft.com/office/drawing/2014/main" id="{8AA54293-F5C9-480A-857B-B7E590CE81B8}"/>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9" name="正方形/長方形 778">
          <a:extLst>
            <a:ext uri="{FF2B5EF4-FFF2-40B4-BE49-F238E27FC236}">
              <a16:creationId xmlns:a16="http://schemas.microsoft.com/office/drawing/2014/main" id="{5DE867CC-DBB7-44A4-BAF9-630C2E88025D}"/>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0" name="正方形/長方形 779">
          <a:extLst>
            <a:ext uri="{FF2B5EF4-FFF2-40B4-BE49-F238E27FC236}">
              <a16:creationId xmlns:a16="http://schemas.microsoft.com/office/drawing/2014/main" id="{CF112D2A-EBE9-42DB-BAD7-00C1BD875F45}"/>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1" name="テキスト ボックス 780">
          <a:extLst>
            <a:ext uri="{FF2B5EF4-FFF2-40B4-BE49-F238E27FC236}">
              <a16:creationId xmlns:a16="http://schemas.microsoft.com/office/drawing/2014/main" id="{DF7A5DCE-D2C5-49F9-BF8A-84DFF31FDE79}"/>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2" name="直線コネクタ 781">
          <a:extLst>
            <a:ext uri="{FF2B5EF4-FFF2-40B4-BE49-F238E27FC236}">
              <a16:creationId xmlns:a16="http://schemas.microsoft.com/office/drawing/2014/main" id="{677867D1-6C15-4888-A198-F174E4B97DE8}"/>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83" name="テキスト ボックス 782">
          <a:extLst>
            <a:ext uri="{FF2B5EF4-FFF2-40B4-BE49-F238E27FC236}">
              <a16:creationId xmlns:a16="http://schemas.microsoft.com/office/drawing/2014/main" id="{6788A63C-BBB6-4A37-8153-1CCF57448FDF}"/>
            </a:ext>
          </a:extLst>
        </xdr:cNvPr>
        <xdr:cNvSpPr txBox="1"/>
      </xdr:nvSpPr>
      <xdr:spPr>
        <a:xfrm>
          <a:off x="1569484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784" name="直線コネクタ 783">
          <a:extLst>
            <a:ext uri="{FF2B5EF4-FFF2-40B4-BE49-F238E27FC236}">
              <a16:creationId xmlns:a16="http://schemas.microsoft.com/office/drawing/2014/main" id="{5C0138A2-6A35-4524-B1AF-D58929868F9C}"/>
            </a:ext>
          </a:extLst>
        </xdr:cNvPr>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5" name="テキスト ボックス 784">
          <a:extLst>
            <a:ext uri="{FF2B5EF4-FFF2-40B4-BE49-F238E27FC236}">
              <a16:creationId xmlns:a16="http://schemas.microsoft.com/office/drawing/2014/main" id="{E026C2A3-062E-45AE-A955-1E97F3D68842}"/>
            </a:ext>
          </a:extLst>
        </xdr:cNvPr>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6" name="直線コネクタ 785">
          <a:extLst>
            <a:ext uri="{FF2B5EF4-FFF2-40B4-BE49-F238E27FC236}">
              <a16:creationId xmlns:a16="http://schemas.microsoft.com/office/drawing/2014/main" id="{8364D664-C216-4CEA-A231-1CE7CAE9F310}"/>
            </a:ext>
          </a:extLst>
        </xdr:cNvPr>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7" name="テキスト ボックス 786">
          <a:extLst>
            <a:ext uri="{FF2B5EF4-FFF2-40B4-BE49-F238E27FC236}">
              <a16:creationId xmlns:a16="http://schemas.microsoft.com/office/drawing/2014/main" id="{1478A9F2-EC4E-417D-A163-F26D0C57F8A5}"/>
            </a:ext>
          </a:extLst>
        </xdr:cNvPr>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8" name="直線コネクタ 787">
          <a:extLst>
            <a:ext uri="{FF2B5EF4-FFF2-40B4-BE49-F238E27FC236}">
              <a16:creationId xmlns:a16="http://schemas.microsoft.com/office/drawing/2014/main" id="{99C677E9-D45C-4F8A-A96C-7AF0410E18B3}"/>
            </a:ext>
          </a:extLst>
        </xdr:cNvPr>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89" name="テキスト ボックス 788">
          <a:extLst>
            <a:ext uri="{FF2B5EF4-FFF2-40B4-BE49-F238E27FC236}">
              <a16:creationId xmlns:a16="http://schemas.microsoft.com/office/drawing/2014/main" id="{9BBBEC1B-557A-49A8-85BB-EBEE7912BDF3}"/>
            </a:ext>
          </a:extLst>
        </xdr:cNvPr>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0" name="直線コネクタ 789">
          <a:extLst>
            <a:ext uri="{FF2B5EF4-FFF2-40B4-BE49-F238E27FC236}">
              <a16:creationId xmlns:a16="http://schemas.microsoft.com/office/drawing/2014/main" id="{2C8F3C4D-67FA-40C5-96AE-D205A66D8593}"/>
            </a:ext>
          </a:extLst>
        </xdr:cNvPr>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1" name="テキスト ボックス 790">
          <a:extLst>
            <a:ext uri="{FF2B5EF4-FFF2-40B4-BE49-F238E27FC236}">
              <a16:creationId xmlns:a16="http://schemas.microsoft.com/office/drawing/2014/main" id="{42A732FD-EA31-4D08-9F13-BA728ACB00BF}"/>
            </a:ext>
          </a:extLst>
        </xdr:cNvPr>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2" name="直線コネクタ 791">
          <a:extLst>
            <a:ext uri="{FF2B5EF4-FFF2-40B4-BE49-F238E27FC236}">
              <a16:creationId xmlns:a16="http://schemas.microsoft.com/office/drawing/2014/main" id="{6E5E3A1C-E91C-4545-AEA9-C83FD419910E}"/>
            </a:ext>
          </a:extLst>
        </xdr:cNvPr>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3" name="テキスト ボックス 792">
          <a:extLst>
            <a:ext uri="{FF2B5EF4-FFF2-40B4-BE49-F238E27FC236}">
              <a16:creationId xmlns:a16="http://schemas.microsoft.com/office/drawing/2014/main" id="{FE0DB9F4-0697-4989-BD0D-0EF5A45646C7}"/>
            </a:ext>
          </a:extLst>
        </xdr:cNvPr>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4" name="直線コネクタ 793">
          <a:extLst>
            <a:ext uri="{FF2B5EF4-FFF2-40B4-BE49-F238E27FC236}">
              <a16:creationId xmlns:a16="http://schemas.microsoft.com/office/drawing/2014/main" id="{51BAC648-137F-4393-A54F-227796462113}"/>
            </a:ext>
          </a:extLst>
        </xdr:cNvPr>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5" name="テキスト ボックス 794">
          <a:extLst>
            <a:ext uri="{FF2B5EF4-FFF2-40B4-BE49-F238E27FC236}">
              <a16:creationId xmlns:a16="http://schemas.microsoft.com/office/drawing/2014/main" id="{EF13CAE3-CABC-4625-901B-17BA953D74F2}"/>
            </a:ext>
          </a:extLst>
        </xdr:cNvPr>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6" name="直線コネクタ 795">
          <a:extLst>
            <a:ext uri="{FF2B5EF4-FFF2-40B4-BE49-F238E27FC236}">
              <a16:creationId xmlns:a16="http://schemas.microsoft.com/office/drawing/2014/main" id="{A1B86203-B41B-46BD-AB46-AF33460D1FB5}"/>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7" name="テキスト ボックス 796">
          <a:extLst>
            <a:ext uri="{FF2B5EF4-FFF2-40B4-BE49-F238E27FC236}">
              <a16:creationId xmlns:a16="http://schemas.microsoft.com/office/drawing/2014/main" id="{F4D19EA3-CFA8-4196-B4D6-E8759DA4A924}"/>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8" name="【消防施設】&#10;一人当たり面積グラフ枠">
          <a:extLst>
            <a:ext uri="{FF2B5EF4-FFF2-40B4-BE49-F238E27FC236}">
              <a16:creationId xmlns:a16="http://schemas.microsoft.com/office/drawing/2014/main" id="{48C81AA2-F1C4-4652-9A49-06D147CAAB31}"/>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2721</xdr:rowOff>
    </xdr:from>
    <xdr:to>
      <xdr:col>116</xdr:col>
      <xdr:colOff>62864</xdr:colOff>
      <xdr:row>86</xdr:row>
      <xdr:rowOff>27214</xdr:rowOff>
    </xdr:to>
    <xdr:cxnSp macro="">
      <xdr:nvCxnSpPr>
        <xdr:cNvPr id="799" name="直線コネクタ 798">
          <a:extLst>
            <a:ext uri="{FF2B5EF4-FFF2-40B4-BE49-F238E27FC236}">
              <a16:creationId xmlns:a16="http://schemas.microsoft.com/office/drawing/2014/main" id="{4D35C95A-2DC3-49E4-8C3B-B45E175BB365}"/>
            </a:ext>
          </a:extLst>
        </xdr:cNvPr>
        <xdr:cNvCxnSpPr/>
      </xdr:nvCxnSpPr>
      <xdr:spPr>
        <a:xfrm flipV="1">
          <a:off x="19509104" y="12911001"/>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31041</xdr:rowOff>
    </xdr:from>
    <xdr:ext cx="469744" cy="259045"/>
    <xdr:sp macro="" textlink="">
      <xdr:nvSpPr>
        <xdr:cNvPr id="800" name="【消防施設】&#10;一人当たり面積最小値テキスト">
          <a:extLst>
            <a:ext uri="{FF2B5EF4-FFF2-40B4-BE49-F238E27FC236}">
              <a16:creationId xmlns:a16="http://schemas.microsoft.com/office/drawing/2014/main" id="{643A3865-727E-4EA5-AFED-5D217232D291}"/>
            </a:ext>
          </a:extLst>
        </xdr:cNvPr>
        <xdr:cNvSpPr txBox="1"/>
      </xdr:nvSpPr>
      <xdr:spPr>
        <a:xfrm>
          <a:off x="19547840" y="14448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27214</xdr:rowOff>
    </xdr:from>
    <xdr:to>
      <xdr:col>116</xdr:col>
      <xdr:colOff>152400</xdr:colOff>
      <xdr:row>86</xdr:row>
      <xdr:rowOff>27214</xdr:rowOff>
    </xdr:to>
    <xdr:cxnSp macro="">
      <xdr:nvCxnSpPr>
        <xdr:cNvPr id="801" name="直線コネクタ 800">
          <a:extLst>
            <a:ext uri="{FF2B5EF4-FFF2-40B4-BE49-F238E27FC236}">
              <a16:creationId xmlns:a16="http://schemas.microsoft.com/office/drawing/2014/main" id="{921A12E5-6E94-4DC5-B17D-766C91296984}"/>
            </a:ext>
          </a:extLst>
        </xdr:cNvPr>
        <xdr:cNvCxnSpPr/>
      </xdr:nvCxnSpPr>
      <xdr:spPr>
        <a:xfrm>
          <a:off x="19443700" y="144442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120848</xdr:rowOff>
    </xdr:from>
    <xdr:ext cx="469744" cy="259045"/>
    <xdr:sp macro="" textlink="">
      <xdr:nvSpPr>
        <xdr:cNvPr id="802" name="【消防施設】&#10;一人当たり面積最大値テキスト">
          <a:extLst>
            <a:ext uri="{FF2B5EF4-FFF2-40B4-BE49-F238E27FC236}">
              <a16:creationId xmlns:a16="http://schemas.microsoft.com/office/drawing/2014/main" id="{41019176-9731-443D-9BAF-E39FA941EE9A}"/>
            </a:ext>
          </a:extLst>
        </xdr:cNvPr>
        <xdr:cNvSpPr txBox="1"/>
      </xdr:nvSpPr>
      <xdr:spPr>
        <a:xfrm>
          <a:off x="19547840" y="1269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2721</xdr:rowOff>
    </xdr:from>
    <xdr:to>
      <xdr:col>116</xdr:col>
      <xdr:colOff>152400</xdr:colOff>
      <xdr:row>77</xdr:row>
      <xdr:rowOff>2721</xdr:rowOff>
    </xdr:to>
    <xdr:cxnSp macro="">
      <xdr:nvCxnSpPr>
        <xdr:cNvPr id="803" name="直線コネクタ 802">
          <a:extLst>
            <a:ext uri="{FF2B5EF4-FFF2-40B4-BE49-F238E27FC236}">
              <a16:creationId xmlns:a16="http://schemas.microsoft.com/office/drawing/2014/main" id="{9AAFA7B5-9F05-4608-BD2A-F25BD26E4D39}"/>
            </a:ext>
          </a:extLst>
        </xdr:cNvPr>
        <xdr:cNvCxnSpPr/>
      </xdr:nvCxnSpPr>
      <xdr:spPr>
        <a:xfrm>
          <a:off x="19443700" y="129110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66420</xdr:rowOff>
    </xdr:from>
    <xdr:ext cx="469744" cy="259045"/>
    <xdr:sp macro="" textlink="">
      <xdr:nvSpPr>
        <xdr:cNvPr id="804" name="【消防施設】&#10;一人当たり面積平均値テキスト">
          <a:extLst>
            <a:ext uri="{FF2B5EF4-FFF2-40B4-BE49-F238E27FC236}">
              <a16:creationId xmlns:a16="http://schemas.microsoft.com/office/drawing/2014/main" id="{139229ED-568F-41B0-8915-4967A42EBEDE}"/>
            </a:ext>
          </a:extLst>
        </xdr:cNvPr>
        <xdr:cNvSpPr txBox="1"/>
      </xdr:nvSpPr>
      <xdr:spPr>
        <a:xfrm>
          <a:off x="19547840" y="139805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87993</xdr:rowOff>
    </xdr:from>
    <xdr:to>
      <xdr:col>116</xdr:col>
      <xdr:colOff>114300</xdr:colOff>
      <xdr:row>84</xdr:row>
      <xdr:rowOff>18143</xdr:rowOff>
    </xdr:to>
    <xdr:sp macro="" textlink="">
      <xdr:nvSpPr>
        <xdr:cNvPr id="805" name="フローチャート: 判断 804">
          <a:extLst>
            <a:ext uri="{FF2B5EF4-FFF2-40B4-BE49-F238E27FC236}">
              <a16:creationId xmlns:a16="http://schemas.microsoft.com/office/drawing/2014/main" id="{0ADD4DDD-EDDE-4A97-A74D-D169F843C83F}"/>
            </a:ext>
          </a:extLst>
        </xdr:cNvPr>
        <xdr:cNvSpPr/>
      </xdr:nvSpPr>
      <xdr:spPr>
        <a:xfrm>
          <a:off x="19458940" y="14002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150586</xdr:rowOff>
    </xdr:from>
    <xdr:to>
      <xdr:col>112</xdr:col>
      <xdr:colOff>38100</xdr:colOff>
      <xdr:row>83</xdr:row>
      <xdr:rowOff>80736</xdr:rowOff>
    </xdr:to>
    <xdr:sp macro="" textlink="">
      <xdr:nvSpPr>
        <xdr:cNvPr id="806" name="フローチャート: 判断 805">
          <a:extLst>
            <a:ext uri="{FF2B5EF4-FFF2-40B4-BE49-F238E27FC236}">
              <a16:creationId xmlns:a16="http://schemas.microsoft.com/office/drawing/2014/main" id="{F18FEE90-AF38-4253-B2FC-C6561F3520E4}"/>
            </a:ext>
          </a:extLst>
        </xdr:cNvPr>
        <xdr:cNvSpPr/>
      </xdr:nvSpPr>
      <xdr:spPr>
        <a:xfrm>
          <a:off x="18735040" y="138970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33564</xdr:rowOff>
    </xdr:from>
    <xdr:to>
      <xdr:col>107</xdr:col>
      <xdr:colOff>101600</xdr:colOff>
      <xdr:row>83</xdr:row>
      <xdr:rowOff>135164</xdr:rowOff>
    </xdr:to>
    <xdr:sp macro="" textlink="">
      <xdr:nvSpPr>
        <xdr:cNvPr id="807" name="フローチャート: 判断 806">
          <a:extLst>
            <a:ext uri="{FF2B5EF4-FFF2-40B4-BE49-F238E27FC236}">
              <a16:creationId xmlns:a16="http://schemas.microsoft.com/office/drawing/2014/main" id="{0A4F1899-3581-4E90-B9FE-82B2952903A6}"/>
            </a:ext>
          </a:extLst>
        </xdr:cNvPr>
        <xdr:cNvSpPr/>
      </xdr:nvSpPr>
      <xdr:spPr>
        <a:xfrm>
          <a:off x="17937480" y="1394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33564</xdr:rowOff>
    </xdr:from>
    <xdr:to>
      <xdr:col>102</xdr:col>
      <xdr:colOff>165100</xdr:colOff>
      <xdr:row>83</xdr:row>
      <xdr:rowOff>135164</xdr:rowOff>
    </xdr:to>
    <xdr:sp macro="" textlink="">
      <xdr:nvSpPr>
        <xdr:cNvPr id="808" name="フローチャート: 判断 807">
          <a:extLst>
            <a:ext uri="{FF2B5EF4-FFF2-40B4-BE49-F238E27FC236}">
              <a16:creationId xmlns:a16="http://schemas.microsoft.com/office/drawing/2014/main" id="{DB71C63D-4D92-4617-B260-63A9776F9751}"/>
            </a:ext>
          </a:extLst>
        </xdr:cNvPr>
        <xdr:cNvSpPr/>
      </xdr:nvSpPr>
      <xdr:spPr>
        <a:xfrm>
          <a:off x="17162780" y="1394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809" name="フローチャート: 判断 808">
          <a:extLst>
            <a:ext uri="{FF2B5EF4-FFF2-40B4-BE49-F238E27FC236}">
              <a16:creationId xmlns:a16="http://schemas.microsoft.com/office/drawing/2014/main" id="{785248A5-264A-4AD7-B834-D94524E20722}"/>
            </a:ext>
          </a:extLst>
        </xdr:cNvPr>
        <xdr:cNvSpPr/>
      </xdr:nvSpPr>
      <xdr:spPr>
        <a:xfrm>
          <a:off x="16388080" y="139585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AFF2FF6E-A66F-4EDB-B32A-76E9E0485295}"/>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24EE214B-A6DB-49F2-A216-DAE6036117B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401F0DB4-D196-4D50-A33D-018C4E85E554}"/>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398E8E3F-9E17-4A36-9A25-0B26C3C99A5F}"/>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4027405E-F366-49F5-B4C2-806C78947925}"/>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74386</xdr:rowOff>
    </xdr:from>
    <xdr:to>
      <xdr:col>116</xdr:col>
      <xdr:colOff>114300</xdr:colOff>
      <xdr:row>79</xdr:row>
      <xdr:rowOff>4536</xdr:rowOff>
    </xdr:to>
    <xdr:sp macro="" textlink="">
      <xdr:nvSpPr>
        <xdr:cNvPr id="815" name="楕円 814">
          <a:extLst>
            <a:ext uri="{FF2B5EF4-FFF2-40B4-BE49-F238E27FC236}">
              <a16:creationId xmlns:a16="http://schemas.microsoft.com/office/drawing/2014/main" id="{87978D1A-EB11-4038-80ED-A92BCCC6409D}"/>
            </a:ext>
          </a:extLst>
        </xdr:cNvPr>
        <xdr:cNvSpPr/>
      </xdr:nvSpPr>
      <xdr:spPr>
        <a:xfrm>
          <a:off x="19458940" y="131503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97263</xdr:rowOff>
    </xdr:from>
    <xdr:ext cx="469744" cy="259045"/>
    <xdr:sp macro="" textlink="">
      <xdr:nvSpPr>
        <xdr:cNvPr id="816" name="【消防施設】&#10;一人当たり面積該当値テキスト">
          <a:extLst>
            <a:ext uri="{FF2B5EF4-FFF2-40B4-BE49-F238E27FC236}">
              <a16:creationId xmlns:a16="http://schemas.microsoft.com/office/drawing/2014/main" id="{B3DE055B-40D9-480D-8FEA-55FF9A42C0C1}"/>
            </a:ext>
          </a:extLst>
        </xdr:cNvPr>
        <xdr:cNvSpPr txBox="1"/>
      </xdr:nvSpPr>
      <xdr:spPr>
        <a:xfrm>
          <a:off x="19547840" y="1300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96157</xdr:rowOff>
    </xdr:from>
    <xdr:to>
      <xdr:col>112</xdr:col>
      <xdr:colOff>38100</xdr:colOff>
      <xdr:row>79</xdr:row>
      <xdr:rowOff>26307</xdr:rowOff>
    </xdr:to>
    <xdr:sp macro="" textlink="">
      <xdr:nvSpPr>
        <xdr:cNvPr id="817" name="楕円 816">
          <a:extLst>
            <a:ext uri="{FF2B5EF4-FFF2-40B4-BE49-F238E27FC236}">
              <a16:creationId xmlns:a16="http://schemas.microsoft.com/office/drawing/2014/main" id="{174D5048-3B56-43A3-988B-045AB42DAAA5}"/>
            </a:ext>
          </a:extLst>
        </xdr:cNvPr>
        <xdr:cNvSpPr/>
      </xdr:nvSpPr>
      <xdr:spPr>
        <a:xfrm>
          <a:off x="18735040" y="131720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125186</xdr:rowOff>
    </xdr:from>
    <xdr:to>
      <xdr:col>116</xdr:col>
      <xdr:colOff>63500</xdr:colOff>
      <xdr:row>78</xdr:row>
      <xdr:rowOff>146957</xdr:rowOff>
    </xdr:to>
    <xdr:cxnSp macro="">
      <xdr:nvCxnSpPr>
        <xdr:cNvPr id="818" name="直線コネクタ 817">
          <a:extLst>
            <a:ext uri="{FF2B5EF4-FFF2-40B4-BE49-F238E27FC236}">
              <a16:creationId xmlns:a16="http://schemas.microsoft.com/office/drawing/2014/main" id="{E779C5AD-949A-4579-971C-249671A7FEC7}"/>
            </a:ext>
          </a:extLst>
        </xdr:cNvPr>
        <xdr:cNvCxnSpPr/>
      </xdr:nvCxnSpPr>
      <xdr:spPr>
        <a:xfrm flipV="1">
          <a:off x="18778220" y="13201106"/>
          <a:ext cx="73152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150586</xdr:rowOff>
    </xdr:from>
    <xdr:to>
      <xdr:col>107</xdr:col>
      <xdr:colOff>101600</xdr:colOff>
      <xdr:row>79</xdr:row>
      <xdr:rowOff>80736</xdr:rowOff>
    </xdr:to>
    <xdr:sp macro="" textlink="">
      <xdr:nvSpPr>
        <xdr:cNvPr id="819" name="楕円 818">
          <a:extLst>
            <a:ext uri="{FF2B5EF4-FFF2-40B4-BE49-F238E27FC236}">
              <a16:creationId xmlns:a16="http://schemas.microsoft.com/office/drawing/2014/main" id="{5761CDC3-8366-4E51-B084-C72524891D0B}"/>
            </a:ext>
          </a:extLst>
        </xdr:cNvPr>
        <xdr:cNvSpPr/>
      </xdr:nvSpPr>
      <xdr:spPr>
        <a:xfrm>
          <a:off x="17937480" y="132265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146957</xdr:rowOff>
    </xdr:from>
    <xdr:to>
      <xdr:col>111</xdr:col>
      <xdr:colOff>177800</xdr:colOff>
      <xdr:row>79</xdr:row>
      <xdr:rowOff>29936</xdr:rowOff>
    </xdr:to>
    <xdr:cxnSp macro="">
      <xdr:nvCxnSpPr>
        <xdr:cNvPr id="820" name="直線コネクタ 819">
          <a:extLst>
            <a:ext uri="{FF2B5EF4-FFF2-40B4-BE49-F238E27FC236}">
              <a16:creationId xmlns:a16="http://schemas.microsoft.com/office/drawing/2014/main" id="{F3275C8D-DB0E-4DEF-8E19-FC989E2EA739}"/>
            </a:ext>
          </a:extLst>
        </xdr:cNvPr>
        <xdr:cNvCxnSpPr/>
      </xdr:nvCxnSpPr>
      <xdr:spPr>
        <a:xfrm flipV="1">
          <a:off x="17988280" y="13222877"/>
          <a:ext cx="78994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3629</xdr:rowOff>
    </xdr:from>
    <xdr:to>
      <xdr:col>102</xdr:col>
      <xdr:colOff>165100</xdr:colOff>
      <xdr:row>80</xdr:row>
      <xdr:rowOff>105229</xdr:rowOff>
    </xdr:to>
    <xdr:sp macro="" textlink="">
      <xdr:nvSpPr>
        <xdr:cNvPr id="821" name="楕円 820">
          <a:extLst>
            <a:ext uri="{FF2B5EF4-FFF2-40B4-BE49-F238E27FC236}">
              <a16:creationId xmlns:a16="http://schemas.microsoft.com/office/drawing/2014/main" id="{E498A9AE-FFD8-47B3-B92E-75084F7E95A1}"/>
            </a:ext>
          </a:extLst>
        </xdr:cNvPr>
        <xdr:cNvSpPr/>
      </xdr:nvSpPr>
      <xdr:spPr>
        <a:xfrm>
          <a:off x="17162780" y="1341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29936</xdr:rowOff>
    </xdr:from>
    <xdr:to>
      <xdr:col>107</xdr:col>
      <xdr:colOff>50800</xdr:colOff>
      <xdr:row>80</xdr:row>
      <xdr:rowOff>54429</xdr:rowOff>
    </xdr:to>
    <xdr:cxnSp macro="">
      <xdr:nvCxnSpPr>
        <xdr:cNvPr id="822" name="直線コネクタ 821">
          <a:extLst>
            <a:ext uri="{FF2B5EF4-FFF2-40B4-BE49-F238E27FC236}">
              <a16:creationId xmlns:a16="http://schemas.microsoft.com/office/drawing/2014/main" id="{88122A89-0FF7-4624-957F-AF5500418298}"/>
            </a:ext>
          </a:extLst>
        </xdr:cNvPr>
        <xdr:cNvCxnSpPr/>
      </xdr:nvCxnSpPr>
      <xdr:spPr>
        <a:xfrm flipV="1">
          <a:off x="17213580" y="13273496"/>
          <a:ext cx="774700" cy="19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14514</xdr:rowOff>
    </xdr:from>
    <xdr:to>
      <xdr:col>98</xdr:col>
      <xdr:colOff>38100</xdr:colOff>
      <xdr:row>80</xdr:row>
      <xdr:rowOff>116114</xdr:rowOff>
    </xdr:to>
    <xdr:sp macro="" textlink="">
      <xdr:nvSpPr>
        <xdr:cNvPr id="823" name="楕円 822">
          <a:extLst>
            <a:ext uri="{FF2B5EF4-FFF2-40B4-BE49-F238E27FC236}">
              <a16:creationId xmlns:a16="http://schemas.microsoft.com/office/drawing/2014/main" id="{E42143EC-6B07-47F9-A1D6-E2B4D5CE1458}"/>
            </a:ext>
          </a:extLst>
        </xdr:cNvPr>
        <xdr:cNvSpPr/>
      </xdr:nvSpPr>
      <xdr:spPr>
        <a:xfrm>
          <a:off x="16388080" y="134257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54429</xdr:rowOff>
    </xdr:from>
    <xdr:to>
      <xdr:col>102</xdr:col>
      <xdr:colOff>114300</xdr:colOff>
      <xdr:row>80</xdr:row>
      <xdr:rowOff>65314</xdr:rowOff>
    </xdr:to>
    <xdr:cxnSp macro="">
      <xdr:nvCxnSpPr>
        <xdr:cNvPr id="824" name="直線コネクタ 823">
          <a:extLst>
            <a:ext uri="{FF2B5EF4-FFF2-40B4-BE49-F238E27FC236}">
              <a16:creationId xmlns:a16="http://schemas.microsoft.com/office/drawing/2014/main" id="{0D6A79F1-31C2-4786-8181-4A93D15609DB}"/>
            </a:ext>
          </a:extLst>
        </xdr:cNvPr>
        <xdr:cNvCxnSpPr/>
      </xdr:nvCxnSpPr>
      <xdr:spPr>
        <a:xfrm flipV="1">
          <a:off x="16431260" y="13465629"/>
          <a:ext cx="78232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71863</xdr:rowOff>
    </xdr:from>
    <xdr:ext cx="469744" cy="259045"/>
    <xdr:sp macro="" textlink="">
      <xdr:nvSpPr>
        <xdr:cNvPr id="825" name="n_1aveValue【消防施設】&#10;一人当たり面積">
          <a:extLst>
            <a:ext uri="{FF2B5EF4-FFF2-40B4-BE49-F238E27FC236}">
              <a16:creationId xmlns:a16="http://schemas.microsoft.com/office/drawing/2014/main" id="{81392031-64F5-4596-8D28-5F5B33A64346}"/>
            </a:ext>
          </a:extLst>
        </xdr:cNvPr>
        <xdr:cNvSpPr txBox="1"/>
      </xdr:nvSpPr>
      <xdr:spPr>
        <a:xfrm>
          <a:off x="18561127" y="13985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126291</xdr:rowOff>
    </xdr:from>
    <xdr:ext cx="469744" cy="259045"/>
    <xdr:sp macro="" textlink="">
      <xdr:nvSpPr>
        <xdr:cNvPr id="826" name="n_2aveValue【消防施設】&#10;一人当たり面積">
          <a:extLst>
            <a:ext uri="{FF2B5EF4-FFF2-40B4-BE49-F238E27FC236}">
              <a16:creationId xmlns:a16="http://schemas.microsoft.com/office/drawing/2014/main" id="{57D4962D-DC2C-40A3-800D-494B0B9A9D36}"/>
            </a:ext>
          </a:extLst>
        </xdr:cNvPr>
        <xdr:cNvSpPr txBox="1"/>
      </xdr:nvSpPr>
      <xdr:spPr>
        <a:xfrm>
          <a:off x="17776267" y="1404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126291</xdr:rowOff>
    </xdr:from>
    <xdr:ext cx="469744" cy="259045"/>
    <xdr:sp macro="" textlink="">
      <xdr:nvSpPr>
        <xdr:cNvPr id="827" name="n_3aveValue【消防施設】&#10;一人当たり面積">
          <a:extLst>
            <a:ext uri="{FF2B5EF4-FFF2-40B4-BE49-F238E27FC236}">
              <a16:creationId xmlns:a16="http://schemas.microsoft.com/office/drawing/2014/main" id="{EC5C5BC0-6044-4086-8FD8-587BE4A840B7}"/>
            </a:ext>
          </a:extLst>
        </xdr:cNvPr>
        <xdr:cNvSpPr txBox="1"/>
      </xdr:nvSpPr>
      <xdr:spPr>
        <a:xfrm>
          <a:off x="17001567" y="1404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137177</xdr:rowOff>
    </xdr:from>
    <xdr:ext cx="469744" cy="259045"/>
    <xdr:sp macro="" textlink="">
      <xdr:nvSpPr>
        <xdr:cNvPr id="828" name="n_4aveValue【消防施設】&#10;一人当たり面積">
          <a:extLst>
            <a:ext uri="{FF2B5EF4-FFF2-40B4-BE49-F238E27FC236}">
              <a16:creationId xmlns:a16="http://schemas.microsoft.com/office/drawing/2014/main" id="{61D21324-7EC6-4116-BB43-352D29E3C242}"/>
            </a:ext>
          </a:extLst>
        </xdr:cNvPr>
        <xdr:cNvSpPr txBox="1"/>
      </xdr:nvSpPr>
      <xdr:spPr>
        <a:xfrm>
          <a:off x="16226867" y="1405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42834</xdr:rowOff>
    </xdr:from>
    <xdr:ext cx="469744" cy="259045"/>
    <xdr:sp macro="" textlink="">
      <xdr:nvSpPr>
        <xdr:cNvPr id="829" name="n_1mainValue【消防施設】&#10;一人当たり面積">
          <a:extLst>
            <a:ext uri="{FF2B5EF4-FFF2-40B4-BE49-F238E27FC236}">
              <a16:creationId xmlns:a16="http://schemas.microsoft.com/office/drawing/2014/main" id="{E2CCF6CC-D4AF-4AFF-9C14-7E6541CB7D67}"/>
            </a:ext>
          </a:extLst>
        </xdr:cNvPr>
        <xdr:cNvSpPr txBox="1"/>
      </xdr:nvSpPr>
      <xdr:spPr>
        <a:xfrm>
          <a:off x="18561127" y="1295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97263</xdr:rowOff>
    </xdr:from>
    <xdr:ext cx="469744" cy="259045"/>
    <xdr:sp macro="" textlink="">
      <xdr:nvSpPr>
        <xdr:cNvPr id="830" name="n_2mainValue【消防施設】&#10;一人当たり面積">
          <a:extLst>
            <a:ext uri="{FF2B5EF4-FFF2-40B4-BE49-F238E27FC236}">
              <a16:creationId xmlns:a16="http://schemas.microsoft.com/office/drawing/2014/main" id="{41B5F761-CC22-4B6C-82E3-4CE003E1E1B6}"/>
            </a:ext>
          </a:extLst>
        </xdr:cNvPr>
        <xdr:cNvSpPr txBox="1"/>
      </xdr:nvSpPr>
      <xdr:spPr>
        <a:xfrm>
          <a:off x="17776267" y="1300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121756</xdr:rowOff>
    </xdr:from>
    <xdr:ext cx="469744" cy="259045"/>
    <xdr:sp macro="" textlink="">
      <xdr:nvSpPr>
        <xdr:cNvPr id="831" name="n_3mainValue【消防施設】&#10;一人当たり面積">
          <a:extLst>
            <a:ext uri="{FF2B5EF4-FFF2-40B4-BE49-F238E27FC236}">
              <a16:creationId xmlns:a16="http://schemas.microsoft.com/office/drawing/2014/main" id="{3543B5FB-0A2F-442B-B02C-7EC77FB2D66D}"/>
            </a:ext>
          </a:extLst>
        </xdr:cNvPr>
        <xdr:cNvSpPr txBox="1"/>
      </xdr:nvSpPr>
      <xdr:spPr>
        <a:xfrm>
          <a:off x="17001567" y="1319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132641</xdr:rowOff>
    </xdr:from>
    <xdr:ext cx="469744" cy="259045"/>
    <xdr:sp macro="" textlink="">
      <xdr:nvSpPr>
        <xdr:cNvPr id="832" name="n_4mainValue【消防施設】&#10;一人当たり面積">
          <a:extLst>
            <a:ext uri="{FF2B5EF4-FFF2-40B4-BE49-F238E27FC236}">
              <a16:creationId xmlns:a16="http://schemas.microsoft.com/office/drawing/2014/main" id="{94076ECF-148D-40CA-9402-9D549133A522}"/>
            </a:ext>
          </a:extLst>
        </xdr:cNvPr>
        <xdr:cNvSpPr txBox="1"/>
      </xdr:nvSpPr>
      <xdr:spPr>
        <a:xfrm>
          <a:off x="16226867" y="1320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3" name="正方形/長方形 832">
          <a:extLst>
            <a:ext uri="{FF2B5EF4-FFF2-40B4-BE49-F238E27FC236}">
              <a16:creationId xmlns:a16="http://schemas.microsoft.com/office/drawing/2014/main" id="{3A950440-7CE1-422F-9DF0-6481532CC61C}"/>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4" name="正方形/長方形 833">
          <a:extLst>
            <a:ext uri="{FF2B5EF4-FFF2-40B4-BE49-F238E27FC236}">
              <a16:creationId xmlns:a16="http://schemas.microsoft.com/office/drawing/2014/main" id="{0143ADCD-2AFD-4C5B-8732-4DB1DAF81493}"/>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5" name="正方形/長方形 834">
          <a:extLst>
            <a:ext uri="{FF2B5EF4-FFF2-40B4-BE49-F238E27FC236}">
              <a16:creationId xmlns:a16="http://schemas.microsoft.com/office/drawing/2014/main" id="{863BF889-52C7-4CA0-8F1B-4B29C23F3897}"/>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6" name="正方形/長方形 835">
          <a:extLst>
            <a:ext uri="{FF2B5EF4-FFF2-40B4-BE49-F238E27FC236}">
              <a16:creationId xmlns:a16="http://schemas.microsoft.com/office/drawing/2014/main" id="{89755245-2B3D-4F91-804D-A20938A4B1A9}"/>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7" name="正方形/長方形 836">
          <a:extLst>
            <a:ext uri="{FF2B5EF4-FFF2-40B4-BE49-F238E27FC236}">
              <a16:creationId xmlns:a16="http://schemas.microsoft.com/office/drawing/2014/main" id="{8177EE2D-404C-4206-97F2-DD65844F442A}"/>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8" name="正方形/長方形 837">
          <a:extLst>
            <a:ext uri="{FF2B5EF4-FFF2-40B4-BE49-F238E27FC236}">
              <a16:creationId xmlns:a16="http://schemas.microsoft.com/office/drawing/2014/main" id="{67AE2384-BAC6-42AD-9D86-3C9D74CE6B36}"/>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9" name="正方形/長方形 838">
          <a:extLst>
            <a:ext uri="{FF2B5EF4-FFF2-40B4-BE49-F238E27FC236}">
              <a16:creationId xmlns:a16="http://schemas.microsoft.com/office/drawing/2014/main" id="{29674DCB-49A6-46F4-AA11-36BDED6295B8}"/>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0" name="正方形/長方形 839">
          <a:extLst>
            <a:ext uri="{FF2B5EF4-FFF2-40B4-BE49-F238E27FC236}">
              <a16:creationId xmlns:a16="http://schemas.microsoft.com/office/drawing/2014/main" id="{59F234F8-54FC-4222-B121-502036B92EAE}"/>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1" name="テキスト ボックス 840">
          <a:extLst>
            <a:ext uri="{FF2B5EF4-FFF2-40B4-BE49-F238E27FC236}">
              <a16:creationId xmlns:a16="http://schemas.microsoft.com/office/drawing/2014/main" id="{6E55E1B9-91DF-4C13-81F2-2D37DC167298}"/>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2" name="直線コネクタ 841">
          <a:extLst>
            <a:ext uri="{FF2B5EF4-FFF2-40B4-BE49-F238E27FC236}">
              <a16:creationId xmlns:a16="http://schemas.microsoft.com/office/drawing/2014/main" id="{F48E27C3-B0D2-42F6-8692-A088660051D3}"/>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3" name="テキスト ボックス 842">
          <a:extLst>
            <a:ext uri="{FF2B5EF4-FFF2-40B4-BE49-F238E27FC236}">
              <a16:creationId xmlns:a16="http://schemas.microsoft.com/office/drawing/2014/main" id="{97052D59-8EF6-4524-BFE6-7A3C7A2E7992}"/>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44" name="直線コネクタ 843">
          <a:extLst>
            <a:ext uri="{FF2B5EF4-FFF2-40B4-BE49-F238E27FC236}">
              <a16:creationId xmlns:a16="http://schemas.microsoft.com/office/drawing/2014/main" id="{3C0A3E57-BA88-4B7F-8630-E2A8CEE2F670}"/>
            </a:ext>
          </a:extLst>
        </xdr:cNvPr>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845" name="テキスト ボックス 844">
          <a:extLst>
            <a:ext uri="{FF2B5EF4-FFF2-40B4-BE49-F238E27FC236}">
              <a16:creationId xmlns:a16="http://schemas.microsoft.com/office/drawing/2014/main" id="{C33C4C32-B38F-464A-BC35-C420A281C357}"/>
            </a:ext>
          </a:extLst>
        </xdr:cNvPr>
        <xdr:cNvSpPr txBox="1"/>
      </xdr:nvSpPr>
      <xdr:spPr>
        <a:xfrm>
          <a:off x="1060276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46" name="直線コネクタ 845">
          <a:extLst>
            <a:ext uri="{FF2B5EF4-FFF2-40B4-BE49-F238E27FC236}">
              <a16:creationId xmlns:a16="http://schemas.microsoft.com/office/drawing/2014/main" id="{7D5CC581-21BE-4C56-941F-76D194AE2A6D}"/>
            </a:ext>
          </a:extLst>
        </xdr:cNvPr>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47" name="テキスト ボックス 846">
          <a:extLst>
            <a:ext uri="{FF2B5EF4-FFF2-40B4-BE49-F238E27FC236}">
              <a16:creationId xmlns:a16="http://schemas.microsoft.com/office/drawing/2014/main" id="{47D7D974-0E39-473F-A6F9-EE4950B99F3E}"/>
            </a:ext>
          </a:extLst>
        </xdr:cNvPr>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48" name="直線コネクタ 847">
          <a:extLst>
            <a:ext uri="{FF2B5EF4-FFF2-40B4-BE49-F238E27FC236}">
              <a16:creationId xmlns:a16="http://schemas.microsoft.com/office/drawing/2014/main" id="{02C049EC-18AF-4FCB-9965-5E183F4972E3}"/>
            </a:ext>
          </a:extLst>
        </xdr:cNvPr>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49" name="テキスト ボックス 848">
          <a:extLst>
            <a:ext uri="{FF2B5EF4-FFF2-40B4-BE49-F238E27FC236}">
              <a16:creationId xmlns:a16="http://schemas.microsoft.com/office/drawing/2014/main" id="{1081A644-BD52-40E0-928C-1A398BC82FEF}"/>
            </a:ext>
          </a:extLst>
        </xdr:cNvPr>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0" name="直線コネクタ 849">
          <a:extLst>
            <a:ext uri="{FF2B5EF4-FFF2-40B4-BE49-F238E27FC236}">
              <a16:creationId xmlns:a16="http://schemas.microsoft.com/office/drawing/2014/main" id="{137CD84B-96B0-4566-90D7-A8862D6C9C93}"/>
            </a:ext>
          </a:extLst>
        </xdr:cNvPr>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51" name="テキスト ボックス 850">
          <a:extLst>
            <a:ext uri="{FF2B5EF4-FFF2-40B4-BE49-F238E27FC236}">
              <a16:creationId xmlns:a16="http://schemas.microsoft.com/office/drawing/2014/main" id="{2A610693-F35E-4F8B-ACE1-157F627B2AB6}"/>
            </a:ext>
          </a:extLst>
        </xdr:cNvPr>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2" name="直線コネクタ 851">
          <a:extLst>
            <a:ext uri="{FF2B5EF4-FFF2-40B4-BE49-F238E27FC236}">
              <a16:creationId xmlns:a16="http://schemas.microsoft.com/office/drawing/2014/main" id="{9ECFEE8D-AB4A-47C2-8840-4FFFDAA89A59}"/>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3" name="テキスト ボックス 852">
          <a:extLst>
            <a:ext uri="{FF2B5EF4-FFF2-40B4-BE49-F238E27FC236}">
              <a16:creationId xmlns:a16="http://schemas.microsoft.com/office/drawing/2014/main" id="{40F05FE7-8C2B-447F-9B4B-99F82B65772E}"/>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a:extLst>
            <a:ext uri="{FF2B5EF4-FFF2-40B4-BE49-F238E27FC236}">
              <a16:creationId xmlns:a16="http://schemas.microsoft.com/office/drawing/2014/main" id="{62B067A5-CF19-4B5D-B722-B9628C243D3C}"/>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117348</xdr:rowOff>
    </xdr:from>
    <xdr:to>
      <xdr:col>85</xdr:col>
      <xdr:colOff>126364</xdr:colOff>
      <xdr:row>108</xdr:row>
      <xdr:rowOff>9906</xdr:rowOff>
    </xdr:to>
    <xdr:cxnSp macro="">
      <xdr:nvCxnSpPr>
        <xdr:cNvPr id="855" name="直線コネクタ 854">
          <a:extLst>
            <a:ext uri="{FF2B5EF4-FFF2-40B4-BE49-F238E27FC236}">
              <a16:creationId xmlns:a16="http://schemas.microsoft.com/office/drawing/2014/main" id="{2B5D310D-6C43-4851-B918-8E68950BE20F}"/>
            </a:ext>
          </a:extLst>
        </xdr:cNvPr>
        <xdr:cNvCxnSpPr/>
      </xdr:nvCxnSpPr>
      <xdr:spPr>
        <a:xfrm flipV="1">
          <a:off x="14375764" y="16881348"/>
          <a:ext cx="0" cy="1233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13733</xdr:rowOff>
    </xdr:from>
    <xdr:ext cx="405111" cy="259045"/>
    <xdr:sp macro="" textlink="">
      <xdr:nvSpPr>
        <xdr:cNvPr id="856" name="【庁舎】&#10;有形固定資産減価償却率最小値テキスト">
          <a:extLst>
            <a:ext uri="{FF2B5EF4-FFF2-40B4-BE49-F238E27FC236}">
              <a16:creationId xmlns:a16="http://schemas.microsoft.com/office/drawing/2014/main" id="{F0612E85-8842-492B-955C-D7814374DBB8}"/>
            </a:ext>
          </a:extLst>
        </xdr:cNvPr>
        <xdr:cNvSpPr txBox="1"/>
      </xdr:nvSpPr>
      <xdr:spPr>
        <a:xfrm>
          <a:off x="14414500" y="18118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9906</xdr:rowOff>
    </xdr:from>
    <xdr:to>
      <xdr:col>86</xdr:col>
      <xdr:colOff>25400</xdr:colOff>
      <xdr:row>108</xdr:row>
      <xdr:rowOff>9906</xdr:rowOff>
    </xdr:to>
    <xdr:cxnSp macro="">
      <xdr:nvCxnSpPr>
        <xdr:cNvPr id="857" name="直線コネクタ 856">
          <a:extLst>
            <a:ext uri="{FF2B5EF4-FFF2-40B4-BE49-F238E27FC236}">
              <a16:creationId xmlns:a16="http://schemas.microsoft.com/office/drawing/2014/main" id="{707F9AD7-DDB2-4658-82B5-E795CFECC328}"/>
            </a:ext>
          </a:extLst>
        </xdr:cNvPr>
        <xdr:cNvCxnSpPr/>
      </xdr:nvCxnSpPr>
      <xdr:spPr>
        <a:xfrm>
          <a:off x="14287500" y="181150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64025</xdr:rowOff>
    </xdr:from>
    <xdr:ext cx="405111" cy="259045"/>
    <xdr:sp macro="" textlink="">
      <xdr:nvSpPr>
        <xdr:cNvPr id="858" name="【庁舎】&#10;有形固定資産減価償却率最大値テキスト">
          <a:extLst>
            <a:ext uri="{FF2B5EF4-FFF2-40B4-BE49-F238E27FC236}">
              <a16:creationId xmlns:a16="http://schemas.microsoft.com/office/drawing/2014/main" id="{9C7B3E76-26E1-4D1D-AB0B-7BB0E5EA649C}"/>
            </a:ext>
          </a:extLst>
        </xdr:cNvPr>
        <xdr:cNvSpPr txBox="1"/>
      </xdr:nvSpPr>
      <xdr:spPr>
        <a:xfrm>
          <a:off x="14414500" y="16660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117348</xdr:rowOff>
    </xdr:from>
    <xdr:to>
      <xdr:col>86</xdr:col>
      <xdr:colOff>25400</xdr:colOff>
      <xdr:row>100</xdr:row>
      <xdr:rowOff>117348</xdr:rowOff>
    </xdr:to>
    <xdr:cxnSp macro="">
      <xdr:nvCxnSpPr>
        <xdr:cNvPr id="859" name="直線コネクタ 858">
          <a:extLst>
            <a:ext uri="{FF2B5EF4-FFF2-40B4-BE49-F238E27FC236}">
              <a16:creationId xmlns:a16="http://schemas.microsoft.com/office/drawing/2014/main" id="{FF49DFCC-EE2C-4394-8932-7A3A409DFBF6}"/>
            </a:ext>
          </a:extLst>
        </xdr:cNvPr>
        <xdr:cNvCxnSpPr/>
      </xdr:nvCxnSpPr>
      <xdr:spPr>
        <a:xfrm>
          <a:off x="14287500" y="168813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55135</xdr:rowOff>
    </xdr:from>
    <xdr:ext cx="405111" cy="259045"/>
    <xdr:sp macro="" textlink="">
      <xdr:nvSpPr>
        <xdr:cNvPr id="860" name="【庁舎】&#10;有形固定資産減価償却率平均値テキスト">
          <a:extLst>
            <a:ext uri="{FF2B5EF4-FFF2-40B4-BE49-F238E27FC236}">
              <a16:creationId xmlns:a16="http://schemas.microsoft.com/office/drawing/2014/main" id="{41144C2C-CA90-4226-A694-B845A71DD90B}"/>
            </a:ext>
          </a:extLst>
        </xdr:cNvPr>
        <xdr:cNvSpPr txBox="1"/>
      </xdr:nvSpPr>
      <xdr:spPr>
        <a:xfrm>
          <a:off x="14414500" y="17154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32258</xdr:rowOff>
    </xdr:from>
    <xdr:to>
      <xdr:col>85</xdr:col>
      <xdr:colOff>177800</xdr:colOff>
      <xdr:row>103</xdr:row>
      <xdr:rowOff>133858</xdr:rowOff>
    </xdr:to>
    <xdr:sp macro="" textlink="">
      <xdr:nvSpPr>
        <xdr:cNvPr id="861" name="フローチャート: 判断 860">
          <a:extLst>
            <a:ext uri="{FF2B5EF4-FFF2-40B4-BE49-F238E27FC236}">
              <a16:creationId xmlns:a16="http://schemas.microsoft.com/office/drawing/2014/main" id="{9426BB8F-9DE7-4788-A702-4CCE836C9E5D}"/>
            </a:ext>
          </a:extLst>
        </xdr:cNvPr>
        <xdr:cNvSpPr/>
      </xdr:nvSpPr>
      <xdr:spPr>
        <a:xfrm>
          <a:off x="14325600" y="1729917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160274</xdr:rowOff>
    </xdr:from>
    <xdr:to>
      <xdr:col>81</xdr:col>
      <xdr:colOff>101600</xdr:colOff>
      <xdr:row>103</xdr:row>
      <xdr:rowOff>90424</xdr:rowOff>
    </xdr:to>
    <xdr:sp macro="" textlink="">
      <xdr:nvSpPr>
        <xdr:cNvPr id="862" name="フローチャート: 判断 861">
          <a:extLst>
            <a:ext uri="{FF2B5EF4-FFF2-40B4-BE49-F238E27FC236}">
              <a16:creationId xmlns:a16="http://schemas.microsoft.com/office/drawing/2014/main" id="{60DF3401-19A6-44CE-A2B5-5C3D01BB9896}"/>
            </a:ext>
          </a:extLst>
        </xdr:cNvPr>
        <xdr:cNvSpPr/>
      </xdr:nvSpPr>
      <xdr:spPr>
        <a:xfrm>
          <a:off x="13578840" y="172595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77978</xdr:rowOff>
    </xdr:from>
    <xdr:to>
      <xdr:col>76</xdr:col>
      <xdr:colOff>165100</xdr:colOff>
      <xdr:row>104</xdr:row>
      <xdr:rowOff>8128</xdr:rowOff>
    </xdr:to>
    <xdr:sp macro="" textlink="">
      <xdr:nvSpPr>
        <xdr:cNvPr id="863" name="フローチャート: 判断 862">
          <a:extLst>
            <a:ext uri="{FF2B5EF4-FFF2-40B4-BE49-F238E27FC236}">
              <a16:creationId xmlns:a16="http://schemas.microsoft.com/office/drawing/2014/main" id="{BE5CE190-9C65-4B76-AA5D-3682D7B77240}"/>
            </a:ext>
          </a:extLst>
        </xdr:cNvPr>
        <xdr:cNvSpPr/>
      </xdr:nvSpPr>
      <xdr:spPr>
        <a:xfrm>
          <a:off x="12804140" y="173448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13970</xdr:rowOff>
    </xdr:from>
    <xdr:to>
      <xdr:col>72</xdr:col>
      <xdr:colOff>38100</xdr:colOff>
      <xdr:row>104</xdr:row>
      <xdr:rowOff>115570</xdr:rowOff>
    </xdr:to>
    <xdr:sp macro="" textlink="">
      <xdr:nvSpPr>
        <xdr:cNvPr id="864" name="フローチャート: 判断 863">
          <a:extLst>
            <a:ext uri="{FF2B5EF4-FFF2-40B4-BE49-F238E27FC236}">
              <a16:creationId xmlns:a16="http://schemas.microsoft.com/office/drawing/2014/main" id="{0ED29C79-9C3B-4A37-B017-7EEAF98D41C4}"/>
            </a:ext>
          </a:extLst>
        </xdr:cNvPr>
        <xdr:cNvSpPr/>
      </xdr:nvSpPr>
      <xdr:spPr>
        <a:xfrm>
          <a:off x="12029440" y="174485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32258</xdr:rowOff>
    </xdr:from>
    <xdr:to>
      <xdr:col>67</xdr:col>
      <xdr:colOff>101600</xdr:colOff>
      <xdr:row>104</xdr:row>
      <xdr:rowOff>133858</xdr:rowOff>
    </xdr:to>
    <xdr:sp macro="" textlink="">
      <xdr:nvSpPr>
        <xdr:cNvPr id="865" name="フローチャート: 判断 864">
          <a:extLst>
            <a:ext uri="{FF2B5EF4-FFF2-40B4-BE49-F238E27FC236}">
              <a16:creationId xmlns:a16="http://schemas.microsoft.com/office/drawing/2014/main" id="{69840A17-253E-49BA-9EA7-C658E2948AA6}"/>
            </a:ext>
          </a:extLst>
        </xdr:cNvPr>
        <xdr:cNvSpPr/>
      </xdr:nvSpPr>
      <xdr:spPr>
        <a:xfrm>
          <a:off x="11231880" y="1746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3AA9A06C-E83E-4CDA-BBE5-A887777B1A0B}"/>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FB5E72AD-C295-4BAC-B4A7-4ADD98B31C4F}"/>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EF25539B-3035-403D-A6A1-5CE961460ED9}"/>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83AA0C78-79E2-43D7-9D67-D2E43E8BCE39}"/>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CBF774DF-FF90-4F39-8941-E9D8206702B7}"/>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157987</xdr:rowOff>
    </xdr:from>
    <xdr:to>
      <xdr:col>85</xdr:col>
      <xdr:colOff>177800</xdr:colOff>
      <xdr:row>104</xdr:row>
      <xdr:rowOff>88137</xdr:rowOff>
    </xdr:to>
    <xdr:sp macro="" textlink="">
      <xdr:nvSpPr>
        <xdr:cNvPr id="871" name="楕円 870">
          <a:extLst>
            <a:ext uri="{FF2B5EF4-FFF2-40B4-BE49-F238E27FC236}">
              <a16:creationId xmlns:a16="http://schemas.microsoft.com/office/drawing/2014/main" id="{CA45B9B4-5307-4E5F-A14E-99B43CF93D1A}"/>
            </a:ext>
          </a:extLst>
        </xdr:cNvPr>
        <xdr:cNvSpPr/>
      </xdr:nvSpPr>
      <xdr:spPr>
        <a:xfrm>
          <a:off x="14325600" y="1742490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136414</xdr:rowOff>
    </xdr:from>
    <xdr:ext cx="405111" cy="259045"/>
    <xdr:sp macro="" textlink="">
      <xdr:nvSpPr>
        <xdr:cNvPr id="872" name="【庁舎】&#10;有形固定資産減価償却率該当値テキスト">
          <a:extLst>
            <a:ext uri="{FF2B5EF4-FFF2-40B4-BE49-F238E27FC236}">
              <a16:creationId xmlns:a16="http://schemas.microsoft.com/office/drawing/2014/main" id="{A33E4195-9516-4851-809E-23DCE5D31DB1}"/>
            </a:ext>
          </a:extLst>
        </xdr:cNvPr>
        <xdr:cNvSpPr txBox="1"/>
      </xdr:nvSpPr>
      <xdr:spPr>
        <a:xfrm>
          <a:off x="14414500" y="17403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112268</xdr:rowOff>
    </xdr:from>
    <xdr:to>
      <xdr:col>81</xdr:col>
      <xdr:colOff>101600</xdr:colOff>
      <xdr:row>104</xdr:row>
      <xdr:rowOff>42418</xdr:rowOff>
    </xdr:to>
    <xdr:sp macro="" textlink="">
      <xdr:nvSpPr>
        <xdr:cNvPr id="873" name="楕円 872">
          <a:extLst>
            <a:ext uri="{FF2B5EF4-FFF2-40B4-BE49-F238E27FC236}">
              <a16:creationId xmlns:a16="http://schemas.microsoft.com/office/drawing/2014/main" id="{25B62936-71BA-4BBF-89B1-420B8555A61E}"/>
            </a:ext>
          </a:extLst>
        </xdr:cNvPr>
        <xdr:cNvSpPr/>
      </xdr:nvSpPr>
      <xdr:spPr>
        <a:xfrm>
          <a:off x="13578840" y="173791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163068</xdr:rowOff>
    </xdr:from>
    <xdr:to>
      <xdr:col>85</xdr:col>
      <xdr:colOff>127000</xdr:colOff>
      <xdr:row>104</xdr:row>
      <xdr:rowOff>37337</xdr:rowOff>
    </xdr:to>
    <xdr:cxnSp macro="">
      <xdr:nvCxnSpPr>
        <xdr:cNvPr id="874" name="直線コネクタ 873">
          <a:extLst>
            <a:ext uri="{FF2B5EF4-FFF2-40B4-BE49-F238E27FC236}">
              <a16:creationId xmlns:a16="http://schemas.microsoft.com/office/drawing/2014/main" id="{57D99467-1431-4A39-9C2E-406C5C9775B7}"/>
            </a:ext>
          </a:extLst>
        </xdr:cNvPr>
        <xdr:cNvCxnSpPr/>
      </xdr:nvCxnSpPr>
      <xdr:spPr>
        <a:xfrm>
          <a:off x="13629640" y="17429988"/>
          <a:ext cx="74676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61976</xdr:rowOff>
    </xdr:from>
    <xdr:to>
      <xdr:col>76</xdr:col>
      <xdr:colOff>165100</xdr:colOff>
      <xdr:row>103</xdr:row>
      <xdr:rowOff>163576</xdr:rowOff>
    </xdr:to>
    <xdr:sp macro="" textlink="">
      <xdr:nvSpPr>
        <xdr:cNvPr id="875" name="楕円 874">
          <a:extLst>
            <a:ext uri="{FF2B5EF4-FFF2-40B4-BE49-F238E27FC236}">
              <a16:creationId xmlns:a16="http://schemas.microsoft.com/office/drawing/2014/main" id="{18F290EB-986F-4174-BD37-9E6289B1EE06}"/>
            </a:ext>
          </a:extLst>
        </xdr:cNvPr>
        <xdr:cNvSpPr/>
      </xdr:nvSpPr>
      <xdr:spPr>
        <a:xfrm>
          <a:off x="12804140" y="1732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112776</xdr:rowOff>
    </xdr:from>
    <xdr:to>
      <xdr:col>81</xdr:col>
      <xdr:colOff>50800</xdr:colOff>
      <xdr:row>103</xdr:row>
      <xdr:rowOff>163068</xdr:rowOff>
    </xdr:to>
    <xdr:cxnSp macro="">
      <xdr:nvCxnSpPr>
        <xdr:cNvPr id="876" name="直線コネクタ 875">
          <a:extLst>
            <a:ext uri="{FF2B5EF4-FFF2-40B4-BE49-F238E27FC236}">
              <a16:creationId xmlns:a16="http://schemas.microsoft.com/office/drawing/2014/main" id="{83D74B03-10F1-423C-A6E6-3D0EEA4ADCB0}"/>
            </a:ext>
          </a:extLst>
        </xdr:cNvPr>
        <xdr:cNvCxnSpPr/>
      </xdr:nvCxnSpPr>
      <xdr:spPr>
        <a:xfrm>
          <a:off x="12854940" y="17379696"/>
          <a:ext cx="7747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13970</xdr:rowOff>
    </xdr:from>
    <xdr:to>
      <xdr:col>72</xdr:col>
      <xdr:colOff>38100</xdr:colOff>
      <xdr:row>103</xdr:row>
      <xdr:rowOff>115570</xdr:rowOff>
    </xdr:to>
    <xdr:sp macro="" textlink="">
      <xdr:nvSpPr>
        <xdr:cNvPr id="877" name="楕円 876">
          <a:extLst>
            <a:ext uri="{FF2B5EF4-FFF2-40B4-BE49-F238E27FC236}">
              <a16:creationId xmlns:a16="http://schemas.microsoft.com/office/drawing/2014/main" id="{7B5ABC28-D120-440D-9AF0-D43D7AA2C5FD}"/>
            </a:ext>
          </a:extLst>
        </xdr:cNvPr>
        <xdr:cNvSpPr/>
      </xdr:nvSpPr>
      <xdr:spPr>
        <a:xfrm>
          <a:off x="12029440" y="172808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64770</xdr:rowOff>
    </xdr:from>
    <xdr:to>
      <xdr:col>76</xdr:col>
      <xdr:colOff>114300</xdr:colOff>
      <xdr:row>103</xdr:row>
      <xdr:rowOff>112776</xdr:rowOff>
    </xdr:to>
    <xdr:cxnSp macro="">
      <xdr:nvCxnSpPr>
        <xdr:cNvPr id="878" name="直線コネクタ 877">
          <a:extLst>
            <a:ext uri="{FF2B5EF4-FFF2-40B4-BE49-F238E27FC236}">
              <a16:creationId xmlns:a16="http://schemas.microsoft.com/office/drawing/2014/main" id="{60063AA4-E00F-4C8C-AF08-90686FF3E938}"/>
            </a:ext>
          </a:extLst>
        </xdr:cNvPr>
        <xdr:cNvCxnSpPr/>
      </xdr:nvCxnSpPr>
      <xdr:spPr>
        <a:xfrm>
          <a:off x="12072620" y="17331690"/>
          <a:ext cx="78232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130556</xdr:rowOff>
    </xdr:from>
    <xdr:to>
      <xdr:col>67</xdr:col>
      <xdr:colOff>101600</xdr:colOff>
      <xdr:row>103</xdr:row>
      <xdr:rowOff>60706</xdr:rowOff>
    </xdr:to>
    <xdr:sp macro="" textlink="">
      <xdr:nvSpPr>
        <xdr:cNvPr id="879" name="楕円 878">
          <a:extLst>
            <a:ext uri="{FF2B5EF4-FFF2-40B4-BE49-F238E27FC236}">
              <a16:creationId xmlns:a16="http://schemas.microsoft.com/office/drawing/2014/main" id="{DCCADF82-7C4E-4635-BA26-A43AEEF5B6D4}"/>
            </a:ext>
          </a:extLst>
        </xdr:cNvPr>
        <xdr:cNvSpPr/>
      </xdr:nvSpPr>
      <xdr:spPr>
        <a:xfrm>
          <a:off x="11231880" y="172298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9906</xdr:rowOff>
    </xdr:from>
    <xdr:to>
      <xdr:col>71</xdr:col>
      <xdr:colOff>177800</xdr:colOff>
      <xdr:row>103</xdr:row>
      <xdr:rowOff>64770</xdr:rowOff>
    </xdr:to>
    <xdr:cxnSp macro="">
      <xdr:nvCxnSpPr>
        <xdr:cNvPr id="880" name="直線コネクタ 879">
          <a:extLst>
            <a:ext uri="{FF2B5EF4-FFF2-40B4-BE49-F238E27FC236}">
              <a16:creationId xmlns:a16="http://schemas.microsoft.com/office/drawing/2014/main" id="{996FD296-1430-4577-ACF0-27D77600A916}"/>
            </a:ext>
          </a:extLst>
        </xdr:cNvPr>
        <xdr:cNvCxnSpPr/>
      </xdr:nvCxnSpPr>
      <xdr:spPr>
        <a:xfrm>
          <a:off x="11282680" y="17276826"/>
          <a:ext cx="78994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106951</xdr:rowOff>
    </xdr:from>
    <xdr:ext cx="405111" cy="259045"/>
    <xdr:sp macro="" textlink="">
      <xdr:nvSpPr>
        <xdr:cNvPr id="881" name="n_1aveValue【庁舎】&#10;有形固定資産減価償却率">
          <a:extLst>
            <a:ext uri="{FF2B5EF4-FFF2-40B4-BE49-F238E27FC236}">
              <a16:creationId xmlns:a16="http://schemas.microsoft.com/office/drawing/2014/main" id="{46D5A461-98E6-4CB0-AF8E-2A5AC5E2BAD6}"/>
            </a:ext>
          </a:extLst>
        </xdr:cNvPr>
        <xdr:cNvSpPr txBox="1"/>
      </xdr:nvSpPr>
      <xdr:spPr>
        <a:xfrm>
          <a:off x="13437244" y="1703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170705</xdr:rowOff>
    </xdr:from>
    <xdr:ext cx="405111" cy="259045"/>
    <xdr:sp macro="" textlink="">
      <xdr:nvSpPr>
        <xdr:cNvPr id="882" name="n_2aveValue【庁舎】&#10;有形固定資産減価償却率">
          <a:extLst>
            <a:ext uri="{FF2B5EF4-FFF2-40B4-BE49-F238E27FC236}">
              <a16:creationId xmlns:a16="http://schemas.microsoft.com/office/drawing/2014/main" id="{7651730C-04E0-4DEF-B9AB-738FAA0B8E52}"/>
            </a:ext>
          </a:extLst>
        </xdr:cNvPr>
        <xdr:cNvSpPr txBox="1"/>
      </xdr:nvSpPr>
      <xdr:spPr>
        <a:xfrm>
          <a:off x="12675244" y="17437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106697</xdr:rowOff>
    </xdr:from>
    <xdr:ext cx="405111" cy="259045"/>
    <xdr:sp macro="" textlink="">
      <xdr:nvSpPr>
        <xdr:cNvPr id="883" name="n_3aveValue【庁舎】&#10;有形固定資産減価償却率">
          <a:extLst>
            <a:ext uri="{FF2B5EF4-FFF2-40B4-BE49-F238E27FC236}">
              <a16:creationId xmlns:a16="http://schemas.microsoft.com/office/drawing/2014/main" id="{A0269866-21D4-4ECB-834E-E0AC273853B7}"/>
            </a:ext>
          </a:extLst>
        </xdr:cNvPr>
        <xdr:cNvSpPr txBox="1"/>
      </xdr:nvSpPr>
      <xdr:spPr>
        <a:xfrm>
          <a:off x="11900544" y="1754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124985</xdr:rowOff>
    </xdr:from>
    <xdr:ext cx="405111" cy="259045"/>
    <xdr:sp macro="" textlink="">
      <xdr:nvSpPr>
        <xdr:cNvPr id="884" name="n_4aveValue【庁舎】&#10;有形固定資産減価償却率">
          <a:extLst>
            <a:ext uri="{FF2B5EF4-FFF2-40B4-BE49-F238E27FC236}">
              <a16:creationId xmlns:a16="http://schemas.microsoft.com/office/drawing/2014/main" id="{8F731784-BE3B-42CF-9B6D-895889A9FBDD}"/>
            </a:ext>
          </a:extLst>
        </xdr:cNvPr>
        <xdr:cNvSpPr txBox="1"/>
      </xdr:nvSpPr>
      <xdr:spPr>
        <a:xfrm>
          <a:off x="11102984" y="17559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33545</xdr:rowOff>
    </xdr:from>
    <xdr:ext cx="405111" cy="259045"/>
    <xdr:sp macro="" textlink="">
      <xdr:nvSpPr>
        <xdr:cNvPr id="885" name="n_1mainValue【庁舎】&#10;有形固定資産減価償却率">
          <a:extLst>
            <a:ext uri="{FF2B5EF4-FFF2-40B4-BE49-F238E27FC236}">
              <a16:creationId xmlns:a16="http://schemas.microsoft.com/office/drawing/2014/main" id="{40BFE70D-5FEB-4026-A843-0B399B244E2C}"/>
            </a:ext>
          </a:extLst>
        </xdr:cNvPr>
        <xdr:cNvSpPr txBox="1"/>
      </xdr:nvSpPr>
      <xdr:spPr>
        <a:xfrm>
          <a:off x="13437244" y="1746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8653</xdr:rowOff>
    </xdr:from>
    <xdr:ext cx="405111" cy="259045"/>
    <xdr:sp macro="" textlink="">
      <xdr:nvSpPr>
        <xdr:cNvPr id="886" name="n_2mainValue【庁舎】&#10;有形固定資産減価償却率">
          <a:extLst>
            <a:ext uri="{FF2B5EF4-FFF2-40B4-BE49-F238E27FC236}">
              <a16:creationId xmlns:a16="http://schemas.microsoft.com/office/drawing/2014/main" id="{A72E9B58-7463-4F06-9D20-B0EED7F6BEBD}"/>
            </a:ext>
          </a:extLst>
        </xdr:cNvPr>
        <xdr:cNvSpPr txBox="1"/>
      </xdr:nvSpPr>
      <xdr:spPr>
        <a:xfrm>
          <a:off x="12675244" y="1710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132097</xdr:rowOff>
    </xdr:from>
    <xdr:ext cx="405111" cy="259045"/>
    <xdr:sp macro="" textlink="">
      <xdr:nvSpPr>
        <xdr:cNvPr id="887" name="n_3mainValue【庁舎】&#10;有形固定資産減価償却率">
          <a:extLst>
            <a:ext uri="{FF2B5EF4-FFF2-40B4-BE49-F238E27FC236}">
              <a16:creationId xmlns:a16="http://schemas.microsoft.com/office/drawing/2014/main" id="{519FC9C0-6FEC-40FC-8C3E-062A639926A7}"/>
            </a:ext>
          </a:extLst>
        </xdr:cNvPr>
        <xdr:cNvSpPr txBox="1"/>
      </xdr:nvSpPr>
      <xdr:spPr>
        <a:xfrm>
          <a:off x="11900544" y="1706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77233</xdr:rowOff>
    </xdr:from>
    <xdr:ext cx="405111" cy="259045"/>
    <xdr:sp macro="" textlink="">
      <xdr:nvSpPr>
        <xdr:cNvPr id="888" name="n_4mainValue【庁舎】&#10;有形固定資産減価償却率">
          <a:extLst>
            <a:ext uri="{FF2B5EF4-FFF2-40B4-BE49-F238E27FC236}">
              <a16:creationId xmlns:a16="http://schemas.microsoft.com/office/drawing/2014/main" id="{2E1659BB-F6FC-42B9-ABFE-D5ACD16AF3E2}"/>
            </a:ext>
          </a:extLst>
        </xdr:cNvPr>
        <xdr:cNvSpPr txBox="1"/>
      </xdr:nvSpPr>
      <xdr:spPr>
        <a:xfrm>
          <a:off x="11102984" y="17008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a:extLst>
            <a:ext uri="{FF2B5EF4-FFF2-40B4-BE49-F238E27FC236}">
              <a16:creationId xmlns:a16="http://schemas.microsoft.com/office/drawing/2014/main" id="{6FCF6300-600C-4B30-AEFA-90D0B020EF95}"/>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a:extLst>
            <a:ext uri="{FF2B5EF4-FFF2-40B4-BE49-F238E27FC236}">
              <a16:creationId xmlns:a16="http://schemas.microsoft.com/office/drawing/2014/main" id="{8201AB4C-0352-48C3-B709-D748EB80AC56}"/>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a:extLst>
            <a:ext uri="{FF2B5EF4-FFF2-40B4-BE49-F238E27FC236}">
              <a16:creationId xmlns:a16="http://schemas.microsoft.com/office/drawing/2014/main" id="{87CB6BC5-5B5A-4282-A7BA-001BA2ABC818}"/>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a:extLst>
            <a:ext uri="{FF2B5EF4-FFF2-40B4-BE49-F238E27FC236}">
              <a16:creationId xmlns:a16="http://schemas.microsoft.com/office/drawing/2014/main" id="{4FC3DBFF-F102-44B6-9916-19AB795C663A}"/>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a:extLst>
            <a:ext uri="{FF2B5EF4-FFF2-40B4-BE49-F238E27FC236}">
              <a16:creationId xmlns:a16="http://schemas.microsoft.com/office/drawing/2014/main" id="{976DB068-EDCF-48E9-A632-90DAE35F6F54}"/>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a:extLst>
            <a:ext uri="{FF2B5EF4-FFF2-40B4-BE49-F238E27FC236}">
              <a16:creationId xmlns:a16="http://schemas.microsoft.com/office/drawing/2014/main" id="{E6146252-D323-4686-A6EC-B3559D92535C}"/>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a:extLst>
            <a:ext uri="{FF2B5EF4-FFF2-40B4-BE49-F238E27FC236}">
              <a16:creationId xmlns:a16="http://schemas.microsoft.com/office/drawing/2014/main" id="{E072FCA7-E05F-453E-AF55-8D44E6EEB5F7}"/>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a:extLst>
            <a:ext uri="{FF2B5EF4-FFF2-40B4-BE49-F238E27FC236}">
              <a16:creationId xmlns:a16="http://schemas.microsoft.com/office/drawing/2014/main" id="{1FF838EA-7D49-4868-9B68-FEB2072C310F}"/>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a:extLst>
            <a:ext uri="{FF2B5EF4-FFF2-40B4-BE49-F238E27FC236}">
              <a16:creationId xmlns:a16="http://schemas.microsoft.com/office/drawing/2014/main" id="{641D9C08-8772-4E6F-B735-B4109FBC2B0F}"/>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a:extLst>
            <a:ext uri="{FF2B5EF4-FFF2-40B4-BE49-F238E27FC236}">
              <a16:creationId xmlns:a16="http://schemas.microsoft.com/office/drawing/2014/main" id="{1AE03ED2-2742-4976-8555-462BD435BDAF}"/>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99" name="テキスト ボックス 898">
          <a:extLst>
            <a:ext uri="{FF2B5EF4-FFF2-40B4-BE49-F238E27FC236}">
              <a16:creationId xmlns:a16="http://schemas.microsoft.com/office/drawing/2014/main" id="{1B659902-9F0A-4857-BEDF-C1078CD37699}"/>
            </a:ext>
          </a:extLst>
        </xdr:cNvPr>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00" name="直線コネクタ 899">
          <a:extLst>
            <a:ext uri="{FF2B5EF4-FFF2-40B4-BE49-F238E27FC236}">
              <a16:creationId xmlns:a16="http://schemas.microsoft.com/office/drawing/2014/main" id="{4B12A84F-8D5F-45C9-B46E-E326D2D4667B}"/>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1" name="テキスト ボックス 900">
          <a:extLst>
            <a:ext uri="{FF2B5EF4-FFF2-40B4-BE49-F238E27FC236}">
              <a16:creationId xmlns:a16="http://schemas.microsoft.com/office/drawing/2014/main" id="{106F4429-AB79-4316-BDA4-299B7DFAC976}"/>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2" name="直線コネクタ 901">
          <a:extLst>
            <a:ext uri="{FF2B5EF4-FFF2-40B4-BE49-F238E27FC236}">
              <a16:creationId xmlns:a16="http://schemas.microsoft.com/office/drawing/2014/main" id="{B9487666-D788-425A-BB8C-AAD318C01CBB}"/>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3" name="テキスト ボックス 902">
          <a:extLst>
            <a:ext uri="{FF2B5EF4-FFF2-40B4-BE49-F238E27FC236}">
              <a16:creationId xmlns:a16="http://schemas.microsoft.com/office/drawing/2014/main" id="{3A0D1CC5-D82D-4254-9206-083372E2E397}"/>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4" name="直線コネクタ 903">
          <a:extLst>
            <a:ext uri="{FF2B5EF4-FFF2-40B4-BE49-F238E27FC236}">
              <a16:creationId xmlns:a16="http://schemas.microsoft.com/office/drawing/2014/main" id="{4694314B-72AA-404D-9547-CB4702806CE8}"/>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5" name="テキスト ボックス 904">
          <a:extLst>
            <a:ext uri="{FF2B5EF4-FFF2-40B4-BE49-F238E27FC236}">
              <a16:creationId xmlns:a16="http://schemas.microsoft.com/office/drawing/2014/main" id="{960314A0-9CD3-42E7-AB73-23A0B3F50B5C}"/>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6" name="直線コネクタ 905">
          <a:extLst>
            <a:ext uri="{FF2B5EF4-FFF2-40B4-BE49-F238E27FC236}">
              <a16:creationId xmlns:a16="http://schemas.microsoft.com/office/drawing/2014/main" id="{FFFB9C51-14C6-4824-A956-AADAA2A19A74}"/>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7" name="テキスト ボックス 906">
          <a:extLst>
            <a:ext uri="{FF2B5EF4-FFF2-40B4-BE49-F238E27FC236}">
              <a16:creationId xmlns:a16="http://schemas.microsoft.com/office/drawing/2014/main" id="{59EC706E-1E55-4B19-91AA-348E5FF73DB6}"/>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8" name="直線コネクタ 907">
          <a:extLst>
            <a:ext uri="{FF2B5EF4-FFF2-40B4-BE49-F238E27FC236}">
              <a16:creationId xmlns:a16="http://schemas.microsoft.com/office/drawing/2014/main" id="{5C9578BB-6086-4D6C-8C20-4AC80E697719}"/>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9" name="テキスト ボックス 908">
          <a:extLst>
            <a:ext uri="{FF2B5EF4-FFF2-40B4-BE49-F238E27FC236}">
              <a16:creationId xmlns:a16="http://schemas.microsoft.com/office/drawing/2014/main" id="{D9244264-331A-4DC0-8008-A2CDD1BC643A}"/>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0" name="【庁舎】&#10;一人当たり面積グラフ枠">
          <a:extLst>
            <a:ext uri="{FF2B5EF4-FFF2-40B4-BE49-F238E27FC236}">
              <a16:creationId xmlns:a16="http://schemas.microsoft.com/office/drawing/2014/main" id="{0C24FC3B-1E3F-427B-8D15-4648FDA9981D}"/>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137922</xdr:rowOff>
    </xdr:from>
    <xdr:to>
      <xdr:col>116</xdr:col>
      <xdr:colOff>62864</xdr:colOff>
      <xdr:row>108</xdr:row>
      <xdr:rowOff>71628</xdr:rowOff>
    </xdr:to>
    <xdr:cxnSp macro="">
      <xdr:nvCxnSpPr>
        <xdr:cNvPr id="911" name="直線コネクタ 910">
          <a:extLst>
            <a:ext uri="{FF2B5EF4-FFF2-40B4-BE49-F238E27FC236}">
              <a16:creationId xmlns:a16="http://schemas.microsoft.com/office/drawing/2014/main" id="{518CB65A-0AFC-46CA-8FA2-C698C20030E2}"/>
            </a:ext>
          </a:extLst>
        </xdr:cNvPr>
        <xdr:cNvCxnSpPr/>
      </xdr:nvCxnSpPr>
      <xdr:spPr>
        <a:xfrm flipV="1">
          <a:off x="19509104" y="17069562"/>
          <a:ext cx="0" cy="1107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75455</xdr:rowOff>
    </xdr:from>
    <xdr:ext cx="469744" cy="259045"/>
    <xdr:sp macro="" textlink="">
      <xdr:nvSpPr>
        <xdr:cNvPr id="912" name="【庁舎】&#10;一人当たり面積最小値テキスト">
          <a:extLst>
            <a:ext uri="{FF2B5EF4-FFF2-40B4-BE49-F238E27FC236}">
              <a16:creationId xmlns:a16="http://schemas.microsoft.com/office/drawing/2014/main" id="{2DDC5B52-6DB3-4FF9-8A21-C40C8AF916BD}"/>
            </a:ext>
          </a:extLst>
        </xdr:cNvPr>
        <xdr:cNvSpPr txBox="1"/>
      </xdr:nvSpPr>
      <xdr:spPr>
        <a:xfrm>
          <a:off x="19547840" y="1818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71628</xdr:rowOff>
    </xdr:from>
    <xdr:to>
      <xdr:col>116</xdr:col>
      <xdr:colOff>152400</xdr:colOff>
      <xdr:row>108</xdr:row>
      <xdr:rowOff>71628</xdr:rowOff>
    </xdr:to>
    <xdr:cxnSp macro="">
      <xdr:nvCxnSpPr>
        <xdr:cNvPr id="913" name="直線コネクタ 912">
          <a:extLst>
            <a:ext uri="{FF2B5EF4-FFF2-40B4-BE49-F238E27FC236}">
              <a16:creationId xmlns:a16="http://schemas.microsoft.com/office/drawing/2014/main" id="{EAB2D1CA-2C69-4B14-9008-36FA686BC0E2}"/>
            </a:ext>
          </a:extLst>
        </xdr:cNvPr>
        <xdr:cNvCxnSpPr/>
      </xdr:nvCxnSpPr>
      <xdr:spPr>
        <a:xfrm>
          <a:off x="19443700" y="181767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84599</xdr:rowOff>
    </xdr:from>
    <xdr:ext cx="469744" cy="259045"/>
    <xdr:sp macro="" textlink="">
      <xdr:nvSpPr>
        <xdr:cNvPr id="914" name="【庁舎】&#10;一人当たり面積最大値テキスト">
          <a:extLst>
            <a:ext uri="{FF2B5EF4-FFF2-40B4-BE49-F238E27FC236}">
              <a16:creationId xmlns:a16="http://schemas.microsoft.com/office/drawing/2014/main" id="{1052DCE2-4031-4622-A535-2984222CDB34}"/>
            </a:ext>
          </a:extLst>
        </xdr:cNvPr>
        <xdr:cNvSpPr txBox="1"/>
      </xdr:nvSpPr>
      <xdr:spPr>
        <a:xfrm>
          <a:off x="19547840" y="16848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137922</xdr:rowOff>
    </xdr:from>
    <xdr:to>
      <xdr:col>116</xdr:col>
      <xdr:colOff>152400</xdr:colOff>
      <xdr:row>101</xdr:row>
      <xdr:rowOff>137922</xdr:rowOff>
    </xdr:to>
    <xdr:cxnSp macro="">
      <xdr:nvCxnSpPr>
        <xdr:cNvPr id="915" name="直線コネクタ 914">
          <a:extLst>
            <a:ext uri="{FF2B5EF4-FFF2-40B4-BE49-F238E27FC236}">
              <a16:creationId xmlns:a16="http://schemas.microsoft.com/office/drawing/2014/main" id="{8CE009C7-41DB-411B-935B-AC5051C4F08C}"/>
            </a:ext>
          </a:extLst>
        </xdr:cNvPr>
        <xdr:cNvCxnSpPr/>
      </xdr:nvCxnSpPr>
      <xdr:spPr>
        <a:xfrm>
          <a:off x="19443700" y="170695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159275</xdr:rowOff>
    </xdr:from>
    <xdr:ext cx="469744" cy="259045"/>
    <xdr:sp macro="" textlink="">
      <xdr:nvSpPr>
        <xdr:cNvPr id="916" name="【庁舎】&#10;一人当たり面積平均値テキスト">
          <a:extLst>
            <a:ext uri="{FF2B5EF4-FFF2-40B4-BE49-F238E27FC236}">
              <a16:creationId xmlns:a16="http://schemas.microsoft.com/office/drawing/2014/main" id="{DC56D73B-132E-4FCA-8E2A-AF63053DE30A}"/>
            </a:ext>
          </a:extLst>
        </xdr:cNvPr>
        <xdr:cNvSpPr txBox="1"/>
      </xdr:nvSpPr>
      <xdr:spPr>
        <a:xfrm>
          <a:off x="19547840" y="17593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xdr:rowOff>
    </xdr:from>
    <xdr:to>
      <xdr:col>116</xdr:col>
      <xdr:colOff>114300</xdr:colOff>
      <xdr:row>105</xdr:row>
      <xdr:rowOff>110998</xdr:rowOff>
    </xdr:to>
    <xdr:sp macro="" textlink="">
      <xdr:nvSpPr>
        <xdr:cNvPr id="917" name="フローチャート: 判断 916">
          <a:extLst>
            <a:ext uri="{FF2B5EF4-FFF2-40B4-BE49-F238E27FC236}">
              <a16:creationId xmlns:a16="http://schemas.microsoft.com/office/drawing/2014/main" id="{D538076A-F0E0-4B5E-96C8-C4695CBD2539}"/>
            </a:ext>
          </a:extLst>
        </xdr:cNvPr>
        <xdr:cNvSpPr/>
      </xdr:nvSpPr>
      <xdr:spPr>
        <a:xfrm>
          <a:off x="19458940" y="176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xdr:rowOff>
    </xdr:from>
    <xdr:to>
      <xdr:col>112</xdr:col>
      <xdr:colOff>38100</xdr:colOff>
      <xdr:row>105</xdr:row>
      <xdr:rowOff>110998</xdr:rowOff>
    </xdr:to>
    <xdr:sp macro="" textlink="">
      <xdr:nvSpPr>
        <xdr:cNvPr id="918" name="フローチャート: 判断 917">
          <a:extLst>
            <a:ext uri="{FF2B5EF4-FFF2-40B4-BE49-F238E27FC236}">
              <a16:creationId xmlns:a16="http://schemas.microsoft.com/office/drawing/2014/main" id="{14B597F6-3CBA-466C-BB09-8F0BC5742931}"/>
            </a:ext>
          </a:extLst>
        </xdr:cNvPr>
        <xdr:cNvSpPr/>
      </xdr:nvSpPr>
      <xdr:spPr>
        <a:xfrm>
          <a:off x="18735040" y="1761159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13970</xdr:rowOff>
    </xdr:from>
    <xdr:to>
      <xdr:col>107</xdr:col>
      <xdr:colOff>101600</xdr:colOff>
      <xdr:row>105</xdr:row>
      <xdr:rowOff>115570</xdr:rowOff>
    </xdr:to>
    <xdr:sp macro="" textlink="">
      <xdr:nvSpPr>
        <xdr:cNvPr id="919" name="フローチャート: 判断 918">
          <a:extLst>
            <a:ext uri="{FF2B5EF4-FFF2-40B4-BE49-F238E27FC236}">
              <a16:creationId xmlns:a16="http://schemas.microsoft.com/office/drawing/2014/main" id="{51A75EF9-0470-4E87-8D74-81C932A86C99}"/>
            </a:ext>
          </a:extLst>
        </xdr:cNvPr>
        <xdr:cNvSpPr/>
      </xdr:nvSpPr>
      <xdr:spPr>
        <a:xfrm>
          <a:off x="1793748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64263</xdr:rowOff>
    </xdr:from>
    <xdr:to>
      <xdr:col>102</xdr:col>
      <xdr:colOff>165100</xdr:colOff>
      <xdr:row>105</xdr:row>
      <xdr:rowOff>165863</xdr:rowOff>
    </xdr:to>
    <xdr:sp macro="" textlink="">
      <xdr:nvSpPr>
        <xdr:cNvPr id="920" name="フローチャート: 判断 919">
          <a:extLst>
            <a:ext uri="{FF2B5EF4-FFF2-40B4-BE49-F238E27FC236}">
              <a16:creationId xmlns:a16="http://schemas.microsoft.com/office/drawing/2014/main" id="{B543CD8B-19E4-47F6-9CE1-96310F73E290}"/>
            </a:ext>
          </a:extLst>
        </xdr:cNvPr>
        <xdr:cNvSpPr/>
      </xdr:nvSpPr>
      <xdr:spPr>
        <a:xfrm>
          <a:off x="17162780" y="1766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155702</xdr:rowOff>
    </xdr:from>
    <xdr:to>
      <xdr:col>98</xdr:col>
      <xdr:colOff>38100</xdr:colOff>
      <xdr:row>106</xdr:row>
      <xdr:rowOff>85852</xdr:rowOff>
    </xdr:to>
    <xdr:sp macro="" textlink="">
      <xdr:nvSpPr>
        <xdr:cNvPr id="921" name="フローチャート: 判断 920">
          <a:extLst>
            <a:ext uri="{FF2B5EF4-FFF2-40B4-BE49-F238E27FC236}">
              <a16:creationId xmlns:a16="http://schemas.microsoft.com/office/drawing/2014/main" id="{4F4588CF-A8C6-4C66-9891-5EEA68DE2CC3}"/>
            </a:ext>
          </a:extLst>
        </xdr:cNvPr>
        <xdr:cNvSpPr/>
      </xdr:nvSpPr>
      <xdr:spPr>
        <a:xfrm>
          <a:off x="16388080" y="177579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B9921B7E-607B-438D-8A4A-5E8C6EC1E5C2}"/>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2446C666-C52B-42F2-A85D-7515FED7CE83}"/>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4E664388-D227-469A-9646-BDD3C0ED9CEC}"/>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598ED593-F160-439B-8D33-9BD77A82CA3A}"/>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37E824A2-B2F4-4663-B855-6EC0675A5979}"/>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93980</xdr:rowOff>
    </xdr:from>
    <xdr:to>
      <xdr:col>116</xdr:col>
      <xdr:colOff>114300</xdr:colOff>
      <xdr:row>105</xdr:row>
      <xdr:rowOff>24130</xdr:rowOff>
    </xdr:to>
    <xdr:sp macro="" textlink="">
      <xdr:nvSpPr>
        <xdr:cNvPr id="927" name="楕円 926">
          <a:extLst>
            <a:ext uri="{FF2B5EF4-FFF2-40B4-BE49-F238E27FC236}">
              <a16:creationId xmlns:a16="http://schemas.microsoft.com/office/drawing/2014/main" id="{545A043A-8EC2-4449-AE84-EFB8B945A6B2}"/>
            </a:ext>
          </a:extLst>
        </xdr:cNvPr>
        <xdr:cNvSpPr/>
      </xdr:nvSpPr>
      <xdr:spPr>
        <a:xfrm>
          <a:off x="19458940" y="17528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116857</xdr:rowOff>
    </xdr:from>
    <xdr:ext cx="469744" cy="259045"/>
    <xdr:sp macro="" textlink="">
      <xdr:nvSpPr>
        <xdr:cNvPr id="928" name="【庁舎】&#10;一人当たり面積該当値テキスト">
          <a:extLst>
            <a:ext uri="{FF2B5EF4-FFF2-40B4-BE49-F238E27FC236}">
              <a16:creationId xmlns:a16="http://schemas.microsoft.com/office/drawing/2014/main" id="{564D3DE8-7903-4E94-8447-E300975A2A9F}"/>
            </a:ext>
          </a:extLst>
        </xdr:cNvPr>
        <xdr:cNvSpPr txBox="1"/>
      </xdr:nvSpPr>
      <xdr:spPr>
        <a:xfrm>
          <a:off x="19547840" y="1738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98552</xdr:rowOff>
    </xdr:from>
    <xdr:to>
      <xdr:col>112</xdr:col>
      <xdr:colOff>38100</xdr:colOff>
      <xdr:row>105</xdr:row>
      <xdr:rowOff>28702</xdr:rowOff>
    </xdr:to>
    <xdr:sp macro="" textlink="">
      <xdr:nvSpPr>
        <xdr:cNvPr id="929" name="楕円 928">
          <a:extLst>
            <a:ext uri="{FF2B5EF4-FFF2-40B4-BE49-F238E27FC236}">
              <a16:creationId xmlns:a16="http://schemas.microsoft.com/office/drawing/2014/main" id="{1F1D8F0B-9AC2-48DF-B586-4B6A2B78B85D}"/>
            </a:ext>
          </a:extLst>
        </xdr:cNvPr>
        <xdr:cNvSpPr/>
      </xdr:nvSpPr>
      <xdr:spPr>
        <a:xfrm>
          <a:off x="18735040" y="175331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144780</xdr:rowOff>
    </xdr:from>
    <xdr:to>
      <xdr:col>116</xdr:col>
      <xdr:colOff>63500</xdr:colOff>
      <xdr:row>104</xdr:row>
      <xdr:rowOff>149352</xdr:rowOff>
    </xdr:to>
    <xdr:cxnSp macro="">
      <xdr:nvCxnSpPr>
        <xdr:cNvPr id="930" name="直線コネクタ 929">
          <a:extLst>
            <a:ext uri="{FF2B5EF4-FFF2-40B4-BE49-F238E27FC236}">
              <a16:creationId xmlns:a16="http://schemas.microsoft.com/office/drawing/2014/main" id="{D91C04B4-4A58-4A8D-BD07-073004B9E6AC}"/>
            </a:ext>
          </a:extLst>
        </xdr:cNvPr>
        <xdr:cNvCxnSpPr/>
      </xdr:nvCxnSpPr>
      <xdr:spPr>
        <a:xfrm flipV="1">
          <a:off x="18778220" y="17579340"/>
          <a:ext cx="7315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98552</xdr:rowOff>
    </xdr:from>
    <xdr:to>
      <xdr:col>107</xdr:col>
      <xdr:colOff>101600</xdr:colOff>
      <xdr:row>105</xdr:row>
      <xdr:rowOff>28702</xdr:rowOff>
    </xdr:to>
    <xdr:sp macro="" textlink="">
      <xdr:nvSpPr>
        <xdr:cNvPr id="931" name="楕円 930">
          <a:extLst>
            <a:ext uri="{FF2B5EF4-FFF2-40B4-BE49-F238E27FC236}">
              <a16:creationId xmlns:a16="http://schemas.microsoft.com/office/drawing/2014/main" id="{B0B613A2-95C4-4E65-AA13-A32DFEDFB4B8}"/>
            </a:ext>
          </a:extLst>
        </xdr:cNvPr>
        <xdr:cNvSpPr/>
      </xdr:nvSpPr>
      <xdr:spPr>
        <a:xfrm>
          <a:off x="17937480" y="175331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149352</xdr:rowOff>
    </xdr:from>
    <xdr:to>
      <xdr:col>111</xdr:col>
      <xdr:colOff>177800</xdr:colOff>
      <xdr:row>104</xdr:row>
      <xdr:rowOff>149352</xdr:rowOff>
    </xdr:to>
    <xdr:cxnSp macro="">
      <xdr:nvCxnSpPr>
        <xdr:cNvPr id="932" name="直線コネクタ 931">
          <a:extLst>
            <a:ext uri="{FF2B5EF4-FFF2-40B4-BE49-F238E27FC236}">
              <a16:creationId xmlns:a16="http://schemas.microsoft.com/office/drawing/2014/main" id="{4AEEEE55-F681-4183-85D3-DC34AFD7ADFA}"/>
            </a:ext>
          </a:extLst>
        </xdr:cNvPr>
        <xdr:cNvCxnSpPr/>
      </xdr:nvCxnSpPr>
      <xdr:spPr>
        <a:xfrm>
          <a:off x="17988280" y="17583912"/>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98552</xdr:rowOff>
    </xdr:from>
    <xdr:to>
      <xdr:col>102</xdr:col>
      <xdr:colOff>165100</xdr:colOff>
      <xdr:row>105</xdr:row>
      <xdr:rowOff>28702</xdr:rowOff>
    </xdr:to>
    <xdr:sp macro="" textlink="">
      <xdr:nvSpPr>
        <xdr:cNvPr id="933" name="楕円 932">
          <a:extLst>
            <a:ext uri="{FF2B5EF4-FFF2-40B4-BE49-F238E27FC236}">
              <a16:creationId xmlns:a16="http://schemas.microsoft.com/office/drawing/2014/main" id="{865224B2-FAEA-422A-B113-38E8907B2623}"/>
            </a:ext>
          </a:extLst>
        </xdr:cNvPr>
        <xdr:cNvSpPr/>
      </xdr:nvSpPr>
      <xdr:spPr>
        <a:xfrm>
          <a:off x="17162780" y="175331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149352</xdr:rowOff>
    </xdr:from>
    <xdr:to>
      <xdr:col>107</xdr:col>
      <xdr:colOff>50800</xdr:colOff>
      <xdr:row>104</xdr:row>
      <xdr:rowOff>149352</xdr:rowOff>
    </xdr:to>
    <xdr:cxnSp macro="">
      <xdr:nvCxnSpPr>
        <xdr:cNvPr id="934" name="直線コネクタ 933">
          <a:extLst>
            <a:ext uri="{FF2B5EF4-FFF2-40B4-BE49-F238E27FC236}">
              <a16:creationId xmlns:a16="http://schemas.microsoft.com/office/drawing/2014/main" id="{EF42FE25-D48C-4241-BD76-94836D37904F}"/>
            </a:ext>
          </a:extLst>
        </xdr:cNvPr>
        <xdr:cNvCxnSpPr/>
      </xdr:nvCxnSpPr>
      <xdr:spPr>
        <a:xfrm>
          <a:off x="17213580" y="17583912"/>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103124</xdr:rowOff>
    </xdr:from>
    <xdr:to>
      <xdr:col>98</xdr:col>
      <xdr:colOff>38100</xdr:colOff>
      <xdr:row>105</xdr:row>
      <xdr:rowOff>33274</xdr:rowOff>
    </xdr:to>
    <xdr:sp macro="" textlink="">
      <xdr:nvSpPr>
        <xdr:cNvPr id="935" name="楕円 934">
          <a:extLst>
            <a:ext uri="{FF2B5EF4-FFF2-40B4-BE49-F238E27FC236}">
              <a16:creationId xmlns:a16="http://schemas.microsoft.com/office/drawing/2014/main" id="{A6EA4EB5-708D-473A-870B-FA8A8DCFBF50}"/>
            </a:ext>
          </a:extLst>
        </xdr:cNvPr>
        <xdr:cNvSpPr/>
      </xdr:nvSpPr>
      <xdr:spPr>
        <a:xfrm>
          <a:off x="16388080" y="175376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149352</xdr:rowOff>
    </xdr:from>
    <xdr:to>
      <xdr:col>102</xdr:col>
      <xdr:colOff>114300</xdr:colOff>
      <xdr:row>104</xdr:row>
      <xdr:rowOff>153924</xdr:rowOff>
    </xdr:to>
    <xdr:cxnSp macro="">
      <xdr:nvCxnSpPr>
        <xdr:cNvPr id="936" name="直線コネクタ 935">
          <a:extLst>
            <a:ext uri="{FF2B5EF4-FFF2-40B4-BE49-F238E27FC236}">
              <a16:creationId xmlns:a16="http://schemas.microsoft.com/office/drawing/2014/main" id="{D5BA8F6A-6794-4474-9A51-A4ED2BA48DA0}"/>
            </a:ext>
          </a:extLst>
        </xdr:cNvPr>
        <xdr:cNvCxnSpPr/>
      </xdr:nvCxnSpPr>
      <xdr:spPr>
        <a:xfrm flipV="1">
          <a:off x="16431260" y="17583912"/>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102125</xdr:rowOff>
    </xdr:from>
    <xdr:ext cx="469744" cy="259045"/>
    <xdr:sp macro="" textlink="">
      <xdr:nvSpPr>
        <xdr:cNvPr id="937" name="n_1aveValue【庁舎】&#10;一人当たり面積">
          <a:extLst>
            <a:ext uri="{FF2B5EF4-FFF2-40B4-BE49-F238E27FC236}">
              <a16:creationId xmlns:a16="http://schemas.microsoft.com/office/drawing/2014/main" id="{D014DADF-2DCE-46BF-B6BA-5DB12584770B}"/>
            </a:ext>
          </a:extLst>
        </xdr:cNvPr>
        <xdr:cNvSpPr txBox="1"/>
      </xdr:nvSpPr>
      <xdr:spPr>
        <a:xfrm>
          <a:off x="18561127" y="1770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106697</xdr:rowOff>
    </xdr:from>
    <xdr:ext cx="469744" cy="259045"/>
    <xdr:sp macro="" textlink="">
      <xdr:nvSpPr>
        <xdr:cNvPr id="938" name="n_2aveValue【庁舎】&#10;一人当たり面積">
          <a:extLst>
            <a:ext uri="{FF2B5EF4-FFF2-40B4-BE49-F238E27FC236}">
              <a16:creationId xmlns:a16="http://schemas.microsoft.com/office/drawing/2014/main" id="{E11EFE8B-5F3B-42FD-9244-E8F179CBA4FD}"/>
            </a:ext>
          </a:extLst>
        </xdr:cNvPr>
        <xdr:cNvSpPr txBox="1"/>
      </xdr:nvSpPr>
      <xdr:spPr>
        <a:xfrm>
          <a:off x="17776267" y="1770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156990</xdr:rowOff>
    </xdr:from>
    <xdr:ext cx="469744" cy="259045"/>
    <xdr:sp macro="" textlink="">
      <xdr:nvSpPr>
        <xdr:cNvPr id="939" name="n_3aveValue【庁舎】&#10;一人当たり面積">
          <a:extLst>
            <a:ext uri="{FF2B5EF4-FFF2-40B4-BE49-F238E27FC236}">
              <a16:creationId xmlns:a16="http://schemas.microsoft.com/office/drawing/2014/main" id="{29AC6D93-4D60-4222-B6EB-1F414F18CA3E}"/>
            </a:ext>
          </a:extLst>
        </xdr:cNvPr>
        <xdr:cNvSpPr txBox="1"/>
      </xdr:nvSpPr>
      <xdr:spPr>
        <a:xfrm>
          <a:off x="17001567" y="1775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76979</xdr:rowOff>
    </xdr:from>
    <xdr:ext cx="469744" cy="259045"/>
    <xdr:sp macro="" textlink="">
      <xdr:nvSpPr>
        <xdr:cNvPr id="940" name="n_4aveValue【庁舎】&#10;一人当たり面積">
          <a:extLst>
            <a:ext uri="{FF2B5EF4-FFF2-40B4-BE49-F238E27FC236}">
              <a16:creationId xmlns:a16="http://schemas.microsoft.com/office/drawing/2014/main" id="{078A1426-1629-4ECC-BF83-D55C81C884D2}"/>
            </a:ext>
          </a:extLst>
        </xdr:cNvPr>
        <xdr:cNvSpPr txBox="1"/>
      </xdr:nvSpPr>
      <xdr:spPr>
        <a:xfrm>
          <a:off x="16226867" y="1784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45229</xdr:rowOff>
    </xdr:from>
    <xdr:ext cx="469744" cy="259045"/>
    <xdr:sp macro="" textlink="">
      <xdr:nvSpPr>
        <xdr:cNvPr id="941" name="n_1mainValue【庁舎】&#10;一人当たり面積">
          <a:extLst>
            <a:ext uri="{FF2B5EF4-FFF2-40B4-BE49-F238E27FC236}">
              <a16:creationId xmlns:a16="http://schemas.microsoft.com/office/drawing/2014/main" id="{8F2831CD-8DCE-469C-941A-3A3C93729A55}"/>
            </a:ext>
          </a:extLst>
        </xdr:cNvPr>
        <xdr:cNvSpPr txBox="1"/>
      </xdr:nvSpPr>
      <xdr:spPr>
        <a:xfrm>
          <a:off x="18561127" y="1731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45229</xdr:rowOff>
    </xdr:from>
    <xdr:ext cx="469744" cy="259045"/>
    <xdr:sp macro="" textlink="">
      <xdr:nvSpPr>
        <xdr:cNvPr id="942" name="n_2mainValue【庁舎】&#10;一人当たり面積">
          <a:extLst>
            <a:ext uri="{FF2B5EF4-FFF2-40B4-BE49-F238E27FC236}">
              <a16:creationId xmlns:a16="http://schemas.microsoft.com/office/drawing/2014/main" id="{5AC964F8-5223-4756-AAE1-DD52F0413D38}"/>
            </a:ext>
          </a:extLst>
        </xdr:cNvPr>
        <xdr:cNvSpPr txBox="1"/>
      </xdr:nvSpPr>
      <xdr:spPr>
        <a:xfrm>
          <a:off x="17776267" y="1731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45229</xdr:rowOff>
    </xdr:from>
    <xdr:ext cx="469744" cy="259045"/>
    <xdr:sp macro="" textlink="">
      <xdr:nvSpPr>
        <xdr:cNvPr id="943" name="n_3mainValue【庁舎】&#10;一人当たり面積">
          <a:extLst>
            <a:ext uri="{FF2B5EF4-FFF2-40B4-BE49-F238E27FC236}">
              <a16:creationId xmlns:a16="http://schemas.microsoft.com/office/drawing/2014/main" id="{42F031CB-8CDF-4F76-8B5A-C76F699D570C}"/>
            </a:ext>
          </a:extLst>
        </xdr:cNvPr>
        <xdr:cNvSpPr txBox="1"/>
      </xdr:nvSpPr>
      <xdr:spPr>
        <a:xfrm>
          <a:off x="17001567" y="1731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49801</xdr:rowOff>
    </xdr:from>
    <xdr:ext cx="469744" cy="259045"/>
    <xdr:sp macro="" textlink="">
      <xdr:nvSpPr>
        <xdr:cNvPr id="944" name="n_4mainValue【庁舎】&#10;一人当たり面積">
          <a:extLst>
            <a:ext uri="{FF2B5EF4-FFF2-40B4-BE49-F238E27FC236}">
              <a16:creationId xmlns:a16="http://schemas.microsoft.com/office/drawing/2014/main" id="{3080F805-C684-4249-BAE2-3E32AEB19F3F}"/>
            </a:ext>
          </a:extLst>
        </xdr:cNvPr>
        <xdr:cNvSpPr txBox="1"/>
      </xdr:nvSpPr>
      <xdr:spPr>
        <a:xfrm>
          <a:off x="16226867" y="1731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5" name="正方形/長方形 944">
          <a:extLst>
            <a:ext uri="{FF2B5EF4-FFF2-40B4-BE49-F238E27FC236}">
              <a16:creationId xmlns:a16="http://schemas.microsoft.com/office/drawing/2014/main" id="{00CA7581-9F94-4EE6-BFC4-A14D3B9FFB04}"/>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6" name="正方形/長方形 945">
          <a:extLst>
            <a:ext uri="{FF2B5EF4-FFF2-40B4-BE49-F238E27FC236}">
              <a16:creationId xmlns:a16="http://schemas.microsoft.com/office/drawing/2014/main" id="{A8F31796-680F-46B2-A2C9-4E1C83A1EF7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7" name="テキスト ボックス 946">
          <a:extLst>
            <a:ext uri="{FF2B5EF4-FFF2-40B4-BE49-F238E27FC236}">
              <a16:creationId xmlns:a16="http://schemas.microsoft.com/office/drawing/2014/main" id="{F811AD0C-B5DE-4209-AABD-A58A04A662D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全国平均等と比較して特に有形固定資産減価償却率が高くなっている施設は、体育館・プールである。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体育館・プールは、特に老朽化が進んでいる出雲体育館、平田体育館、斐川第</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体育館がそれぞれ帳簿上の耐用年数を満了しているため有形固定資産減価償却率が高くなっている。この</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施設は廃止し、新たに</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施設に集約し建設する予定である。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年度に現可燃ごみ処理施設が完成したことから、</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年度決算において、</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一般廃棄物処理施設の有形固定資産減価償却率</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大幅に減少し、同じく一人当たり有形固定資産（償却資産）額が大幅に増加</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_&#35506;(&#23460;)&#20849;&#26377;/&#36001;&#25919;&#37096;&#36001;&#25919;&#35506;/&#20196;&#21644;06&#24180;&#24230;(2024)/040102&#27770;&#31639;(&#36001;&#21209;_&#36001;&#21209;)/&#22320;&#26041;&#20844;&#20250;&#35336;(30&#65295;2055)/01_&#36890;&#30693;&#12539;&#35519;&#26619;/0906&#12294;_&#20196;&#21644;&#65300;&#24180;&#24230;&#36001;&#25919;&#29366;&#27841;&#36039;&#26009;&#38598;&#12398;&#20316;&#25104;&#12395;&#12388;&#12356;&#12390;&#65288;2&#22238;&#30446;&#12539;&#22320;&#26041;&#20844;&#20250;&#35336;&#38306;&#20418;&#65289;/02_&#30476;&#25552;&#20986;/&#12304;&#36001;&#25919;&#29366;&#27841;&#36039;&#26009;&#38598;&#12305;_322032_&#20986;&#38642;&#24066;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166.1</v>
          </cell>
          <cell r="BX51">
            <v>159.6</v>
          </cell>
          <cell r="CF51">
            <v>158.80000000000001</v>
          </cell>
          <cell r="CN51">
            <v>155.4</v>
          </cell>
          <cell r="CV51">
            <v>157.4</v>
          </cell>
        </row>
        <row r="53">
          <cell r="BP53">
            <v>54.6</v>
          </cell>
          <cell r="BX53">
            <v>56.1</v>
          </cell>
          <cell r="CF53">
            <v>57.3</v>
          </cell>
          <cell r="CN53">
            <v>56.8</v>
          </cell>
          <cell r="CV53">
            <v>58.5</v>
          </cell>
        </row>
        <row r="55">
          <cell r="AN55" t="str">
            <v>類似団体内平均値</v>
          </cell>
          <cell r="BP55">
            <v>16</v>
          </cell>
          <cell r="BX55">
            <v>18.399999999999999</v>
          </cell>
          <cell r="CF55">
            <v>13.5</v>
          </cell>
          <cell r="CN55">
            <v>1.5</v>
          </cell>
          <cell r="CV55">
            <v>0</v>
          </cell>
        </row>
        <row r="57">
          <cell r="BP57">
            <v>58.8</v>
          </cell>
          <cell r="BX57">
            <v>59.8</v>
          </cell>
          <cell r="CF57">
            <v>60.2</v>
          </cell>
          <cell r="CN57">
            <v>60.1</v>
          </cell>
          <cell r="CV57">
            <v>61.6</v>
          </cell>
        </row>
        <row r="72">
          <cell r="BP72" t="str">
            <v>H30</v>
          </cell>
          <cell r="BX72" t="str">
            <v>R01</v>
          </cell>
          <cell r="CF72" t="str">
            <v>R02</v>
          </cell>
          <cell r="CN72" t="str">
            <v>R03</v>
          </cell>
          <cell r="CV72" t="str">
            <v>R04</v>
          </cell>
        </row>
        <row r="73">
          <cell r="AN73" t="str">
            <v>当該団体値</v>
          </cell>
          <cell r="BP73">
            <v>166.1</v>
          </cell>
          <cell r="BX73">
            <v>159.6</v>
          </cell>
          <cell r="CF73">
            <v>158.80000000000001</v>
          </cell>
          <cell r="CN73">
            <v>155.4</v>
          </cell>
          <cell r="CV73">
            <v>157.4</v>
          </cell>
        </row>
        <row r="75">
          <cell r="BP75">
            <v>15.5</v>
          </cell>
          <cell r="BX75">
            <v>14.3</v>
          </cell>
          <cell r="CF75">
            <v>12.9</v>
          </cell>
          <cell r="CN75">
            <v>12.6</v>
          </cell>
          <cell r="CV75">
            <v>12.5</v>
          </cell>
        </row>
        <row r="77">
          <cell r="AN77" t="str">
            <v>類似団体内平均値</v>
          </cell>
          <cell r="BP77">
            <v>16</v>
          </cell>
          <cell r="BX77">
            <v>18.399999999999999</v>
          </cell>
          <cell r="CF77">
            <v>13.5</v>
          </cell>
          <cell r="CN77">
            <v>1.5</v>
          </cell>
          <cell r="CV77">
            <v>0</v>
          </cell>
        </row>
        <row r="79">
          <cell r="BP79">
            <v>5.3</v>
          </cell>
          <cell r="BX79">
            <v>5</v>
          </cell>
          <cell r="CF79">
            <v>4.3</v>
          </cell>
          <cell r="CN79">
            <v>3.9</v>
          </cell>
          <cell r="CV79">
            <v>3.8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83</v>
      </c>
      <c r="C2" s="182"/>
      <c r="D2" s="183"/>
    </row>
    <row r="3" spans="1:119" ht="18.75" customHeight="1" thickBot="1" x14ac:dyDescent="0.25">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88646252</v>
      </c>
      <c r="BO4" s="371"/>
      <c r="BP4" s="371"/>
      <c r="BQ4" s="371"/>
      <c r="BR4" s="371"/>
      <c r="BS4" s="371"/>
      <c r="BT4" s="371"/>
      <c r="BU4" s="372"/>
      <c r="BV4" s="370">
        <v>101138632</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3.3</v>
      </c>
      <c r="CU4" s="377"/>
      <c r="CV4" s="377"/>
      <c r="CW4" s="377"/>
      <c r="CX4" s="377"/>
      <c r="CY4" s="377"/>
      <c r="CZ4" s="377"/>
      <c r="DA4" s="378"/>
      <c r="DB4" s="376">
        <v>3.3</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85922704</v>
      </c>
      <c r="BO5" s="408"/>
      <c r="BP5" s="408"/>
      <c r="BQ5" s="408"/>
      <c r="BR5" s="408"/>
      <c r="BS5" s="408"/>
      <c r="BT5" s="408"/>
      <c r="BU5" s="409"/>
      <c r="BV5" s="407">
        <v>98574182</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82.9</v>
      </c>
      <c r="CU5" s="405"/>
      <c r="CV5" s="405"/>
      <c r="CW5" s="405"/>
      <c r="CX5" s="405"/>
      <c r="CY5" s="405"/>
      <c r="CZ5" s="405"/>
      <c r="DA5" s="406"/>
      <c r="DB5" s="404">
        <v>82.6</v>
      </c>
      <c r="DC5" s="405"/>
      <c r="DD5" s="405"/>
      <c r="DE5" s="405"/>
      <c r="DF5" s="405"/>
      <c r="DG5" s="405"/>
      <c r="DH5" s="405"/>
      <c r="DI5" s="406"/>
    </row>
    <row r="6" spans="1:119" ht="18.75" customHeight="1" x14ac:dyDescent="0.2">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104</v>
      </c>
      <c r="AV6" s="440"/>
      <c r="AW6" s="440"/>
      <c r="AX6" s="440"/>
      <c r="AY6" s="441" t="s">
        <v>105</v>
      </c>
      <c r="AZ6" s="442"/>
      <c r="BA6" s="442"/>
      <c r="BB6" s="442"/>
      <c r="BC6" s="442"/>
      <c r="BD6" s="442"/>
      <c r="BE6" s="442"/>
      <c r="BF6" s="442"/>
      <c r="BG6" s="442"/>
      <c r="BH6" s="442"/>
      <c r="BI6" s="442"/>
      <c r="BJ6" s="442"/>
      <c r="BK6" s="442"/>
      <c r="BL6" s="442"/>
      <c r="BM6" s="443"/>
      <c r="BN6" s="407">
        <v>2723548</v>
      </c>
      <c r="BO6" s="408"/>
      <c r="BP6" s="408"/>
      <c r="BQ6" s="408"/>
      <c r="BR6" s="408"/>
      <c r="BS6" s="408"/>
      <c r="BT6" s="408"/>
      <c r="BU6" s="409"/>
      <c r="BV6" s="407">
        <v>2564450</v>
      </c>
      <c r="BW6" s="408"/>
      <c r="BX6" s="408"/>
      <c r="BY6" s="408"/>
      <c r="BZ6" s="408"/>
      <c r="CA6" s="408"/>
      <c r="CB6" s="408"/>
      <c r="CC6" s="409"/>
      <c r="CD6" s="410" t="s">
        <v>106</v>
      </c>
      <c r="CE6" s="411"/>
      <c r="CF6" s="411"/>
      <c r="CG6" s="411"/>
      <c r="CH6" s="411"/>
      <c r="CI6" s="411"/>
      <c r="CJ6" s="411"/>
      <c r="CK6" s="411"/>
      <c r="CL6" s="411"/>
      <c r="CM6" s="411"/>
      <c r="CN6" s="411"/>
      <c r="CO6" s="411"/>
      <c r="CP6" s="411"/>
      <c r="CQ6" s="411"/>
      <c r="CR6" s="411"/>
      <c r="CS6" s="412"/>
      <c r="CT6" s="444">
        <v>84.3</v>
      </c>
      <c r="CU6" s="445"/>
      <c r="CV6" s="445"/>
      <c r="CW6" s="445"/>
      <c r="CX6" s="445"/>
      <c r="CY6" s="445"/>
      <c r="CZ6" s="445"/>
      <c r="DA6" s="446"/>
      <c r="DB6" s="444">
        <v>85.9</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107</v>
      </c>
      <c r="AN7" s="437"/>
      <c r="AO7" s="437"/>
      <c r="AP7" s="437"/>
      <c r="AQ7" s="437"/>
      <c r="AR7" s="437"/>
      <c r="AS7" s="437"/>
      <c r="AT7" s="438"/>
      <c r="AU7" s="439" t="s">
        <v>108</v>
      </c>
      <c r="AV7" s="440"/>
      <c r="AW7" s="440"/>
      <c r="AX7" s="440"/>
      <c r="AY7" s="441" t="s">
        <v>109</v>
      </c>
      <c r="AZ7" s="442"/>
      <c r="BA7" s="442"/>
      <c r="BB7" s="442"/>
      <c r="BC7" s="442"/>
      <c r="BD7" s="442"/>
      <c r="BE7" s="442"/>
      <c r="BF7" s="442"/>
      <c r="BG7" s="442"/>
      <c r="BH7" s="442"/>
      <c r="BI7" s="442"/>
      <c r="BJ7" s="442"/>
      <c r="BK7" s="442"/>
      <c r="BL7" s="442"/>
      <c r="BM7" s="443"/>
      <c r="BN7" s="407">
        <v>1201522</v>
      </c>
      <c r="BO7" s="408"/>
      <c r="BP7" s="408"/>
      <c r="BQ7" s="408"/>
      <c r="BR7" s="408"/>
      <c r="BS7" s="408"/>
      <c r="BT7" s="408"/>
      <c r="BU7" s="409"/>
      <c r="BV7" s="407">
        <v>1007341</v>
      </c>
      <c r="BW7" s="408"/>
      <c r="BX7" s="408"/>
      <c r="BY7" s="408"/>
      <c r="BZ7" s="408"/>
      <c r="CA7" s="408"/>
      <c r="CB7" s="408"/>
      <c r="CC7" s="409"/>
      <c r="CD7" s="410" t="s">
        <v>110</v>
      </c>
      <c r="CE7" s="411"/>
      <c r="CF7" s="411"/>
      <c r="CG7" s="411"/>
      <c r="CH7" s="411"/>
      <c r="CI7" s="411"/>
      <c r="CJ7" s="411"/>
      <c r="CK7" s="411"/>
      <c r="CL7" s="411"/>
      <c r="CM7" s="411"/>
      <c r="CN7" s="411"/>
      <c r="CO7" s="411"/>
      <c r="CP7" s="411"/>
      <c r="CQ7" s="411"/>
      <c r="CR7" s="411"/>
      <c r="CS7" s="412"/>
      <c r="CT7" s="407">
        <v>45858849</v>
      </c>
      <c r="CU7" s="408"/>
      <c r="CV7" s="408"/>
      <c r="CW7" s="408"/>
      <c r="CX7" s="408"/>
      <c r="CY7" s="408"/>
      <c r="CZ7" s="408"/>
      <c r="DA7" s="409"/>
      <c r="DB7" s="407">
        <v>47185856</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111</v>
      </c>
      <c r="AN8" s="437"/>
      <c r="AO8" s="437"/>
      <c r="AP8" s="437"/>
      <c r="AQ8" s="437"/>
      <c r="AR8" s="437"/>
      <c r="AS8" s="437"/>
      <c r="AT8" s="438"/>
      <c r="AU8" s="439" t="s">
        <v>112</v>
      </c>
      <c r="AV8" s="440"/>
      <c r="AW8" s="440"/>
      <c r="AX8" s="440"/>
      <c r="AY8" s="441" t="s">
        <v>113</v>
      </c>
      <c r="AZ8" s="442"/>
      <c r="BA8" s="442"/>
      <c r="BB8" s="442"/>
      <c r="BC8" s="442"/>
      <c r="BD8" s="442"/>
      <c r="BE8" s="442"/>
      <c r="BF8" s="442"/>
      <c r="BG8" s="442"/>
      <c r="BH8" s="442"/>
      <c r="BI8" s="442"/>
      <c r="BJ8" s="442"/>
      <c r="BK8" s="442"/>
      <c r="BL8" s="442"/>
      <c r="BM8" s="443"/>
      <c r="BN8" s="407">
        <v>1522026</v>
      </c>
      <c r="BO8" s="408"/>
      <c r="BP8" s="408"/>
      <c r="BQ8" s="408"/>
      <c r="BR8" s="408"/>
      <c r="BS8" s="408"/>
      <c r="BT8" s="408"/>
      <c r="BU8" s="409"/>
      <c r="BV8" s="407">
        <v>1557109</v>
      </c>
      <c r="BW8" s="408"/>
      <c r="BX8" s="408"/>
      <c r="BY8" s="408"/>
      <c r="BZ8" s="408"/>
      <c r="CA8" s="408"/>
      <c r="CB8" s="408"/>
      <c r="CC8" s="409"/>
      <c r="CD8" s="410" t="s">
        <v>114</v>
      </c>
      <c r="CE8" s="411"/>
      <c r="CF8" s="411"/>
      <c r="CG8" s="411"/>
      <c r="CH8" s="411"/>
      <c r="CI8" s="411"/>
      <c r="CJ8" s="411"/>
      <c r="CK8" s="411"/>
      <c r="CL8" s="411"/>
      <c r="CM8" s="411"/>
      <c r="CN8" s="411"/>
      <c r="CO8" s="411"/>
      <c r="CP8" s="411"/>
      <c r="CQ8" s="411"/>
      <c r="CR8" s="411"/>
      <c r="CS8" s="412"/>
      <c r="CT8" s="447">
        <v>0.56000000000000005</v>
      </c>
      <c r="CU8" s="448"/>
      <c r="CV8" s="448"/>
      <c r="CW8" s="448"/>
      <c r="CX8" s="448"/>
      <c r="CY8" s="448"/>
      <c r="CZ8" s="448"/>
      <c r="DA8" s="449"/>
      <c r="DB8" s="447">
        <v>0.56000000000000005</v>
      </c>
      <c r="DC8" s="448"/>
      <c r="DD8" s="448"/>
      <c r="DE8" s="448"/>
      <c r="DF8" s="448"/>
      <c r="DG8" s="448"/>
      <c r="DH8" s="448"/>
      <c r="DI8" s="449"/>
    </row>
    <row r="9" spans="1:119" ht="18.75" customHeight="1" thickBot="1" x14ac:dyDescent="0.25">
      <c r="A9" s="181"/>
      <c r="B9" s="401" t="s">
        <v>115</v>
      </c>
      <c r="C9" s="402"/>
      <c r="D9" s="402"/>
      <c r="E9" s="402"/>
      <c r="F9" s="402"/>
      <c r="G9" s="402"/>
      <c r="H9" s="402"/>
      <c r="I9" s="402"/>
      <c r="J9" s="402"/>
      <c r="K9" s="450"/>
      <c r="L9" s="451" t="s">
        <v>116</v>
      </c>
      <c r="M9" s="452"/>
      <c r="N9" s="452"/>
      <c r="O9" s="452"/>
      <c r="P9" s="452"/>
      <c r="Q9" s="453"/>
      <c r="R9" s="454">
        <v>172775</v>
      </c>
      <c r="S9" s="455"/>
      <c r="T9" s="455"/>
      <c r="U9" s="455"/>
      <c r="V9" s="456"/>
      <c r="W9" s="364" t="s">
        <v>117</v>
      </c>
      <c r="X9" s="365"/>
      <c r="Y9" s="365"/>
      <c r="Z9" s="365"/>
      <c r="AA9" s="365"/>
      <c r="AB9" s="365"/>
      <c r="AC9" s="365"/>
      <c r="AD9" s="365"/>
      <c r="AE9" s="365"/>
      <c r="AF9" s="365"/>
      <c r="AG9" s="365"/>
      <c r="AH9" s="365"/>
      <c r="AI9" s="365"/>
      <c r="AJ9" s="365"/>
      <c r="AK9" s="365"/>
      <c r="AL9" s="366"/>
      <c r="AM9" s="436" t="s">
        <v>118</v>
      </c>
      <c r="AN9" s="437"/>
      <c r="AO9" s="437"/>
      <c r="AP9" s="437"/>
      <c r="AQ9" s="437"/>
      <c r="AR9" s="437"/>
      <c r="AS9" s="437"/>
      <c r="AT9" s="438"/>
      <c r="AU9" s="439" t="s">
        <v>104</v>
      </c>
      <c r="AV9" s="440"/>
      <c r="AW9" s="440"/>
      <c r="AX9" s="440"/>
      <c r="AY9" s="441" t="s">
        <v>119</v>
      </c>
      <c r="AZ9" s="442"/>
      <c r="BA9" s="442"/>
      <c r="BB9" s="442"/>
      <c r="BC9" s="442"/>
      <c r="BD9" s="442"/>
      <c r="BE9" s="442"/>
      <c r="BF9" s="442"/>
      <c r="BG9" s="442"/>
      <c r="BH9" s="442"/>
      <c r="BI9" s="442"/>
      <c r="BJ9" s="442"/>
      <c r="BK9" s="442"/>
      <c r="BL9" s="442"/>
      <c r="BM9" s="443"/>
      <c r="BN9" s="407">
        <v>-35083</v>
      </c>
      <c r="BO9" s="408"/>
      <c r="BP9" s="408"/>
      <c r="BQ9" s="408"/>
      <c r="BR9" s="408"/>
      <c r="BS9" s="408"/>
      <c r="BT9" s="408"/>
      <c r="BU9" s="409"/>
      <c r="BV9" s="407">
        <v>896782</v>
      </c>
      <c r="BW9" s="408"/>
      <c r="BX9" s="408"/>
      <c r="BY9" s="408"/>
      <c r="BZ9" s="408"/>
      <c r="CA9" s="408"/>
      <c r="CB9" s="408"/>
      <c r="CC9" s="409"/>
      <c r="CD9" s="410" t="s">
        <v>120</v>
      </c>
      <c r="CE9" s="411"/>
      <c r="CF9" s="411"/>
      <c r="CG9" s="411"/>
      <c r="CH9" s="411"/>
      <c r="CI9" s="411"/>
      <c r="CJ9" s="411"/>
      <c r="CK9" s="411"/>
      <c r="CL9" s="411"/>
      <c r="CM9" s="411"/>
      <c r="CN9" s="411"/>
      <c r="CO9" s="411"/>
      <c r="CP9" s="411"/>
      <c r="CQ9" s="411"/>
      <c r="CR9" s="411"/>
      <c r="CS9" s="412"/>
      <c r="CT9" s="404">
        <v>17</v>
      </c>
      <c r="CU9" s="405"/>
      <c r="CV9" s="405"/>
      <c r="CW9" s="405"/>
      <c r="CX9" s="405"/>
      <c r="CY9" s="405"/>
      <c r="CZ9" s="405"/>
      <c r="DA9" s="406"/>
      <c r="DB9" s="404">
        <v>18.7</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121</v>
      </c>
      <c r="M10" s="437"/>
      <c r="N10" s="437"/>
      <c r="O10" s="437"/>
      <c r="P10" s="437"/>
      <c r="Q10" s="438"/>
      <c r="R10" s="458">
        <v>171938</v>
      </c>
      <c r="S10" s="459"/>
      <c r="T10" s="459"/>
      <c r="U10" s="459"/>
      <c r="V10" s="460"/>
      <c r="W10" s="395"/>
      <c r="X10" s="396"/>
      <c r="Y10" s="396"/>
      <c r="Z10" s="396"/>
      <c r="AA10" s="396"/>
      <c r="AB10" s="396"/>
      <c r="AC10" s="396"/>
      <c r="AD10" s="396"/>
      <c r="AE10" s="396"/>
      <c r="AF10" s="396"/>
      <c r="AG10" s="396"/>
      <c r="AH10" s="396"/>
      <c r="AI10" s="396"/>
      <c r="AJ10" s="396"/>
      <c r="AK10" s="396"/>
      <c r="AL10" s="399"/>
      <c r="AM10" s="436" t="s">
        <v>122</v>
      </c>
      <c r="AN10" s="437"/>
      <c r="AO10" s="437"/>
      <c r="AP10" s="437"/>
      <c r="AQ10" s="437"/>
      <c r="AR10" s="437"/>
      <c r="AS10" s="437"/>
      <c r="AT10" s="438"/>
      <c r="AU10" s="439" t="s">
        <v>123</v>
      </c>
      <c r="AV10" s="440"/>
      <c r="AW10" s="440"/>
      <c r="AX10" s="440"/>
      <c r="AY10" s="441" t="s">
        <v>124</v>
      </c>
      <c r="AZ10" s="442"/>
      <c r="BA10" s="442"/>
      <c r="BB10" s="442"/>
      <c r="BC10" s="442"/>
      <c r="BD10" s="442"/>
      <c r="BE10" s="442"/>
      <c r="BF10" s="442"/>
      <c r="BG10" s="442"/>
      <c r="BH10" s="442"/>
      <c r="BI10" s="442"/>
      <c r="BJ10" s="442"/>
      <c r="BK10" s="442"/>
      <c r="BL10" s="442"/>
      <c r="BM10" s="443"/>
      <c r="BN10" s="407">
        <v>246472</v>
      </c>
      <c r="BO10" s="408"/>
      <c r="BP10" s="408"/>
      <c r="BQ10" s="408"/>
      <c r="BR10" s="408"/>
      <c r="BS10" s="408"/>
      <c r="BT10" s="408"/>
      <c r="BU10" s="409"/>
      <c r="BV10" s="407">
        <v>491</v>
      </c>
      <c r="BW10" s="408"/>
      <c r="BX10" s="408"/>
      <c r="BY10" s="408"/>
      <c r="BZ10" s="408"/>
      <c r="CA10" s="408"/>
      <c r="CB10" s="408"/>
      <c r="CC10" s="409"/>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126</v>
      </c>
      <c r="M11" s="462"/>
      <c r="N11" s="462"/>
      <c r="O11" s="462"/>
      <c r="P11" s="462"/>
      <c r="Q11" s="463"/>
      <c r="R11" s="464" t="s">
        <v>127</v>
      </c>
      <c r="S11" s="465"/>
      <c r="T11" s="465"/>
      <c r="U11" s="465"/>
      <c r="V11" s="466"/>
      <c r="W11" s="395"/>
      <c r="X11" s="396"/>
      <c r="Y11" s="396"/>
      <c r="Z11" s="396"/>
      <c r="AA11" s="396"/>
      <c r="AB11" s="396"/>
      <c r="AC11" s="396"/>
      <c r="AD11" s="396"/>
      <c r="AE11" s="396"/>
      <c r="AF11" s="396"/>
      <c r="AG11" s="396"/>
      <c r="AH11" s="396"/>
      <c r="AI11" s="396"/>
      <c r="AJ11" s="396"/>
      <c r="AK11" s="396"/>
      <c r="AL11" s="399"/>
      <c r="AM11" s="436" t="s">
        <v>128</v>
      </c>
      <c r="AN11" s="437"/>
      <c r="AO11" s="437"/>
      <c r="AP11" s="437"/>
      <c r="AQ11" s="437"/>
      <c r="AR11" s="437"/>
      <c r="AS11" s="437"/>
      <c r="AT11" s="438"/>
      <c r="AU11" s="439" t="s">
        <v>123</v>
      </c>
      <c r="AV11" s="440"/>
      <c r="AW11" s="440"/>
      <c r="AX11" s="440"/>
      <c r="AY11" s="441" t="s">
        <v>129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579191</v>
      </c>
      <c r="BW11" s="408"/>
      <c r="BX11" s="408"/>
      <c r="BY11" s="408"/>
      <c r="BZ11" s="408"/>
      <c r="CA11" s="408"/>
      <c r="CB11" s="408"/>
      <c r="CC11" s="409"/>
      <c r="CD11" s="410" t="s">
        <v>130</v>
      </c>
      <c r="CE11" s="411"/>
      <c r="CF11" s="411"/>
      <c r="CG11" s="411"/>
      <c r="CH11" s="411"/>
      <c r="CI11" s="411"/>
      <c r="CJ11" s="411"/>
      <c r="CK11" s="411"/>
      <c r="CL11" s="411"/>
      <c r="CM11" s="411"/>
      <c r="CN11" s="411"/>
      <c r="CO11" s="411"/>
      <c r="CP11" s="411"/>
      <c r="CQ11" s="411"/>
      <c r="CR11" s="411"/>
      <c r="CS11" s="412"/>
      <c r="CT11" s="447" t="s">
        <v>131</v>
      </c>
      <c r="CU11" s="448"/>
      <c r="CV11" s="448"/>
      <c r="CW11" s="448"/>
      <c r="CX11" s="448"/>
      <c r="CY11" s="448"/>
      <c r="CZ11" s="448"/>
      <c r="DA11" s="449"/>
      <c r="DB11" s="447" t="s">
        <v>132</v>
      </c>
      <c r="DC11" s="448"/>
      <c r="DD11" s="448"/>
      <c r="DE11" s="448"/>
      <c r="DF11" s="448"/>
      <c r="DG11" s="448"/>
      <c r="DH11" s="448"/>
      <c r="DI11" s="449"/>
    </row>
    <row r="12" spans="1:119" ht="18.75" customHeight="1" x14ac:dyDescent="0.2">
      <c r="A12" s="181"/>
      <c r="B12" s="467" t="s">
        <v>133</v>
      </c>
      <c r="C12" s="468"/>
      <c r="D12" s="468"/>
      <c r="E12" s="468"/>
      <c r="F12" s="468"/>
      <c r="G12" s="468"/>
      <c r="H12" s="468"/>
      <c r="I12" s="468"/>
      <c r="J12" s="468"/>
      <c r="K12" s="469"/>
      <c r="L12" s="476" t="s">
        <v>134</v>
      </c>
      <c r="M12" s="477"/>
      <c r="N12" s="477"/>
      <c r="O12" s="477"/>
      <c r="P12" s="477"/>
      <c r="Q12" s="478"/>
      <c r="R12" s="479">
        <v>173835</v>
      </c>
      <c r="S12" s="480"/>
      <c r="T12" s="480"/>
      <c r="U12" s="480"/>
      <c r="V12" s="481"/>
      <c r="W12" s="482" t="s">
        <v>1</v>
      </c>
      <c r="X12" s="440"/>
      <c r="Y12" s="440"/>
      <c r="Z12" s="440"/>
      <c r="AA12" s="440"/>
      <c r="AB12" s="483"/>
      <c r="AC12" s="484" t="s">
        <v>135</v>
      </c>
      <c r="AD12" s="485"/>
      <c r="AE12" s="485"/>
      <c r="AF12" s="485"/>
      <c r="AG12" s="486"/>
      <c r="AH12" s="484" t="s">
        <v>136</v>
      </c>
      <c r="AI12" s="485"/>
      <c r="AJ12" s="485"/>
      <c r="AK12" s="485"/>
      <c r="AL12" s="487"/>
      <c r="AM12" s="436" t="s">
        <v>137</v>
      </c>
      <c r="AN12" s="437"/>
      <c r="AO12" s="437"/>
      <c r="AP12" s="437"/>
      <c r="AQ12" s="437"/>
      <c r="AR12" s="437"/>
      <c r="AS12" s="437"/>
      <c r="AT12" s="438"/>
      <c r="AU12" s="439" t="s">
        <v>138</v>
      </c>
      <c r="AV12" s="440"/>
      <c r="AW12" s="440"/>
      <c r="AX12" s="440"/>
      <c r="AY12" s="441" t="s">
        <v>139</v>
      </c>
      <c r="AZ12" s="442"/>
      <c r="BA12" s="442"/>
      <c r="BB12" s="442"/>
      <c r="BC12" s="442"/>
      <c r="BD12" s="442"/>
      <c r="BE12" s="442"/>
      <c r="BF12" s="442"/>
      <c r="BG12" s="442"/>
      <c r="BH12" s="442"/>
      <c r="BI12" s="442"/>
      <c r="BJ12" s="442"/>
      <c r="BK12" s="442"/>
      <c r="BL12" s="442"/>
      <c r="BM12" s="443"/>
      <c r="BN12" s="407">
        <v>249231</v>
      </c>
      <c r="BO12" s="408"/>
      <c r="BP12" s="408"/>
      <c r="BQ12" s="408"/>
      <c r="BR12" s="408"/>
      <c r="BS12" s="408"/>
      <c r="BT12" s="408"/>
      <c r="BU12" s="409"/>
      <c r="BV12" s="407">
        <v>5654</v>
      </c>
      <c r="BW12" s="408"/>
      <c r="BX12" s="408"/>
      <c r="BY12" s="408"/>
      <c r="BZ12" s="408"/>
      <c r="CA12" s="408"/>
      <c r="CB12" s="408"/>
      <c r="CC12" s="409"/>
      <c r="CD12" s="410" t="s">
        <v>140</v>
      </c>
      <c r="CE12" s="411"/>
      <c r="CF12" s="411"/>
      <c r="CG12" s="411"/>
      <c r="CH12" s="411"/>
      <c r="CI12" s="411"/>
      <c r="CJ12" s="411"/>
      <c r="CK12" s="411"/>
      <c r="CL12" s="411"/>
      <c r="CM12" s="411"/>
      <c r="CN12" s="411"/>
      <c r="CO12" s="411"/>
      <c r="CP12" s="411"/>
      <c r="CQ12" s="411"/>
      <c r="CR12" s="411"/>
      <c r="CS12" s="412"/>
      <c r="CT12" s="447" t="s">
        <v>131</v>
      </c>
      <c r="CU12" s="448"/>
      <c r="CV12" s="448"/>
      <c r="CW12" s="448"/>
      <c r="CX12" s="448"/>
      <c r="CY12" s="448"/>
      <c r="CZ12" s="448"/>
      <c r="DA12" s="449"/>
      <c r="DB12" s="447" t="s">
        <v>131</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141</v>
      </c>
      <c r="N13" s="499"/>
      <c r="O13" s="499"/>
      <c r="P13" s="499"/>
      <c r="Q13" s="500"/>
      <c r="R13" s="491">
        <v>169165</v>
      </c>
      <c r="S13" s="492"/>
      <c r="T13" s="492"/>
      <c r="U13" s="492"/>
      <c r="V13" s="493"/>
      <c r="W13" s="423" t="s">
        <v>142</v>
      </c>
      <c r="X13" s="424"/>
      <c r="Y13" s="424"/>
      <c r="Z13" s="424"/>
      <c r="AA13" s="424"/>
      <c r="AB13" s="414"/>
      <c r="AC13" s="458">
        <v>4553</v>
      </c>
      <c r="AD13" s="459"/>
      <c r="AE13" s="459"/>
      <c r="AF13" s="459"/>
      <c r="AG13" s="501"/>
      <c r="AH13" s="458">
        <v>5421</v>
      </c>
      <c r="AI13" s="459"/>
      <c r="AJ13" s="459"/>
      <c r="AK13" s="459"/>
      <c r="AL13" s="460"/>
      <c r="AM13" s="436" t="s">
        <v>143</v>
      </c>
      <c r="AN13" s="437"/>
      <c r="AO13" s="437"/>
      <c r="AP13" s="437"/>
      <c r="AQ13" s="437"/>
      <c r="AR13" s="437"/>
      <c r="AS13" s="437"/>
      <c r="AT13" s="438"/>
      <c r="AU13" s="439" t="s">
        <v>138</v>
      </c>
      <c r="AV13" s="440"/>
      <c r="AW13" s="440"/>
      <c r="AX13" s="440"/>
      <c r="AY13" s="441" t="s">
        <v>144</v>
      </c>
      <c r="AZ13" s="442"/>
      <c r="BA13" s="442"/>
      <c r="BB13" s="442"/>
      <c r="BC13" s="442"/>
      <c r="BD13" s="442"/>
      <c r="BE13" s="442"/>
      <c r="BF13" s="442"/>
      <c r="BG13" s="442"/>
      <c r="BH13" s="442"/>
      <c r="BI13" s="442"/>
      <c r="BJ13" s="442"/>
      <c r="BK13" s="442"/>
      <c r="BL13" s="442"/>
      <c r="BM13" s="443"/>
      <c r="BN13" s="407">
        <v>-37842</v>
      </c>
      <c r="BO13" s="408"/>
      <c r="BP13" s="408"/>
      <c r="BQ13" s="408"/>
      <c r="BR13" s="408"/>
      <c r="BS13" s="408"/>
      <c r="BT13" s="408"/>
      <c r="BU13" s="409"/>
      <c r="BV13" s="407">
        <v>1470810</v>
      </c>
      <c r="BW13" s="408"/>
      <c r="BX13" s="408"/>
      <c r="BY13" s="408"/>
      <c r="BZ13" s="408"/>
      <c r="CA13" s="408"/>
      <c r="CB13" s="408"/>
      <c r="CC13" s="409"/>
      <c r="CD13" s="410" t="s">
        <v>145</v>
      </c>
      <c r="CE13" s="411"/>
      <c r="CF13" s="411"/>
      <c r="CG13" s="411"/>
      <c r="CH13" s="411"/>
      <c r="CI13" s="411"/>
      <c r="CJ13" s="411"/>
      <c r="CK13" s="411"/>
      <c r="CL13" s="411"/>
      <c r="CM13" s="411"/>
      <c r="CN13" s="411"/>
      <c r="CO13" s="411"/>
      <c r="CP13" s="411"/>
      <c r="CQ13" s="411"/>
      <c r="CR13" s="411"/>
      <c r="CS13" s="412"/>
      <c r="CT13" s="404">
        <v>12.5</v>
      </c>
      <c r="CU13" s="405"/>
      <c r="CV13" s="405"/>
      <c r="CW13" s="405"/>
      <c r="CX13" s="405"/>
      <c r="CY13" s="405"/>
      <c r="CZ13" s="405"/>
      <c r="DA13" s="406"/>
      <c r="DB13" s="404">
        <v>12.6</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146</v>
      </c>
      <c r="M14" s="489"/>
      <c r="N14" s="489"/>
      <c r="O14" s="489"/>
      <c r="P14" s="489"/>
      <c r="Q14" s="490"/>
      <c r="R14" s="491">
        <v>174693</v>
      </c>
      <c r="S14" s="492"/>
      <c r="T14" s="492"/>
      <c r="U14" s="492"/>
      <c r="V14" s="493"/>
      <c r="W14" s="397"/>
      <c r="X14" s="398"/>
      <c r="Y14" s="398"/>
      <c r="Z14" s="398"/>
      <c r="AA14" s="398"/>
      <c r="AB14" s="387"/>
      <c r="AC14" s="494">
        <v>5.3</v>
      </c>
      <c r="AD14" s="495"/>
      <c r="AE14" s="495"/>
      <c r="AF14" s="495"/>
      <c r="AG14" s="496"/>
      <c r="AH14" s="494">
        <v>6.4</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147</v>
      </c>
      <c r="CE14" s="503"/>
      <c r="CF14" s="503"/>
      <c r="CG14" s="503"/>
      <c r="CH14" s="503"/>
      <c r="CI14" s="503"/>
      <c r="CJ14" s="503"/>
      <c r="CK14" s="503"/>
      <c r="CL14" s="503"/>
      <c r="CM14" s="503"/>
      <c r="CN14" s="503"/>
      <c r="CO14" s="503"/>
      <c r="CP14" s="503"/>
      <c r="CQ14" s="503"/>
      <c r="CR14" s="503"/>
      <c r="CS14" s="504"/>
      <c r="CT14" s="505">
        <v>157.4</v>
      </c>
      <c r="CU14" s="506"/>
      <c r="CV14" s="506"/>
      <c r="CW14" s="506"/>
      <c r="CX14" s="506"/>
      <c r="CY14" s="506"/>
      <c r="CZ14" s="506"/>
      <c r="DA14" s="507"/>
      <c r="DB14" s="505">
        <v>155.4</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148</v>
      </c>
      <c r="N15" s="499"/>
      <c r="O15" s="499"/>
      <c r="P15" s="499"/>
      <c r="Q15" s="500"/>
      <c r="R15" s="491">
        <v>169807</v>
      </c>
      <c r="S15" s="492"/>
      <c r="T15" s="492"/>
      <c r="U15" s="492"/>
      <c r="V15" s="493"/>
      <c r="W15" s="423" t="s">
        <v>149</v>
      </c>
      <c r="X15" s="424"/>
      <c r="Y15" s="424"/>
      <c r="Z15" s="424"/>
      <c r="AA15" s="424"/>
      <c r="AB15" s="414"/>
      <c r="AC15" s="458">
        <v>24220</v>
      </c>
      <c r="AD15" s="459"/>
      <c r="AE15" s="459"/>
      <c r="AF15" s="459"/>
      <c r="AG15" s="501"/>
      <c r="AH15" s="458">
        <v>22962</v>
      </c>
      <c r="AI15" s="459"/>
      <c r="AJ15" s="459"/>
      <c r="AK15" s="459"/>
      <c r="AL15" s="460"/>
      <c r="AM15" s="436"/>
      <c r="AN15" s="437"/>
      <c r="AO15" s="437"/>
      <c r="AP15" s="437"/>
      <c r="AQ15" s="437"/>
      <c r="AR15" s="437"/>
      <c r="AS15" s="437"/>
      <c r="AT15" s="438"/>
      <c r="AU15" s="439"/>
      <c r="AV15" s="440"/>
      <c r="AW15" s="440"/>
      <c r="AX15" s="440"/>
      <c r="AY15" s="367" t="s">
        <v>150</v>
      </c>
      <c r="AZ15" s="368"/>
      <c r="BA15" s="368"/>
      <c r="BB15" s="368"/>
      <c r="BC15" s="368"/>
      <c r="BD15" s="368"/>
      <c r="BE15" s="368"/>
      <c r="BF15" s="368"/>
      <c r="BG15" s="368"/>
      <c r="BH15" s="368"/>
      <c r="BI15" s="368"/>
      <c r="BJ15" s="368"/>
      <c r="BK15" s="368"/>
      <c r="BL15" s="368"/>
      <c r="BM15" s="369"/>
      <c r="BN15" s="370">
        <v>22225363</v>
      </c>
      <c r="BO15" s="371"/>
      <c r="BP15" s="371"/>
      <c r="BQ15" s="371"/>
      <c r="BR15" s="371"/>
      <c r="BS15" s="371"/>
      <c r="BT15" s="371"/>
      <c r="BU15" s="372"/>
      <c r="BV15" s="370">
        <v>21293072</v>
      </c>
      <c r="BW15" s="371"/>
      <c r="BX15" s="371"/>
      <c r="BY15" s="371"/>
      <c r="BZ15" s="371"/>
      <c r="CA15" s="371"/>
      <c r="CB15" s="371"/>
      <c r="CC15" s="372"/>
      <c r="CD15" s="508" t="s">
        <v>151</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152</v>
      </c>
      <c r="M16" s="511"/>
      <c r="N16" s="511"/>
      <c r="O16" s="511"/>
      <c r="P16" s="511"/>
      <c r="Q16" s="512"/>
      <c r="R16" s="513" t="s">
        <v>153</v>
      </c>
      <c r="S16" s="514"/>
      <c r="T16" s="514"/>
      <c r="U16" s="514"/>
      <c r="V16" s="515"/>
      <c r="W16" s="397"/>
      <c r="X16" s="398"/>
      <c r="Y16" s="398"/>
      <c r="Z16" s="398"/>
      <c r="AA16" s="398"/>
      <c r="AB16" s="387"/>
      <c r="AC16" s="494">
        <v>28.4</v>
      </c>
      <c r="AD16" s="495"/>
      <c r="AE16" s="495"/>
      <c r="AF16" s="495"/>
      <c r="AG16" s="496"/>
      <c r="AH16" s="494">
        <v>27.2</v>
      </c>
      <c r="AI16" s="495"/>
      <c r="AJ16" s="495"/>
      <c r="AK16" s="495"/>
      <c r="AL16" s="497"/>
      <c r="AM16" s="436"/>
      <c r="AN16" s="437"/>
      <c r="AO16" s="437"/>
      <c r="AP16" s="437"/>
      <c r="AQ16" s="437"/>
      <c r="AR16" s="437"/>
      <c r="AS16" s="437"/>
      <c r="AT16" s="438"/>
      <c r="AU16" s="439"/>
      <c r="AV16" s="440"/>
      <c r="AW16" s="440"/>
      <c r="AX16" s="440"/>
      <c r="AY16" s="441" t="s">
        <v>154</v>
      </c>
      <c r="AZ16" s="442"/>
      <c r="BA16" s="442"/>
      <c r="BB16" s="442"/>
      <c r="BC16" s="442"/>
      <c r="BD16" s="442"/>
      <c r="BE16" s="442"/>
      <c r="BF16" s="442"/>
      <c r="BG16" s="442"/>
      <c r="BH16" s="442"/>
      <c r="BI16" s="442"/>
      <c r="BJ16" s="442"/>
      <c r="BK16" s="442"/>
      <c r="BL16" s="442"/>
      <c r="BM16" s="443"/>
      <c r="BN16" s="407">
        <v>39412463</v>
      </c>
      <c r="BO16" s="408"/>
      <c r="BP16" s="408"/>
      <c r="BQ16" s="408"/>
      <c r="BR16" s="408"/>
      <c r="BS16" s="408"/>
      <c r="BT16" s="408"/>
      <c r="BU16" s="409"/>
      <c r="BV16" s="407">
        <v>38980461</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155</v>
      </c>
      <c r="N17" s="519"/>
      <c r="O17" s="519"/>
      <c r="P17" s="519"/>
      <c r="Q17" s="520"/>
      <c r="R17" s="513" t="s">
        <v>156</v>
      </c>
      <c r="S17" s="514"/>
      <c r="T17" s="514"/>
      <c r="U17" s="514"/>
      <c r="V17" s="515"/>
      <c r="W17" s="423" t="s">
        <v>157</v>
      </c>
      <c r="X17" s="424"/>
      <c r="Y17" s="424"/>
      <c r="Z17" s="424"/>
      <c r="AA17" s="424"/>
      <c r="AB17" s="414"/>
      <c r="AC17" s="458">
        <v>56390</v>
      </c>
      <c r="AD17" s="459"/>
      <c r="AE17" s="459"/>
      <c r="AF17" s="459"/>
      <c r="AG17" s="501"/>
      <c r="AH17" s="458">
        <v>55898</v>
      </c>
      <c r="AI17" s="459"/>
      <c r="AJ17" s="459"/>
      <c r="AK17" s="459"/>
      <c r="AL17" s="460"/>
      <c r="AM17" s="436"/>
      <c r="AN17" s="437"/>
      <c r="AO17" s="437"/>
      <c r="AP17" s="437"/>
      <c r="AQ17" s="437"/>
      <c r="AR17" s="437"/>
      <c r="AS17" s="437"/>
      <c r="AT17" s="438"/>
      <c r="AU17" s="439"/>
      <c r="AV17" s="440"/>
      <c r="AW17" s="440"/>
      <c r="AX17" s="440"/>
      <c r="AY17" s="441" t="s">
        <v>158</v>
      </c>
      <c r="AZ17" s="442"/>
      <c r="BA17" s="442"/>
      <c r="BB17" s="442"/>
      <c r="BC17" s="442"/>
      <c r="BD17" s="442"/>
      <c r="BE17" s="442"/>
      <c r="BF17" s="442"/>
      <c r="BG17" s="442"/>
      <c r="BH17" s="442"/>
      <c r="BI17" s="442"/>
      <c r="BJ17" s="442"/>
      <c r="BK17" s="442"/>
      <c r="BL17" s="442"/>
      <c r="BM17" s="443"/>
      <c r="BN17" s="407">
        <v>27927916</v>
      </c>
      <c r="BO17" s="408"/>
      <c r="BP17" s="408"/>
      <c r="BQ17" s="408"/>
      <c r="BR17" s="408"/>
      <c r="BS17" s="408"/>
      <c r="BT17" s="408"/>
      <c r="BU17" s="409"/>
      <c r="BV17" s="407">
        <v>26783842</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159</v>
      </c>
      <c r="C18" s="450"/>
      <c r="D18" s="450"/>
      <c r="E18" s="530"/>
      <c r="F18" s="530"/>
      <c r="G18" s="530"/>
      <c r="H18" s="530"/>
      <c r="I18" s="530"/>
      <c r="J18" s="530"/>
      <c r="K18" s="530"/>
      <c r="L18" s="531">
        <v>624.32000000000005</v>
      </c>
      <c r="M18" s="531"/>
      <c r="N18" s="531"/>
      <c r="O18" s="531"/>
      <c r="P18" s="531"/>
      <c r="Q18" s="531"/>
      <c r="R18" s="532"/>
      <c r="S18" s="532"/>
      <c r="T18" s="532"/>
      <c r="U18" s="532"/>
      <c r="V18" s="533"/>
      <c r="W18" s="425"/>
      <c r="X18" s="426"/>
      <c r="Y18" s="426"/>
      <c r="Z18" s="426"/>
      <c r="AA18" s="426"/>
      <c r="AB18" s="417"/>
      <c r="AC18" s="534">
        <v>66.2</v>
      </c>
      <c r="AD18" s="535"/>
      <c r="AE18" s="535"/>
      <c r="AF18" s="535"/>
      <c r="AG18" s="536"/>
      <c r="AH18" s="534">
        <v>66.3</v>
      </c>
      <c r="AI18" s="535"/>
      <c r="AJ18" s="535"/>
      <c r="AK18" s="535"/>
      <c r="AL18" s="537"/>
      <c r="AM18" s="436"/>
      <c r="AN18" s="437"/>
      <c r="AO18" s="437"/>
      <c r="AP18" s="437"/>
      <c r="AQ18" s="437"/>
      <c r="AR18" s="437"/>
      <c r="AS18" s="437"/>
      <c r="AT18" s="438"/>
      <c r="AU18" s="439"/>
      <c r="AV18" s="440"/>
      <c r="AW18" s="440"/>
      <c r="AX18" s="440"/>
      <c r="AY18" s="441" t="s">
        <v>160</v>
      </c>
      <c r="AZ18" s="442"/>
      <c r="BA18" s="442"/>
      <c r="BB18" s="442"/>
      <c r="BC18" s="442"/>
      <c r="BD18" s="442"/>
      <c r="BE18" s="442"/>
      <c r="BF18" s="442"/>
      <c r="BG18" s="442"/>
      <c r="BH18" s="442"/>
      <c r="BI18" s="442"/>
      <c r="BJ18" s="442"/>
      <c r="BK18" s="442"/>
      <c r="BL18" s="442"/>
      <c r="BM18" s="443"/>
      <c r="BN18" s="407">
        <v>40070385</v>
      </c>
      <c r="BO18" s="408"/>
      <c r="BP18" s="408"/>
      <c r="BQ18" s="408"/>
      <c r="BR18" s="408"/>
      <c r="BS18" s="408"/>
      <c r="BT18" s="408"/>
      <c r="BU18" s="409"/>
      <c r="BV18" s="407">
        <v>40435420</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161</v>
      </c>
      <c r="C19" s="450"/>
      <c r="D19" s="450"/>
      <c r="E19" s="530"/>
      <c r="F19" s="530"/>
      <c r="G19" s="530"/>
      <c r="H19" s="530"/>
      <c r="I19" s="530"/>
      <c r="J19" s="530"/>
      <c r="K19" s="530"/>
      <c r="L19" s="538">
        <v>277</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162</v>
      </c>
      <c r="AZ19" s="442"/>
      <c r="BA19" s="442"/>
      <c r="BB19" s="442"/>
      <c r="BC19" s="442"/>
      <c r="BD19" s="442"/>
      <c r="BE19" s="442"/>
      <c r="BF19" s="442"/>
      <c r="BG19" s="442"/>
      <c r="BH19" s="442"/>
      <c r="BI19" s="442"/>
      <c r="BJ19" s="442"/>
      <c r="BK19" s="442"/>
      <c r="BL19" s="442"/>
      <c r="BM19" s="443"/>
      <c r="BN19" s="407">
        <v>55495877</v>
      </c>
      <c r="BO19" s="408"/>
      <c r="BP19" s="408"/>
      <c r="BQ19" s="408"/>
      <c r="BR19" s="408"/>
      <c r="BS19" s="408"/>
      <c r="BT19" s="408"/>
      <c r="BU19" s="409"/>
      <c r="BV19" s="407">
        <v>55536053</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163</v>
      </c>
      <c r="C20" s="450"/>
      <c r="D20" s="450"/>
      <c r="E20" s="530"/>
      <c r="F20" s="530"/>
      <c r="G20" s="530"/>
      <c r="H20" s="530"/>
      <c r="I20" s="530"/>
      <c r="J20" s="530"/>
      <c r="K20" s="530"/>
      <c r="L20" s="538">
        <v>64408</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164</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165</v>
      </c>
      <c r="C22" s="551"/>
      <c r="D22" s="552"/>
      <c r="E22" s="419" t="s">
        <v>1</v>
      </c>
      <c r="F22" s="424"/>
      <c r="G22" s="424"/>
      <c r="H22" s="424"/>
      <c r="I22" s="424"/>
      <c r="J22" s="424"/>
      <c r="K22" s="414"/>
      <c r="L22" s="419" t="s">
        <v>166</v>
      </c>
      <c r="M22" s="424"/>
      <c r="N22" s="424"/>
      <c r="O22" s="424"/>
      <c r="P22" s="414"/>
      <c r="Q22" s="582" t="s">
        <v>167</v>
      </c>
      <c r="R22" s="583"/>
      <c r="S22" s="583"/>
      <c r="T22" s="583"/>
      <c r="U22" s="583"/>
      <c r="V22" s="584"/>
      <c r="W22" s="550" t="s">
        <v>168</v>
      </c>
      <c r="X22" s="551"/>
      <c r="Y22" s="552"/>
      <c r="Z22" s="419" t="s">
        <v>1</v>
      </c>
      <c r="AA22" s="424"/>
      <c r="AB22" s="424"/>
      <c r="AC22" s="424"/>
      <c r="AD22" s="424"/>
      <c r="AE22" s="424"/>
      <c r="AF22" s="424"/>
      <c r="AG22" s="414"/>
      <c r="AH22" s="588" t="s">
        <v>169</v>
      </c>
      <c r="AI22" s="424"/>
      <c r="AJ22" s="424"/>
      <c r="AK22" s="424"/>
      <c r="AL22" s="414"/>
      <c r="AM22" s="588" t="s">
        <v>170</v>
      </c>
      <c r="AN22" s="589"/>
      <c r="AO22" s="589"/>
      <c r="AP22" s="589"/>
      <c r="AQ22" s="589"/>
      <c r="AR22" s="590"/>
      <c r="AS22" s="582" t="s">
        <v>167</v>
      </c>
      <c r="AT22" s="583"/>
      <c r="AU22" s="583"/>
      <c r="AV22" s="583"/>
      <c r="AW22" s="583"/>
      <c r="AX22" s="594"/>
      <c r="AY22" s="367" t="s">
        <v>171</v>
      </c>
      <c r="AZ22" s="368"/>
      <c r="BA22" s="368"/>
      <c r="BB22" s="368"/>
      <c r="BC22" s="368"/>
      <c r="BD22" s="368"/>
      <c r="BE22" s="368"/>
      <c r="BF22" s="368"/>
      <c r="BG22" s="368"/>
      <c r="BH22" s="368"/>
      <c r="BI22" s="368"/>
      <c r="BJ22" s="368"/>
      <c r="BK22" s="368"/>
      <c r="BL22" s="368"/>
      <c r="BM22" s="369"/>
      <c r="BN22" s="370">
        <v>94808401</v>
      </c>
      <c r="BO22" s="371"/>
      <c r="BP22" s="371"/>
      <c r="BQ22" s="371"/>
      <c r="BR22" s="371"/>
      <c r="BS22" s="371"/>
      <c r="BT22" s="371"/>
      <c r="BU22" s="372"/>
      <c r="BV22" s="370">
        <v>99529255</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172</v>
      </c>
      <c r="AZ23" s="442"/>
      <c r="BA23" s="442"/>
      <c r="BB23" s="442"/>
      <c r="BC23" s="442"/>
      <c r="BD23" s="442"/>
      <c r="BE23" s="442"/>
      <c r="BF23" s="442"/>
      <c r="BG23" s="442"/>
      <c r="BH23" s="442"/>
      <c r="BI23" s="442"/>
      <c r="BJ23" s="442"/>
      <c r="BK23" s="442"/>
      <c r="BL23" s="442"/>
      <c r="BM23" s="443"/>
      <c r="BN23" s="407">
        <v>79369637</v>
      </c>
      <c r="BO23" s="408"/>
      <c r="BP23" s="408"/>
      <c r="BQ23" s="408"/>
      <c r="BR23" s="408"/>
      <c r="BS23" s="408"/>
      <c r="BT23" s="408"/>
      <c r="BU23" s="409"/>
      <c r="BV23" s="407">
        <v>82067155</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173</v>
      </c>
      <c r="F24" s="437"/>
      <c r="G24" s="437"/>
      <c r="H24" s="437"/>
      <c r="I24" s="437"/>
      <c r="J24" s="437"/>
      <c r="K24" s="438"/>
      <c r="L24" s="458">
        <v>1</v>
      </c>
      <c r="M24" s="459"/>
      <c r="N24" s="459"/>
      <c r="O24" s="459"/>
      <c r="P24" s="501"/>
      <c r="Q24" s="458">
        <v>8487</v>
      </c>
      <c r="R24" s="459"/>
      <c r="S24" s="459"/>
      <c r="T24" s="459"/>
      <c r="U24" s="459"/>
      <c r="V24" s="501"/>
      <c r="W24" s="553"/>
      <c r="X24" s="554"/>
      <c r="Y24" s="555"/>
      <c r="Z24" s="457" t="s">
        <v>174</v>
      </c>
      <c r="AA24" s="437"/>
      <c r="AB24" s="437"/>
      <c r="AC24" s="437"/>
      <c r="AD24" s="437"/>
      <c r="AE24" s="437"/>
      <c r="AF24" s="437"/>
      <c r="AG24" s="438"/>
      <c r="AH24" s="458">
        <v>1102</v>
      </c>
      <c r="AI24" s="459"/>
      <c r="AJ24" s="459"/>
      <c r="AK24" s="459"/>
      <c r="AL24" s="501"/>
      <c r="AM24" s="458">
        <v>3629988</v>
      </c>
      <c r="AN24" s="459"/>
      <c r="AO24" s="459"/>
      <c r="AP24" s="459"/>
      <c r="AQ24" s="459"/>
      <c r="AR24" s="501"/>
      <c r="AS24" s="458">
        <v>3294</v>
      </c>
      <c r="AT24" s="459"/>
      <c r="AU24" s="459"/>
      <c r="AV24" s="459"/>
      <c r="AW24" s="459"/>
      <c r="AX24" s="460"/>
      <c r="AY24" s="523" t="s">
        <v>175</v>
      </c>
      <c r="AZ24" s="524"/>
      <c r="BA24" s="524"/>
      <c r="BB24" s="524"/>
      <c r="BC24" s="524"/>
      <c r="BD24" s="524"/>
      <c r="BE24" s="524"/>
      <c r="BF24" s="524"/>
      <c r="BG24" s="524"/>
      <c r="BH24" s="524"/>
      <c r="BI24" s="524"/>
      <c r="BJ24" s="524"/>
      <c r="BK24" s="524"/>
      <c r="BL24" s="524"/>
      <c r="BM24" s="525"/>
      <c r="BN24" s="407">
        <v>66240209</v>
      </c>
      <c r="BO24" s="408"/>
      <c r="BP24" s="408"/>
      <c r="BQ24" s="408"/>
      <c r="BR24" s="408"/>
      <c r="BS24" s="408"/>
      <c r="BT24" s="408"/>
      <c r="BU24" s="409"/>
      <c r="BV24" s="407">
        <v>68991565</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176</v>
      </c>
      <c r="F25" s="437"/>
      <c r="G25" s="437"/>
      <c r="H25" s="437"/>
      <c r="I25" s="437"/>
      <c r="J25" s="437"/>
      <c r="K25" s="438"/>
      <c r="L25" s="458">
        <v>2</v>
      </c>
      <c r="M25" s="459"/>
      <c r="N25" s="459"/>
      <c r="O25" s="459"/>
      <c r="P25" s="501"/>
      <c r="Q25" s="458">
        <v>7198</v>
      </c>
      <c r="R25" s="459"/>
      <c r="S25" s="459"/>
      <c r="T25" s="459"/>
      <c r="U25" s="459"/>
      <c r="V25" s="501"/>
      <c r="W25" s="553"/>
      <c r="X25" s="554"/>
      <c r="Y25" s="555"/>
      <c r="Z25" s="457" t="s">
        <v>177</v>
      </c>
      <c r="AA25" s="437"/>
      <c r="AB25" s="437"/>
      <c r="AC25" s="437"/>
      <c r="AD25" s="437"/>
      <c r="AE25" s="437"/>
      <c r="AF25" s="437"/>
      <c r="AG25" s="438"/>
      <c r="AH25" s="458">
        <v>217</v>
      </c>
      <c r="AI25" s="459"/>
      <c r="AJ25" s="459"/>
      <c r="AK25" s="459"/>
      <c r="AL25" s="501"/>
      <c r="AM25" s="458">
        <v>671181</v>
      </c>
      <c r="AN25" s="459"/>
      <c r="AO25" s="459"/>
      <c r="AP25" s="459"/>
      <c r="AQ25" s="459"/>
      <c r="AR25" s="501"/>
      <c r="AS25" s="458">
        <v>3093</v>
      </c>
      <c r="AT25" s="459"/>
      <c r="AU25" s="459"/>
      <c r="AV25" s="459"/>
      <c r="AW25" s="459"/>
      <c r="AX25" s="460"/>
      <c r="AY25" s="367" t="s">
        <v>178</v>
      </c>
      <c r="AZ25" s="368"/>
      <c r="BA25" s="368"/>
      <c r="BB25" s="368"/>
      <c r="BC25" s="368"/>
      <c r="BD25" s="368"/>
      <c r="BE25" s="368"/>
      <c r="BF25" s="368"/>
      <c r="BG25" s="368"/>
      <c r="BH25" s="368"/>
      <c r="BI25" s="368"/>
      <c r="BJ25" s="368"/>
      <c r="BK25" s="368"/>
      <c r="BL25" s="368"/>
      <c r="BM25" s="369"/>
      <c r="BN25" s="370">
        <v>30767441</v>
      </c>
      <c r="BO25" s="371"/>
      <c r="BP25" s="371"/>
      <c r="BQ25" s="371"/>
      <c r="BR25" s="371"/>
      <c r="BS25" s="371"/>
      <c r="BT25" s="371"/>
      <c r="BU25" s="372"/>
      <c r="BV25" s="370">
        <v>29327694</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179</v>
      </c>
      <c r="F26" s="437"/>
      <c r="G26" s="437"/>
      <c r="H26" s="437"/>
      <c r="I26" s="437"/>
      <c r="J26" s="437"/>
      <c r="K26" s="438"/>
      <c r="L26" s="458">
        <v>1</v>
      </c>
      <c r="M26" s="459"/>
      <c r="N26" s="459"/>
      <c r="O26" s="459"/>
      <c r="P26" s="501"/>
      <c r="Q26" s="458">
        <v>6289</v>
      </c>
      <c r="R26" s="459"/>
      <c r="S26" s="459"/>
      <c r="T26" s="459"/>
      <c r="U26" s="459"/>
      <c r="V26" s="501"/>
      <c r="W26" s="553"/>
      <c r="X26" s="554"/>
      <c r="Y26" s="555"/>
      <c r="Z26" s="457" t="s">
        <v>180</v>
      </c>
      <c r="AA26" s="559"/>
      <c r="AB26" s="559"/>
      <c r="AC26" s="559"/>
      <c r="AD26" s="559"/>
      <c r="AE26" s="559"/>
      <c r="AF26" s="559"/>
      <c r="AG26" s="560"/>
      <c r="AH26" s="458" t="s">
        <v>181</v>
      </c>
      <c r="AI26" s="459"/>
      <c r="AJ26" s="459"/>
      <c r="AK26" s="459"/>
      <c r="AL26" s="501"/>
      <c r="AM26" s="458" t="s">
        <v>181</v>
      </c>
      <c r="AN26" s="459"/>
      <c r="AO26" s="459"/>
      <c r="AP26" s="459"/>
      <c r="AQ26" s="459"/>
      <c r="AR26" s="501"/>
      <c r="AS26" s="458" t="s">
        <v>181</v>
      </c>
      <c r="AT26" s="459"/>
      <c r="AU26" s="459"/>
      <c r="AV26" s="459"/>
      <c r="AW26" s="459"/>
      <c r="AX26" s="460"/>
      <c r="AY26" s="410" t="s">
        <v>182</v>
      </c>
      <c r="AZ26" s="411"/>
      <c r="BA26" s="411"/>
      <c r="BB26" s="411"/>
      <c r="BC26" s="411"/>
      <c r="BD26" s="411"/>
      <c r="BE26" s="411"/>
      <c r="BF26" s="411"/>
      <c r="BG26" s="411"/>
      <c r="BH26" s="411"/>
      <c r="BI26" s="411"/>
      <c r="BJ26" s="411"/>
      <c r="BK26" s="411"/>
      <c r="BL26" s="411"/>
      <c r="BM26" s="412"/>
      <c r="BN26" s="407" t="s">
        <v>181</v>
      </c>
      <c r="BO26" s="408"/>
      <c r="BP26" s="408"/>
      <c r="BQ26" s="408"/>
      <c r="BR26" s="408"/>
      <c r="BS26" s="408"/>
      <c r="BT26" s="408"/>
      <c r="BU26" s="409"/>
      <c r="BV26" s="407" t="s">
        <v>181</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183</v>
      </c>
      <c r="F27" s="437"/>
      <c r="G27" s="437"/>
      <c r="H27" s="437"/>
      <c r="I27" s="437"/>
      <c r="J27" s="437"/>
      <c r="K27" s="438"/>
      <c r="L27" s="458">
        <v>1</v>
      </c>
      <c r="M27" s="459"/>
      <c r="N27" s="459"/>
      <c r="O27" s="459"/>
      <c r="P27" s="501"/>
      <c r="Q27" s="458">
        <v>5500</v>
      </c>
      <c r="R27" s="459"/>
      <c r="S27" s="459"/>
      <c r="T27" s="459"/>
      <c r="U27" s="459"/>
      <c r="V27" s="501"/>
      <c r="W27" s="553"/>
      <c r="X27" s="554"/>
      <c r="Y27" s="555"/>
      <c r="Z27" s="457" t="s">
        <v>184</v>
      </c>
      <c r="AA27" s="437"/>
      <c r="AB27" s="437"/>
      <c r="AC27" s="437"/>
      <c r="AD27" s="437"/>
      <c r="AE27" s="437"/>
      <c r="AF27" s="437"/>
      <c r="AG27" s="438"/>
      <c r="AH27" s="458">
        <v>104</v>
      </c>
      <c r="AI27" s="459"/>
      <c r="AJ27" s="459"/>
      <c r="AK27" s="459"/>
      <c r="AL27" s="501"/>
      <c r="AM27" s="458">
        <v>329428</v>
      </c>
      <c r="AN27" s="459"/>
      <c r="AO27" s="459"/>
      <c r="AP27" s="459"/>
      <c r="AQ27" s="459"/>
      <c r="AR27" s="501"/>
      <c r="AS27" s="458">
        <v>3168</v>
      </c>
      <c r="AT27" s="459"/>
      <c r="AU27" s="459"/>
      <c r="AV27" s="459"/>
      <c r="AW27" s="459"/>
      <c r="AX27" s="460"/>
      <c r="AY27" s="502" t="s">
        <v>185</v>
      </c>
      <c r="AZ27" s="503"/>
      <c r="BA27" s="503"/>
      <c r="BB27" s="503"/>
      <c r="BC27" s="503"/>
      <c r="BD27" s="503"/>
      <c r="BE27" s="503"/>
      <c r="BF27" s="503"/>
      <c r="BG27" s="503"/>
      <c r="BH27" s="503"/>
      <c r="BI27" s="503"/>
      <c r="BJ27" s="503"/>
      <c r="BK27" s="503"/>
      <c r="BL27" s="503"/>
      <c r="BM27" s="504"/>
      <c r="BN27" s="526">
        <v>1500000</v>
      </c>
      <c r="BO27" s="527"/>
      <c r="BP27" s="527"/>
      <c r="BQ27" s="527"/>
      <c r="BR27" s="527"/>
      <c r="BS27" s="527"/>
      <c r="BT27" s="527"/>
      <c r="BU27" s="528"/>
      <c r="BV27" s="526">
        <v>1500000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186</v>
      </c>
      <c r="F28" s="437"/>
      <c r="G28" s="437"/>
      <c r="H28" s="437"/>
      <c r="I28" s="437"/>
      <c r="J28" s="437"/>
      <c r="K28" s="438"/>
      <c r="L28" s="458">
        <v>1</v>
      </c>
      <c r="M28" s="459"/>
      <c r="N28" s="459"/>
      <c r="O28" s="459"/>
      <c r="P28" s="501"/>
      <c r="Q28" s="458">
        <v>4760</v>
      </c>
      <c r="R28" s="459"/>
      <c r="S28" s="459"/>
      <c r="T28" s="459"/>
      <c r="U28" s="459"/>
      <c r="V28" s="501"/>
      <c r="W28" s="553"/>
      <c r="X28" s="554"/>
      <c r="Y28" s="555"/>
      <c r="Z28" s="457" t="s">
        <v>187</v>
      </c>
      <c r="AA28" s="437"/>
      <c r="AB28" s="437"/>
      <c r="AC28" s="437"/>
      <c r="AD28" s="437"/>
      <c r="AE28" s="437"/>
      <c r="AF28" s="437"/>
      <c r="AG28" s="438"/>
      <c r="AH28" s="458" t="s">
        <v>181</v>
      </c>
      <c r="AI28" s="459"/>
      <c r="AJ28" s="459"/>
      <c r="AK28" s="459"/>
      <c r="AL28" s="501"/>
      <c r="AM28" s="458" t="s">
        <v>181</v>
      </c>
      <c r="AN28" s="459"/>
      <c r="AO28" s="459"/>
      <c r="AP28" s="459"/>
      <c r="AQ28" s="459"/>
      <c r="AR28" s="501"/>
      <c r="AS28" s="458" t="s">
        <v>181</v>
      </c>
      <c r="AT28" s="459"/>
      <c r="AU28" s="459"/>
      <c r="AV28" s="459"/>
      <c r="AW28" s="459"/>
      <c r="AX28" s="460"/>
      <c r="AY28" s="561" t="s">
        <v>188</v>
      </c>
      <c r="AZ28" s="562"/>
      <c r="BA28" s="562"/>
      <c r="BB28" s="563"/>
      <c r="BC28" s="367" t="s">
        <v>51</v>
      </c>
      <c r="BD28" s="368"/>
      <c r="BE28" s="368"/>
      <c r="BF28" s="368"/>
      <c r="BG28" s="368"/>
      <c r="BH28" s="368"/>
      <c r="BI28" s="368"/>
      <c r="BJ28" s="368"/>
      <c r="BK28" s="368"/>
      <c r="BL28" s="368"/>
      <c r="BM28" s="369"/>
      <c r="BN28" s="370">
        <v>2779080</v>
      </c>
      <c r="BO28" s="371"/>
      <c r="BP28" s="371"/>
      <c r="BQ28" s="371"/>
      <c r="BR28" s="371"/>
      <c r="BS28" s="371"/>
      <c r="BT28" s="371"/>
      <c r="BU28" s="372"/>
      <c r="BV28" s="370">
        <v>2781840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189</v>
      </c>
      <c r="F29" s="437"/>
      <c r="G29" s="437"/>
      <c r="H29" s="437"/>
      <c r="I29" s="437"/>
      <c r="J29" s="437"/>
      <c r="K29" s="438"/>
      <c r="L29" s="458">
        <v>28</v>
      </c>
      <c r="M29" s="459"/>
      <c r="N29" s="459"/>
      <c r="O29" s="459"/>
      <c r="P29" s="501"/>
      <c r="Q29" s="458">
        <v>4400</v>
      </c>
      <c r="R29" s="459"/>
      <c r="S29" s="459"/>
      <c r="T29" s="459"/>
      <c r="U29" s="459"/>
      <c r="V29" s="501"/>
      <c r="W29" s="556"/>
      <c r="X29" s="557"/>
      <c r="Y29" s="558"/>
      <c r="Z29" s="457" t="s">
        <v>190</v>
      </c>
      <c r="AA29" s="437"/>
      <c r="AB29" s="437"/>
      <c r="AC29" s="437"/>
      <c r="AD29" s="437"/>
      <c r="AE29" s="437"/>
      <c r="AF29" s="437"/>
      <c r="AG29" s="438"/>
      <c r="AH29" s="458">
        <v>1206</v>
      </c>
      <c r="AI29" s="459"/>
      <c r="AJ29" s="459"/>
      <c r="AK29" s="459"/>
      <c r="AL29" s="501"/>
      <c r="AM29" s="458">
        <v>3959416</v>
      </c>
      <c r="AN29" s="459"/>
      <c r="AO29" s="459"/>
      <c r="AP29" s="459"/>
      <c r="AQ29" s="459"/>
      <c r="AR29" s="501"/>
      <c r="AS29" s="458">
        <v>3283</v>
      </c>
      <c r="AT29" s="459"/>
      <c r="AU29" s="459"/>
      <c r="AV29" s="459"/>
      <c r="AW29" s="459"/>
      <c r="AX29" s="460"/>
      <c r="AY29" s="564"/>
      <c r="AZ29" s="565"/>
      <c r="BA29" s="565"/>
      <c r="BB29" s="566"/>
      <c r="BC29" s="441" t="s">
        <v>191</v>
      </c>
      <c r="BD29" s="442"/>
      <c r="BE29" s="442"/>
      <c r="BF29" s="442"/>
      <c r="BG29" s="442"/>
      <c r="BH29" s="442"/>
      <c r="BI29" s="442"/>
      <c r="BJ29" s="442"/>
      <c r="BK29" s="442"/>
      <c r="BL29" s="442"/>
      <c r="BM29" s="443"/>
      <c r="BN29" s="407">
        <v>2754629</v>
      </c>
      <c r="BO29" s="408"/>
      <c r="BP29" s="408"/>
      <c r="BQ29" s="408"/>
      <c r="BR29" s="408"/>
      <c r="BS29" s="408"/>
      <c r="BT29" s="408"/>
      <c r="BU29" s="409"/>
      <c r="BV29" s="407">
        <v>1974357</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192</v>
      </c>
      <c r="X30" s="575"/>
      <c r="Y30" s="575"/>
      <c r="Z30" s="575"/>
      <c r="AA30" s="575"/>
      <c r="AB30" s="575"/>
      <c r="AC30" s="575"/>
      <c r="AD30" s="575"/>
      <c r="AE30" s="575"/>
      <c r="AF30" s="575"/>
      <c r="AG30" s="576"/>
      <c r="AH30" s="534">
        <v>98.4</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53</v>
      </c>
      <c r="BD30" s="524"/>
      <c r="BE30" s="524"/>
      <c r="BF30" s="524"/>
      <c r="BG30" s="524"/>
      <c r="BH30" s="524"/>
      <c r="BI30" s="524"/>
      <c r="BJ30" s="524"/>
      <c r="BK30" s="524"/>
      <c r="BL30" s="524"/>
      <c r="BM30" s="525"/>
      <c r="BN30" s="526">
        <v>5440110</v>
      </c>
      <c r="BO30" s="527"/>
      <c r="BP30" s="527"/>
      <c r="BQ30" s="527"/>
      <c r="BR30" s="527"/>
      <c r="BS30" s="527"/>
      <c r="BT30" s="527"/>
      <c r="BU30" s="528"/>
      <c r="BV30" s="526">
        <v>5630744</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193</v>
      </c>
      <c r="D32" s="570"/>
      <c r="E32" s="570"/>
      <c r="F32" s="570"/>
      <c r="G32" s="570"/>
      <c r="H32" s="570"/>
      <c r="I32" s="570"/>
      <c r="J32" s="570"/>
      <c r="K32" s="570"/>
      <c r="L32" s="570"/>
      <c r="M32" s="570"/>
      <c r="N32" s="570"/>
      <c r="O32" s="570"/>
      <c r="P32" s="570"/>
      <c r="Q32" s="570"/>
      <c r="R32" s="570"/>
      <c r="S32" s="570"/>
      <c r="U32" s="411" t="s">
        <v>194</v>
      </c>
      <c r="V32" s="411"/>
      <c r="W32" s="411"/>
      <c r="X32" s="411"/>
      <c r="Y32" s="411"/>
      <c r="Z32" s="411"/>
      <c r="AA32" s="411"/>
      <c r="AB32" s="411"/>
      <c r="AC32" s="411"/>
      <c r="AD32" s="411"/>
      <c r="AE32" s="411"/>
      <c r="AF32" s="411"/>
      <c r="AG32" s="411"/>
      <c r="AH32" s="411"/>
      <c r="AI32" s="411"/>
      <c r="AJ32" s="411"/>
      <c r="AK32" s="411"/>
      <c r="AM32" s="411" t="s">
        <v>195</v>
      </c>
      <c r="AN32" s="411"/>
      <c r="AO32" s="411"/>
      <c r="AP32" s="411"/>
      <c r="AQ32" s="411"/>
      <c r="AR32" s="411"/>
      <c r="AS32" s="411"/>
      <c r="AT32" s="411"/>
      <c r="AU32" s="411"/>
      <c r="AV32" s="411"/>
      <c r="AW32" s="411"/>
      <c r="AX32" s="411"/>
      <c r="AY32" s="411"/>
      <c r="AZ32" s="411"/>
      <c r="BA32" s="411"/>
      <c r="BB32" s="411"/>
      <c r="BC32" s="411"/>
      <c r="BE32" s="411" t="s">
        <v>196</v>
      </c>
      <c r="BF32" s="411"/>
      <c r="BG32" s="411"/>
      <c r="BH32" s="411"/>
      <c r="BI32" s="411"/>
      <c r="BJ32" s="411"/>
      <c r="BK32" s="411"/>
      <c r="BL32" s="411"/>
      <c r="BM32" s="411"/>
      <c r="BN32" s="411"/>
      <c r="BO32" s="411"/>
      <c r="BP32" s="411"/>
      <c r="BQ32" s="411"/>
      <c r="BR32" s="411"/>
      <c r="BS32" s="411"/>
      <c r="BT32" s="411"/>
      <c r="BU32" s="411"/>
      <c r="BW32" s="411" t="s">
        <v>197</v>
      </c>
      <c r="BX32" s="411"/>
      <c r="BY32" s="411"/>
      <c r="BZ32" s="411"/>
      <c r="CA32" s="411"/>
      <c r="CB32" s="411"/>
      <c r="CC32" s="411"/>
      <c r="CD32" s="411"/>
      <c r="CE32" s="411"/>
      <c r="CF32" s="411"/>
      <c r="CG32" s="411"/>
      <c r="CH32" s="411"/>
      <c r="CI32" s="411"/>
      <c r="CJ32" s="411"/>
      <c r="CK32" s="411"/>
      <c r="CL32" s="411"/>
      <c r="CM32" s="411"/>
      <c r="CO32" s="411" t="s">
        <v>198</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199</v>
      </c>
      <c r="D33" s="431"/>
      <c r="E33" s="396" t="s">
        <v>200</v>
      </c>
      <c r="F33" s="396"/>
      <c r="G33" s="396"/>
      <c r="H33" s="396"/>
      <c r="I33" s="396"/>
      <c r="J33" s="396"/>
      <c r="K33" s="396"/>
      <c r="L33" s="396"/>
      <c r="M33" s="396"/>
      <c r="N33" s="396"/>
      <c r="O33" s="396"/>
      <c r="P33" s="396"/>
      <c r="Q33" s="396"/>
      <c r="R33" s="396"/>
      <c r="S33" s="396"/>
      <c r="T33" s="206"/>
      <c r="U33" s="431" t="s">
        <v>199</v>
      </c>
      <c r="V33" s="431"/>
      <c r="W33" s="396" t="s">
        <v>200</v>
      </c>
      <c r="X33" s="396"/>
      <c r="Y33" s="396"/>
      <c r="Z33" s="396"/>
      <c r="AA33" s="396"/>
      <c r="AB33" s="396"/>
      <c r="AC33" s="396"/>
      <c r="AD33" s="396"/>
      <c r="AE33" s="396"/>
      <c r="AF33" s="396"/>
      <c r="AG33" s="396"/>
      <c r="AH33" s="396"/>
      <c r="AI33" s="396"/>
      <c r="AJ33" s="396"/>
      <c r="AK33" s="396"/>
      <c r="AL33" s="206"/>
      <c r="AM33" s="431" t="s">
        <v>199</v>
      </c>
      <c r="AN33" s="431"/>
      <c r="AO33" s="396" t="s">
        <v>200</v>
      </c>
      <c r="AP33" s="396"/>
      <c r="AQ33" s="396"/>
      <c r="AR33" s="396"/>
      <c r="AS33" s="396"/>
      <c r="AT33" s="396"/>
      <c r="AU33" s="396"/>
      <c r="AV33" s="396"/>
      <c r="AW33" s="396"/>
      <c r="AX33" s="396"/>
      <c r="AY33" s="396"/>
      <c r="AZ33" s="396"/>
      <c r="BA33" s="396"/>
      <c r="BB33" s="396"/>
      <c r="BC33" s="396"/>
      <c r="BD33" s="207"/>
      <c r="BE33" s="396" t="s">
        <v>201</v>
      </c>
      <c r="BF33" s="396"/>
      <c r="BG33" s="396" t="s">
        <v>202</v>
      </c>
      <c r="BH33" s="396"/>
      <c r="BI33" s="396"/>
      <c r="BJ33" s="396"/>
      <c r="BK33" s="396"/>
      <c r="BL33" s="396"/>
      <c r="BM33" s="396"/>
      <c r="BN33" s="396"/>
      <c r="BO33" s="396"/>
      <c r="BP33" s="396"/>
      <c r="BQ33" s="396"/>
      <c r="BR33" s="396"/>
      <c r="BS33" s="396"/>
      <c r="BT33" s="396"/>
      <c r="BU33" s="396"/>
      <c r="BV33" s="207"/>
      <c r="BW33" s="431" t="s">
        <v>201</v>
      </c>
      <c r="BX33" s="431"/>
      <c r="BY33" s="396" t="s">
        <v>203</v>
      </c>
      <c r="BZ33" s="396"/>
      <c r="CA33" s="396"/>
      <c r="CB33" s="396"/>
      <c r="CC33" s="396"/>
      <c r="CD33" s="396"/>
      <c r="CE33" s="396"/>
      <c r="CF33" s="396"/>
      <c r="CG33" s="396"/>
      <c r="CH33" s="396"/>
      <c r="CI33" s="396"/>
      <c r="CJ33" s="396"/>
      <c r="CK33" s="396"/>
      <c r="CL33" s="396"/>
      <c r="CM33" s="396"/>
      <c r="CN33" s="206"/>
      <c r="CO33" s="431" t="s">
        <v>199</v>
      </c>
      <c r="CP33" s="431"/>
      <c r="CQ33" s="396" t="s">
        <v>204</v>
      </c>
      <c r="CR33" s="396"/>
      <c r="CS33" s="396"/>
      <c r="CT33" s="396"/>
      <c r="CU33" s="396"/>
      <c r="CV33" s="396"/>
      <c r="CW33" s="396"/>
      <c r="CX33" s="396"/>
      <c r="CY33" s="396"/>
      <c r="CZ33" s="396"/>
      <c r="DA33" s="396"/>
      <c r="DB33" s="396"/>
      <c r="DC33" s="396"/>
      <c r="DD33" s="396"/>
      <c r="DE33" s="396"/>
      <c r="DF33" s="206"/>
      <c r="DG33" s="596" t="s">
        <v>205</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5</v>
      </c>
      <c r="V34" s="597"/>
      <c r="W34" s="598" t="str">
        <f>IF('各会計、関係団体の財政状況及び健全化判断比率'!B28="","",'各会計、関係団体の財政状況及び健全化判断比率'!B28)</f>
        <v>国民健康保険事業</v>
      </c>
      <c r="X34" s="598"/>
      <c r="Y34" s="598"/>
      <c r="Z34" s="598"/>
      <c r="AA34" s="598"/>
      <c r="AB34" s="598"/>
      <c r="AC34" s="598"/>
      <c r="AD34" s="598"/>
      <c r="AE34" s="598"/>
      <c r="AF34" s="598"/>
      <c r="AG34" s="598"/>
      <c r="AH34" s="598"/>
      <c r="AI34" s="598"/>
      <c r="AJ34" s="598"/>
      <c r="AK34" s="598"/>
      <c r="AL34" s="181"/>
      <c r="AM34" s="597">
        <f>IF(AO34="","",MAX(C34:D43,U34:V43)+1)</f>
        <v>9</v>
      </c>
      <c r="AN34" s="597"/>
      <c r="AO34" s="598" t="str">
        <f>IF('各会計、関係団体の財政状況及び健全化判断比率'!B32="","",'各会計、関係団体の財政状況及び健全化判断比率'!B32)</f>
        <v>水道事業</v>
      </c>
      <c r="AP34" s="598"/>
      <c r="AQ34" s="598"/>
      <c r="AR34" s="598"/>
      <c r="AS34" s="598"/>
      <c r="AT34" s="598"/>
      <c r="AU34" s="598"/>
      <c r="AV34" s="598"/>
      <c r="AW34" s="598"/>
      <c r="AX34" s="598"/>
      <c r="AY34" s="598"/>
      <c r="AZ34" s="598"/>
      <c r="BA34" s="598"/>
      <c r="BB34" s="598"/>
      <c r="BC34" s="598"/>
      <c r="BD34" s="181"/>
      <c r="BE34" s="597">
        <f>IF(BG34="","",MAX(C34:D43,U34:V43,AM34:AN43)+1)</f>
        <v>12</v>
      </c>
      <c r="BF34" s="597"/>
      <c r="BG34" s="598" t="str">
        <f>IF('各会計、関係団体の財政状況及び健全化判断比率'!B35="","",'各会計、関係団体の財政状況及び健全化判断比率'!B35)</f>
        <v>浄化槽設置事業</v>
      </c>
      <c r="BH34" s="598"/>
      <c r="BI34" s="598"/>
      <c r="BJ34" s="598"/>
      <c r="BK34" s="598"/>
      <c r="BL34" s="598"/>
      <c r="BM34" s="598"/>
      <c r="BN34" s="598"/>
      <c r="BO34" s="598"/>
      <c r="BP34" s="598"/>
      <c r="BQ34" s="598"/>
      <c r="BR34" s="598"/>
      <c r="BS34" s="598"/>
      <c r="BT34" s="598"/>
      <c r="BU34" s="598"/>
      <c r="BV34" s="181"/>
      <c r="BW34" s="597">
        <f>IF(BY34="","",MAX(C34:D43,U34:V43,AM34:AN43,BE34:BF43)+1)</f>
        <v>15</v>
      </c>
      <c r="BX34" s="597"/>
      <c r="BY34" s="598" t="str">
        <f>IF('各会計、関係団体の財政状況及び健全化判断比率'!B68="","",'各会計、関係団体の財政状況及び健全化判断比率'!B68)</f>
        <v>島根県市町村総合事務組合</v>
      </c>
      <c r="BZ34" s="598"/>
      <c r="CA34" s="598"/>
      <c r="CB34" s="598"/>
      <c r="CC34" s="598"/>
      <c r="CD34" s="598"/>
      <c r="CE34" s="598"/>
      <c r="CF34" s="598"/>
      <c r="CG34" s="598"/>
      <c r="CH34" s="598"/>
      <c r="CI34" s="598"/>
      <c r="CJ34" s="598"/>
      <c r="CK34" s="598"/>
      <c r="CL34" s="598"/>
      <c r="CM34" s="598"/>
      <c r="CN34" s="181"/>
      <c r="CO34" s="597">
        <f>IF(CQ34="","",MAX(C34:D43,U34:V43,AM34:AN43,BE34:BF43,BW34:BX43)+1)</f>
        <v>20</v>
      </c>
      <c r="CP34" s="597"/>
      <c r="CQ34" s="598" t="str">
        <f>IF('各会計、関係団体の財政状況及び健全化判断比率'!BS7="","",'各会計、関係団体の財政状況及び健全化判断比率'!BS7)</f>
        <v>出雲市土地開発公社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〇</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診療所事業</v>
      </c>
      <c r="F35" s="598"/>
      <c r="G35" s="598"/>
      <c r="H35" s="598"/>
      <c r="I35" s="598"/>
      <c r="J35" s="598"/>
      <c r="K35" s="598"/>
      <c r="L35" s="598"/>
      <c r="M35" s="598"/>
      <c r="N35" s="598"/>
      <c r="O35" s="598"/>
      <c r="P35" s="598"/>
      <c r="Q35" s="598"/>
      <c r="R35" s="598"/>
      <c r="S35" s="598"/>
      <c r="T35" s="181"/>
      <c r="U35" s="597">
        <f>IF(W35="","",U34+1)</f>
        <v>6</v>
      </c>
      <c r="V35" s="597"/>
      <c r="W35" s="598" t="str">
        <f>IF('各会計、関係団体の財政状況及び健全化判断比率'!B29="","",'各会計、関係団体の財政状況及び健全化判断比率'!B29)</f>
        <v>国民健康保険橋波診療所事業</v>
      </c>
      <c r="X35" s="598"/>
      <c r="Y35" s="598"/>
      <c r="Z35" s="598"/>
      <c r="AA35" s="598"/>
      <c r="AB35" s="598"/>
      <c r="AC35" s="598"/>
      <c r="AD35" s="598"/>
      <c r="AE35" s="598"/>
      <c r="AF35" s="598"/>
      <c r="AG35" s="598"/>
      <c r="AH35" s="598"/>
      <c r="AI35" s="598"/>
      <c r="AJ35" s="598"/>
      <c r="AK35" s="598"/>
      <c r="AL35" s="181"/>
      <c r="AM35" s="597">
        <f t="shared" ref="AM35:AM43" si="0">IF(AO35="","",AM34+1)</f>
        <v>10</v>
      </c>
      <c r="AN35" s="597"/>
      <c r="AO35" s="598" t="str">
        <f>IF('各会計、関係団体の財政状況及び健全化判断比率'!B33="","",'各会計、関係団体の財政状況及び健全化判断比率'!B33)</f>
        <v>病院事業</v>
      </c>
      <c r="AP35" s="598"/>
      <c r="AQ35" s="598"/>
      <c r="AR35" s="598"/>
      <c r="AS35" s="598"/>
      <c r="AT35" s="598"/>
      <c r="AU35" s="598"/>
      <c r="AV35" s="598"/>
      <c r="AW35" s="598"/>
      <c r="AX35" s="598"/>
      <c r="AY35" s="598"/>
      <c r="AZ35" s="598"/>
      <c r="BA35" s="598"/>
      <c r="BB35" s="598"/>
      <c r="BC35" s="598"/>
      <c r="BD35" s="181"/>
      <c r="BE35" s="597">
        <f t="shared" ref="BE35:BE43" si="1">IF(BG35="","",BE34+1)</f>
        <v>13</v>
      </c>
      <c r="BF35" s="597"/>
      <c r="BG35" s="598" t="str">
        <f>IF('各会計、関係団体の財政状況及び健全化判断比率'!B36="","",'各会計、関係団体の財政状況及び健全化判断比率'!B36)</f>
        <v>風力発電事業</v>
      </c>
      <c r="BH35" s="598"/>
      <c r="BI35" s="598"/>
      <c r="BJ35" s="598"/>
      <c r="BK35" s="598"/>
      <c r="BL35" s="598"/>
      <c r="BM35" s="598"/>
      <c r="BN35" s="598"/>
      <c r="BO35" s="598"/>
      <c r="BP35" s="598"/>
      <c r="BQ35" s="598"/>
      <c r="BR35" s="598"/>
      <c r="BS35" s="598"/>
      <c r="BT35" s="598"/>
      <c r="BU35" s="598"/>
      <c r="BV35" s="181"/>
      <c r="BW35" s="597">
        <f t="shared" ref="BW35:BW43" si="2">IF(BY35="","",BW34+1)</f>
        <v>16</v>
      </c>
      <c r="BX35" s="597"/>
      <c r="BY35" s="598" t="str">
        <f>IF('各会計、関係団体の財政状況及び健全化判断比率'!B69="","",'各会計、関係団体の財政状況及び健全化判断比率'!B69)</f>
        <v>島根県後期高齢者医療広域連合（普通会計）</v>
      </c>
      <c r="BZ35" s="598"/>
      <c r="CA35" s="598"/>
      <c r="CB35" s="598"/>
      <c r="CC35" s="598"/>
      <c r="CD35" s="598"/>
      <c r="CE35" s="598"/>
      <c r="CF35" s="598"/>
      <c r="CG35" s="598"/>
      <c r="CH35" s="598"/>
      <c r="CI35" s="598"/>
      <c r="CJ35" s="598"/>
      <c r="CK35" s="598"/>
      <c r="CL35" s="598"/>
      <c r="CM35" s="598"/>
      <c r="CN35" s="181"/>
      <c r="CO35" s="597">
        <f t="shared" ref="CO35:CO43" si="3">IF(CQ35="","",CO34+1)</f>
        <v>21</v>
      </c>
      <c r="CP35" s="597"/>
      <c r="CQ35" s="598" t="str">
        <f>IF('各会計、関係団体の財政状況及び健全化判断比率'!BS8="","",'各会計、関係団体の財政状況及び健全化判断比率'!BS8)</f>
        <v>公益財団法人出雲市芸術文化振興財団</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f>IF(E36="","",C35+1)</f>
        <v>3</v>
      </c>
      <c r="D36" s="597"/>
      <c r="E36" s="598" t="str">
        <f>IF('各会計、関係団体の財政状況及び健全化判断比率'!B9="","",'各会計、関係団体の財政状況及び健全化判断比率'!B9)</f>
        <v>ご縁ネット事業</v>
      </c>
      <c r="F36" s="598"/>
      <c r="G36" s="598"/>
      <c r="H36" s="598"/>
      <c r="I36" s="598"/>
      <c r="J36" s="598"/>
      <c r="K36" s="598"/>
      <c r="L36" s="598"/>
      <c r="M36" s="598"/>
      <c r="N36" s="598"/>
      <c r="O36" s="598"/>
      <c r="P36" s="598"/>
      <c r="Q36" s="598"/>
      <c r="R36" s="598"/>
      <c r="S36" s="598"/>
      <c r="T36" s="181"/>
      <c r="U36" s="597">
        <f t="shared" ref="U36:U43" si="4">IF(W36="","",U35+1)</f>
        <v>7</v>
      </c>
      <c r="V36" s="597"/>
      <c r="W36" s="598" t="str">
        <f>IF('各会計、関係団体の財政状況及び健全化判断比率'!B30="","",'各会計、関係団体の財政状況及び健全化判断比率'!B30)</f>
        <v>介護保険事業</v>
      </c>
      <c r="X36" s="598"/>
      <c r="Y36" s="598"/>
      <c r="Z36" s="598"/>
      <c r="AA36" s="598"/>
      <c r="AB36" s="598"/>
      <c r="AC36" s="598"/>
      <c r="AD36" s="598"/>
      <c r="AE36" s="598"/>
      <c r="AF36" s="598"/>
      <c r="AG36" s="598"/>
      <c r="AH36" s="598"/>
      <c r="AI36" s="598"/>
      <c r="AJ36" s="598"/>
      <c r="AK36" s="598"/>
      <c r="AL36" s="181"/>
      <c r="AM36" s="597">
        <f t="shared" si="0"/>
        <v>11</v>
      </c>
      <c r="AN36" s="597"/>
      <c r="AO36" s="598" t="str">
        <f>IF('各会計、関係団体の財政状況及び健全化判断比率'!B34="","",'各会計、関係団体の財政状況及び健全化判断比率'!B34)</f>
        <v>下水道事業</v>
      </c>
      <c r="AP36" s="598"/>
      <c r="AQ36" s="598"/>
      <c r="AR36" s="598"/>
      <c r="AS36" s="598"/>
      <c r="AT36" s="598"/>
      <c r="AU36" s="598"/>
      <c r="AV36" s="598"/>
      <c r="AW36" s="598"/>
      <c r="AX36" s="598"/>
      <c r="AY36" s="598"/>
      <c r="AZ36" s="598"/>
      <c r="BA36" s="598"/>
      <c r="BB36" s="598"/>
      <c r="BC36" s="598"/>
      <c r="BD36" s="181"/>
      <c r="BE36" s="597">
        <f t="shared" si="1"/>
        <v>14</v>
      </c>
      <c r="BF36" s="597"/>
      <c r="BG36" s="598" t="str">
        <f>IF('各会計、関係団体の財政状況及び健全化判断比率'!B37="","",'各会計、関係団体の財政状況及び健全化判断比率'!B37)</f>
        <v>企業用地造成事業</v>
      </c>
      <c r="BH36" s="598"/>
      <c r="BI36" s="598"/>
      <c r="BJ36" s="598"/>
      <c r="BK36" s="598"/>
      <c r="BL36" s="598"/>
      <c r="BM36" s="598"/>
      <c r="BN36" s="598"/>
      <c r="BO36" s="598"/>
      <c r="BP36" s="598"/>
      <c r="BQ36" s="598"/>
      <c r="BR36" s="598"/>
      <c r="BS36" s="598"/>
      <c r="BT36" s="598"/>
      <c r="BU36" s="598"/>
      <c r="BV36" s="181"/>
      <c r="BW36" s="597">
        <f t="shared" si="2"/>
        <v>17</v>
      </c>
      <c r="BX36" s="597"/>
      <c r="BY36" s="598" t="str">
        <f>IF('各会計、関係団体の財政状況及び健全化判断比率'!B70="","",'各会計、関係団体の財政状況及び健全化判断比率'!B70)</f>
        <v>島根県後期高齢者医療広域連合（特別会計）</v>
      </c>
      <c r="BZ36" s="598"/>
      <c r="CA36" s="598"/>
      <c r="CB36" s="598"/>
      <c r="CC36" s="598"/>
      <c r="CD36" s="598"/>
      <c r="CE36" s="598"/>
      <c r="CF36" s="598"/>
      <c r="CG36" s="598"/>
      <c r="CH36" s="598"/>
      <c r="CI36" s="598"/>
      <c r="CJ36" s="598"/>
      <c r="CK36" s="598"/>
      <c r="CL36" s="598"/>
      <c r="CM36" s="598"/>
      <c r="CN36" s="181"/>
      <c r="CO36" s="597">
        <f t="shared" si="3"/>
        <v>22</v>
      </c>
      <c r="CP36" s="597"/>
      <c r="CQ36" s="598" t="str">
        <f>IF('各会計、関係団体の財政状況及び健全化判断比率'!BS9="","",'各会計、関係団体の財政状況及び健全化判断比率'!BS9)</f>
        <v>一般財団法人出雲市都市公社</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f>IF(E37="","",C36+1)</f>
        <v>4</v>
      </c>
      <c r="D37" s="597"/>
      <c r="E37" s="598" t="str">
        <f>IF('各会計、関係団体の財政状況及び健全化判断比率'!B10="","",'各会計、関係団体の財政状況及び健全化判断比率'!B10)</f>
        <v>高野令一育英奨学事業</v>
      </c>
      <c r="F37" s="598"/>
      <c r="G37" s="598"/>
      <c r="H37" s="598"/>
      <c r="I37" s="598"/>
      <c r="J37" s="598"/>
      <c r="K37" s="598"/>
      <c r="L37" s="598"/>
      <c r="M37" s="598"/>
      <c r="N37" s="598"/>
      <c r="O37" s="598"/>
      <c r="P37" s="598"/>
      <c r="Q37" s="598"/>
      <c r="R37" s="598"/>
      <c r="S37" s="598"/>
      <c r="T37" s="181"/>
      <c r="U37" s="597">
        <f t="shared" si="4"/>
        <v>8</v>
      </c>
      <c r="V37" s="597"/>
      <c r="W37" s="598" t="str">
        <f>IF('各会計、関係団体の財政状況及び健全化判断比率'!B31="","",'各会計、関係団体の財政状況及び健全化判断比率'!B31)</f>
        <v>後期高齢者医療事業</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18</v>
      </c>
      <c r="BX37" s="597"/>
      <c r="BY37" s="598" t="str">
        <f>IF('各会計、関係団体の財政状況及び健全化判断比率'!B71="","",'各会計、関係団体の財政状況及び健全化判断比率'!B71)</f>
        <v>斐川宍道水道企業団（上水道会計）</v>
      </c>
      <c r="BZ37" s="598"/>
      <c r="CA37" s="598"/>
      <c r="CB37" s="598"/>
      <c r="CC37" s="598"/>
      <c r="CD37" s="598"/>
      <c r="CE37" s="598"/>
      <c r="CF37" s="598"/>
      <c r="CG37" s="598"/>
      <c r="CH37" s="598"/>
      <c r="CI37" s="598"/>
      <c r="CJ37" s="598"/>
      <c r="CK37" s="598"/>
      <c r="CL37" s="598"/>
      <c r="CM37" s="598"/>
      <c r="CN37" s="181"/>
      <c r="CO37" s="597">
        <f t="shared" si="3"/>
        <v>23</v>
      </c>
      <c r="CP37" s="597"/>
      <c r="CQ37" s="598" t="str">
        <f>IF('各会計、関係団体の財政状況及び健全化判断比率'!BS10="","",'各会計、関係団体の財政状況及び健全化判断比率'!BS10)</f>
        <v>株式会社すばる企画</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19</v>
      </c>
      <c r="BX38" s="597"/>
      <c r="BY38" s="598" t="str">
        <f>IF('各会計、関係団体の財政状況及び健全化判断比率'!B72="","",'各会計、関係団体の財政状況及び健全化判断比率'!B72)</f>
        <v>斐川宍道水道企業団（工業用水事業会計）</v>
      </c>
      <c r="BZ38" s="598"/>
      <c r="CA38" s="598"/>
      <c r="CB38" s="598"/>
      <c r="CC38" s="598"/>
      <c r="CD38" s="598"/>
      <c r="CE38" s="598"/>
      <c r="CF38" s="598"/>
      <c r="CG38" s="598"/>
      <c r="CH38" s="598"/>
      <c r="CI38" s="598"/>
      <c r="CJ38" s="598"/>
      <c r="CK38" s="598"/>
      <c r="CL38" s="598"/>
      <c r="CM38" s="598"/>
      <c r="CN38" s="181"/>
      <c r="CO38" s="597">
        <f t="shared" si="3"/>
        <v>24</v>
      </c>
      <c r="CP38" s="597"/>
      <c r="CQ38" s="598" t="str">
        <f>IF('各会計、関係団体の財政状況及び健全化判断比率'!BS11="","",'各会計、関係団体の財政状況及び健全化判断比率'!BS11)</f>
        <v>出雲ターミナル株式会社</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f t="shared" si="3"/>
        <v>25</v>
      </c>
      <c r="CP39" s="597"/>
      <c r="CQ39" s="598" t="str">
        <f>IF('各会計、関係団体の財政状況及び健全化判断比率'!BS12="","",'各会計、関係団体の財政状況及び健全化判断比率'!BS12)</f>
        <v>有限会社エコプラント佐田</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f t="shared" si="3"/>
        <v>26</v>
      </c>
      <c r="CP40" s="597"/>
      <c r="CQ40" s="598" t="str">
        <f>IF('各会計、関係団体の財政状況及び健全化判断比率'!BS13="","",'各会計、関係団体の財政状況及び健全化判断比率'!BS13)</f>
        <v>公益財団法人斐川町農業公社</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f t="shared" si="3"/>
        <v>27</v>
      </c>
      <c r="CP41" s="597"/>
      <c r="CQ41" s="598" t="str">
        <f>IF('各会計、関係団体の財政状況及び健全化判断比率'!BS14="","",'各会計、関係団体の財政状況及び健全化判断比率'!BS14)</f>
        <v>有限会社グリーンサポート斐川</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206</v>
      </c>
      <c r="E46" s="600" t="s">
        <v>207</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208</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209</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210</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211</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212</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213</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214</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90hMy1UFl7k7fCQxl1vn/wupxBMxSQhSmT4eZbw55EN1TOCs/pt/Lu2Fvia64eM4PwKLy/ZDpdDiWdkCCROmyA==" saltValue="7Wm5VinUrJEAPnmpqVvrA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215</v>
      </c>
      <c r="DI1" s="603"/>
      <c r="DJ1" s="603"/>
      <c r="DK1" s="603"/>
      <c r="DL1" s="603"/>
      <c r="DM1" s="603"/>
      <c r="DN1" s="604"/>
      <c r="DO1" s="214"/>
      <c r="DP1" s="602" t="s">
        <v>216</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218</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219</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220</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221</v>
      </c>
      <c r="S4" s="606"/>
      <c r="T4" s="606"/>
      <c r="U4" s="606"/>
      <c r="V4" s="606"/>
      <c r="W4" s="606"/>
      <c r="X4" s="606"/>
      <c r="Y4" s="607"/>
      <c r="Z4" s="605" t="s">
        <v>222</v>
      </c>
      <c r="AA4" s="606"/>
      <c r="AB4" s="606"/>
      <c r="AC4" s="607"/>
      <c r="AD4" s="605" t="s">
        <v>223</v>
      </c>
      <c r="AE4" s="606"/>
      <c r="AF4" s="606"/>
      <c r="AG4" s="606"/>
      <c r="AH4" s="606"/>
      <c r="AI4" s="606"/>
      <c r="AJ4" s="606"/>
      <c r="AK4" s="607"/>
      <c r="AL4" s="605" t="s">
        <v>222</v>
      </c>
      <c r="AM4" s="606"/>
      <c r="AN4" s="606"/>
      <c r="AO4" s="607"/>
      <c r="AP4" s="608" t="s">
        <v>224</v>
      </c>
      <c r="AQ4" s="608"/>
      <c r="AR4" s="608"/>
      <c r="AS4" s="608"/>
      <c r="AT4" s="608"/>
      <c r="AU4" s="608"/>
      <c r="AV4" s="608"/>
      <c r="AW4" s="608"/>
      <c r="AX4" s="608"/>
      <c r="AY4" s="608"/>
      <c r="AZ4" s="608"/>
      <c r="BA4" s="608"/>
      <c r="BB4" s="608"/>
      <c r="BC4" s="608"/>
      <c r="BD4" s="608"/>
      <c r="BE4" s="608"/>
      <c r="BF4" s="608"/>
      <c r="BG4" s="608" t="s">
        <v>225</v>
      </c>
      <c r="BH4" s="608"/>
      <c r="BI4" s="608"/>
      <c r="BJ4" s="608"/>
      <c r="BK4" s="608"/>
      <c r="BL4" s="608"/>
      <c r="BM4" s="608"/>
      <c r="BN4" s="608"/>
      <c r="BO4" s="608" t="s">
        <v>222</v>
      </c>
      <c r="BP4" s="608"/>
      <c r="BQ4" s="608"/>
      <c r="BR4" s="608"/>
      <c r="BS4" s="608" t="s">
        <v>226</v>
      </c>
      <c r="BT4" s="608"/>
      <c r="BU4" s="608"/>
      <c r="BV4" s="608"/>
      <c r="BW4" s="608"/>
      <c r="BX4" s="608"/>
      <c r="BY4" s="608"/>
      <c r="BZ4" s="608"/>
      <c r="CA4" s="608"/>
      <c r="CB4" s="608"/>
      <c r="CD4" s="605" t="s">
        <v>227</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228</v>
      </c>
      <c r="C5" s="610"/>
      <c r="D5" s="610"/>
      <c r="E5" s="610"/>
      <c r="F5" s="610"/>
      <c r="G5" s="610"/>
      <c r="H5" s="610"/>
      <c r="I5" s="610"/>
      <c r="J5" s="610"/>
      <c r="K5" s="610"/>
      <c r="L5" s="610"/>
      <c r="M5" s="610"/>
      <c r="N5" s="610"/>
      <c r="O5" s="610"/>
      <c r="P5" s="610"/>
      <c r="Q5" s="611"/>
      <c r="R5" s="612">
        <v>24113872</v>
      </c>
      <c r="S5" s="613"/>
      <c r="T5" s="613"/>
      <c r="U5" s="613"/>
      <c r="V5" s="613"/>
      <c r="W5" s="613"/>
      <c r="X5" s="613"/>
      <c r="Y5" s="614"/>
      <c r="Z5" s="615">
        <v>27.2</v>
      </c>
      <c r="AA5" s="615"/>
      <c r="AB5" s="615"/>
      <c r="AC5" s="615"/>
      <c r="AD5" s="616">
        <v>23959778</v>
      </c>
      <c r="AE5" s="616"/>
      <c r="AF5" s="616"/>
      <c r="AG5" s="616"/>
      <c r="AH5" s="616"/>
      <c r="AI5" s="616"/>
      <c r="AJ5" s="616"/>
      <c r="AK5" s="616"/>
      <c r="AL5" s="617">
        <v>50.4</v>
      </c>
      <c r="AM5" s="618"/>
      <c r="AN5" s="618"/>
      <c r="AO5" s="619"/>
      <c r="AP5" s="609" t="s">
        <v>229</v>
      </c>
      <c r="AQ5" s="610"/>
      <c r="AR5" s="610"/>
      <c r="AS5" s="610"/>
      <c r="AT5" s="610"/>
      <c r="AU5" s="610"/>
      <c r="AV5" s="610"/>
      <c r="AW5" s="610"/>
      <c r="AX5" s="610"/>
      <c r="AY5" s="610"/>
      <c r="AZ5" s="610"/>
      <c r="BA5" s="610"/>
      <c r="BB5" s="610"/>
      <c r="BC5" s="610"/>
      <c r="BD5" s="610"/>
      <c r="BE5" s="610"/>
      <c r="BF5" s="611"/>
      <c r="BG5" s="623">
        <v>23927469</v>
      </c>
      <c r="BH5" s="624"/>
      <c r="BI5" s="624"/>
      <c r="BJ5" s="624"/>
      <c r="BK5" s="624"/>
      <c r="BL5" s="624"/>
      <c r="BM5" s="624"/>
      <c r="BN5" s="625"/>
      <c r="BO5" s="626">
        <v>99.2</v>
      </c>
      <c r="BP5" s="626"/>
      <c r="BQ5" s="626"/>
      <c r="BR5" s="626"/>
      <c r="BS5" s="627">
        <v>1444956</v>
      </c>
      <c r="BT5" s="627"/>
      <c r="BU5" s="627"/>
      <c r="BV5" s="627"/>
      <c r="BW5" s="627"/>
      <c r="BX5" s="627"/>
      <c r="BY5" s="627"/>
      <c r="BZ5" s="627"/>
      <c r="CA5" s="627"/>
      <c r="CB5" s="631"/>
      <c r="CD5" s="605" t="s">
        <v>224</v>
      </c>
      <c r="CE5" s="606"/>
      <c r="CF5" s="606"/>
      <c r="CG5" s="606"/>
      <c r="CH5" s="606"/>
      <c r="CI5" s="606"/>
      <c r="CJ5" s="606"/>
      <c r="CK5" s="606"/>
      <c r="CL5" s="606"/>
      <c r="CM5" s="606"/>
      <c r="CN5" s="606"/>
      <c r="CO5" s="606"/>
      <c r="CP5" s="606"/>
      <c r="CQ5" s="607"/>
      <c r="CR5" s="605" t="s">
        <v>230</v>
      </c>
      <c r="CS5" s="606"/>
      <c r="CT5" s="606"/>
      <c r="CU5" s="606"/>
      <c r="CV5" s="606"/>
      <c r="CW5" s="606"/>
      <c r="CX5" s="606"/>
      <c r="CY5" s="607"/>
      <c r="CZ5" s="605" t="s">
        <v>222</v>
      </c>
      <c r="DA5" s="606"/>
      <c r="DB5" s="606"/>
      <c r="DC5" s="607"/>
      <c r="DD5" s="605" t="s">
        <v>231</v>
      </c>
      <c r="DE5" s="606"/>
      <c r="DF5" s="606"/>
      <c r="DG5" s="606"/>
      <c r="DH5" s="606"/>
      <c r="DI5" s="606"/>
      <c r="DJ5" s="606"/>
      <c r="DK5" s="606"/>
      <c r="DL5" s="606"/>
      <c r="DM5" s="606"/>
      <c r="DN5" s="606"/>
      <c r="DO5" s="606"/>
      <c r="DP5" s="607"/>
      <c r="DQ5" s="605" t="s">
        <v>232</v>
      </c>
      <c r="DR5" s="606"/>
      <c r="DS5" s="606"/>
      <c r="DT5" s="606"/>
      <c r="DU5" s="606"/>
      <c r="DV5" s="606"/>
      <c r="DW5" s="606"/>
      <c r="DX5" s="606"/>
      <c r="DY5" s="606"/>
      <c r="DZ5" s="606"/>
      <c r="EA5" s="606"/>
      <c r="EB5" s="606"/>
      <c r="EC5" s="607"/>
    </row>
    <row r="6" spans="2:143" ht="11.25" customHeight="1" x14ac:dyDescent="0.2">
      <c r="B6" s="620" t="s">
        <v>233</v>
      </c>
      <c r="C6" s="621"/>
      <c r="D6" s="621"/>
      <c r="E6" s="621"/>
      <c r="F6" s="621"/>
      <c r="G6" s="621"/>
      <c r="H6" s="621"/>
      <c r="I6" s="621"/>
      <c r="J6" s="621"/>
      <c r="K6" s="621"/>
      <c r="L6" s="621"/>
      <c r="M6" s="621"/>
      <c r="N6" s="621"/>
      <c r="O6" s="621"/>
      <c r="P6" s="621"/>
      <c r="Q6" s="622"/>
      <c r="R6" s="623">
        <v>1157702</v>
      </c>
      <c r="S6" s="624"/>
      <c r="T6" s="624"/>
      <c r="U6" s="624"/>
      <c r="V6" s="624"/>
      <c r="W6" s="624"/>
      <c r="X6" s="624"/>
      <c r="Y6" s="625"/>
      <c r="Z6" s="626">
        <v>1.3</v>
      </c>
      <c r="AA6" s="626"/>
      <c r="AB6" s="626"/>
      <c r="AC6" s="626"/>
      <c r="AD6" s="627">
        <v>1157702</v>
      </c>
      <c r="AE6" s="627"/>
      <c r="AF6" s="627"/>
      <c r="AG6" s="627"/>
      <c r="AH6" s="627"/>
      <c r="AI6" s="627"/>
      <c r="AJ6" s="627"/>
      <c r="AK6" s="627"/>
      <c r="AL6" s="628">
        <v>2.4</v>
      </c>
      <c r="AM6" s="629"/>
      <c r="AN6" s="629"/>
      <c r="AO6" s="630"/>
      <c r="AP6" s="620" t="s">
        <v>234</v>
      </c>
      <c r="AQ6" s="621"/>
      <c r="AR6" s="621"/>
      <c r="AS6" s="621"/>
      <c r="AT6" s="621"/>
      <c r="AU6" s="621"/>
      <c r="AV6" s="621"/>
      <c r="AW6" s="621"/>
      <c r="AX6" s="621"/>
      <c r="AY6" s="621"/>
      <c r="AZ6" s="621"/>
      <c r="BA6" s="621"/>
      <c r="BB6" s="621"/>
      <c r="BC6" s="621"/>
      <c r="BD6" s="621"/>
      <c r="BE6" s="621"/>
      <c r="BF6" s="622"/>
      <c r="BG6" s="623">
        <v>23927469</v>
      </c>
      <c r="BH6" s="624"/>
      <c r="BI6" s="624"/>
      <c r="BJ6" s="624"/>
      <c r="BK6" s="624"/>
      <c r="BL6" s="624"/>
      <c r="BM6" s="624"/>
      <c r="BN6" s="625"/>
      <c r="BO6" s="626">
        <v>99.2</v>
      </c>
      <c r="BP6" s="626"/>
      <c r="BQ6" s="626"/>
      <c r="BR6" s="626"/>
      <c r="BS6" s="627">
        <v>1444956</v>
      </c>
      <c r="BT6" s="627"/>
      <c r="BU6" s="627"/>
      <c r="BV6" s="627"/>
      <c r="BW6" s="627"/>
      <c r="BX6" s="627"/>
      <c r="BY6" s="627"/>
      <c r="BZ6" s="627"/>
      <c r="CA6" s="627"/>
      <c r="CB6" s="631"/>
      <c r="CD6" s="609" t="s">
        <v>235</v>
      </c>
      <c r="CE6" s="610"/>
      <c r="CF6" s="610"/>
      <c r="CG6" s="610"/>
      <c r="CH6" s="610"/>
      <c r="CI6" s="610"/>
      <c r="CJ6" s="610"/>
      <c r="CK6" s="610"/>
      <c r="CL6" s="610"/>
      <c r="CM6" s="610"/>
      <c r="CN6" s="610"/>
      <c r="CO6" s="610"/>
      <c r="CP6" s="610"/>
      <c r="CQ6" s="611"/>
      <c r="CR6" s="623">
        <v>383876</v>
      </c>
      <c r="CS6" s="624"/>
      <c r="CT6" s="624"/>
      <c r="CU6" s="624"/>
      <c r="CV6" s="624"/>
      <c r="CW6" s="624"/>
      <c r="CX6" s="624"/>
      <c r="CY6" s="625"/>
      <c r="CZ6" s="617">
        <v>0.4</v>
      </c>
      <c r="DA6" s="618"/>
      <c r="DB6" s="618"/>
      <c r="DC6" s="634"/>
      <c r="DD6" s="632" t="s">
        <v>131</v>
      </c>
      <c r="DE6" s="624"/>
      <c r="DF6" s="624"/>
      <c r="DG6" s="624"/>
      <c r="DH6" s="624"/>
      <c r="DI6" s="624"/>
      <c r="DJ6" s="624"/>
      <c r="DK6" s="624"/>
      <c r="DL6" s="624"/>
      <c r="DM6" s="624"/>
      <c r="DN6" s="624"/>
      <c r="DO6" s="624"/>
      <c r="DP6" s="625"/>
      <c r="DQ6" s="632">
        <v>383876</v>
      </c>
      <c r="DR6" s="624"/>
      <c r="DS6" s="624"/>
      <c r="DT6" s="624"/>
      <c r="DU6" s="624"/>
      <c r="DV6" s="624"/>
      <c r="DW6" s="624"/>
      <c r="DX6" s="624"/>
      <c r="DY6" s="624"/>
      <c r="DZ6" s="624"/>
      <c r="EA6" s="624"/>
      <c r="EB6" s="624"/>
      <c r="EC6" s="633"/>
    </row>
    <row r="7" spans="2:143" ht="11.25" customHeight="1" x14ac:dyDescent="0.2">
      <c r="B7" s="620" t="s">
        <v>236</v>
      </c>
      <c r="C7" s="621"/>
      <c r="D7" s="621"/>
      <c r="E7" s="621"/>
      <c r="F7" s="621"/>
      <c r="G7" s="621"/>
      <c r="H7" s="621"/>
      <c r="I7" s="621"/>
      <c r="J7" s="621"/>
      <c r="K7" s="621"/>
      <c r="L7" s="621"/>
      <c r="M7" s="621"/>
      <c r="N7" s="621"/>
      <c r="O7" s="621"/>
      <c r="P7" s="621"/>
      <c r="Q7" s="622"/>
      <c r="R7" s="623">
        <v>17604</v>
      </c>
      <c r="S7" s="624"/>
      <c r="T7" s="624"/>
      <c r="U7" s="624"/>
      <c r="V7" s="624"/>
      <c r="W7" s="624"/>
      <c r="X7" s="624"/>
      <c r="Y7" s="625"/>
      <c r="Z7" s="626">
        <v>0</v>
      </c>
      <c r="AA7" s="626"/>
      <c r="AB7" s="626"/>
      <c r="AC7" s="626"/>
      <c r="AD7" s="627">
        <v>17604</v>
      </c>
      <c r="AE7" s="627"/>
      <c r="AF7" s="627"/>
      <c r="AG7" s="627"/>
      <c r="AH7" s="627"/>
      <c r="AI7" s="627"/>
      <c r="AJ7" s="627"/>
      <c r="AK7" s="627"/>
      <c r="AL7" s="628">
        <v>0</v>
      </c>
      <c r="AM7" s="629"/>
      <c r="AN7" s="629"/>
      <c r="AO7" s="630"/>
      <c r="AP7" s="620" t="s">
        <v>237</v>
      </c>
      <c r="AQ7" s="621"/>
      <c r="AR7" s="621"/>
      <c r="AS7" s="621"/>
      <c r="AT7" s="621"/>
      <c r="AU7" s="621"/>
      <c r="AV7" s="621"/>
      <c r="AW7" s="621"/>
      <c r="AX7" s="621"/>
      <c r="AY7" s="621"/>
      <c r="AZ7" s="621"/>
      <c r="BA7" s="621"/>
      <c r="BB7" s="621"/>
      <c r="BC7" s="621"/>
      <c r="BD7" s="621"/>
      <c r="BE7" s="621"/>
      <c r="BF7" s="622"/>
      <c r="BG7" s="623">
        <v>11202128</v>
      </c>
      <c r="BH7" s="624"/>
      <c r="BI7" s="624"/>
      <c r="BJ7" s="624"/>
      <c r="BK7" s="624"/>
      <c r="BL7" s="624"/>
      <c r="BM7" s="624"/>
      <c r="BN7" s="625"/>
      <c r="BO7" s="626">
        <v>46.5</v>
      </c>
      <c r="BP7" s="626"/>
      <c r="BQ7" s="626"/>
      <c r="BR7" s="626"/>
      <c r="BS7" s="627">
        <v>690315</v>
      </c>
      <c r="BT7" s="627"/>
      <c r="BU7" s="627"/>
      <c r="BV7" s="627"/>
      <c r="BW7" s="627"/>
      <c r="BX7" s="627"/>
      <c r="BY7" s="627"/>
      <c r="BZ7" s="627"/>
      <c r="CA7" s="627"/>
      <c r="CB7" s="631"/>
      <c r="CD7" s="620" t="s">
        <v>238</v>
      </c>
      <c r="CE7" s="621"/>
      <c r="CF7" s="621"/>
      <c r="CG7" s="621"/>
      <c r="CH7" s="621"/>
      <c r="CI7" s="621"/>
      <c r="CJ7" s="621"/>
      <c r="CK7" s="621"/>
      <c r="CL7" s="621"/>
      <c r="CM7" s="621"/>
      <c r="CN7" s="621"/>
      <c r="CO7" s="621"/>
      <c r="CP7" s="621"/>
      <c r="CQ7" s="622"/>
      <c r="CR7" s="623">
        <v>9372181</v>
      </c>
      <c r="CS7" s="624"/>
      <c r="CT7" s="624"/>
      <c r="CU7" s="624"/>
      <c r="CV7" s="624"/>
      <c r="CW7" s="624"/>
      <c r="CX7" s="624"/>
      <c r="CY7" s="625"/>
      <c r="CZ7" s="626">
        <v>10.9</v>
      </c>
      <c r="DA7" s="626"/>
      <c r="DB7" s="626"/>
      <c r="DC7" s="626"/>
      <c r="DD7" s="632">
        <v>979311</v>
      </c>
      <c r="DE7" s="624"/>
      <c r="DF7" s="624"/>
      <c r="DG7" s="624"/>
      <c r="DH7" s="624"/>
      <c r="DI7" s="624"/>
      <c r="DJ7" s="624"/>
      <c r="DK7" s="624"/>
      <c r="DL7" s="624"/>
      <c r="DM7" s="624"/>
      <c r="DN7" s="624"/>
      <c r="DO7" s="624"/>
      <c r="DP7" s="625"/>
      <c r="DQ7" s="632">
        <v>6633118</v>
      </c>
      <c r="DR7" s="624"/>
      <c r="DS7" s="624"/>
      <c r="DT7" s="624"/>
      <c r="DU7" s="624"/>
      <c r="DV7" s="624"/>
      <c r="DW7" s="624"/>
      <c r="DX7" s="624"/>
      <c r="DY7" s="624"/>
      <c r="DZ7" s="624"/>
      <c r="EA7" s="624"/>
      <c r="EB7" s="624"/>
      <c r="EC7" s="633"/>
    </row>
    <row r="8" spans="2:143" ht="11.25" customHeight="1" x14ac:dyDescent="0.2">
      <c r="B8" s="620" t="s">
        <v>239</v>
      </c>
      <c r="C8" s="621"/>
      <c r="D8" s="621"/>
      <c r="E8" s="621"/>
      <c r="F8" s="621"/>
      <c r="G8" s="621"/>
      <c r="H8" s="621"/>
      <c r="I8" s="621"/>
      <c r="J8" s="621"/>
      <c r="K8" s="621"/>
      <c r="L8" s="621"/>
      <c r="M8" s="621"/>
      <c r="N8" s="621"/>
      <c r="O8" s="621"/>
      <c r="P8" s="621"/>
      <c r="Q8" s="622"/>
      <c r="R8" s="623">
        <v>86992</v>
      </c>
      <c r="S8" s="624"/>
      <c r="T8" s="624"/>
      <c r="U8" s="624"/>
      <c r="V8" s="624"/>
      <c r="W8" s="624"/>
      <c r="X8" s="624"/>
      <c r="Y8" s="625"/>
      <c r="Z8" s="626">
        <v>0.1</v>
      </c>
      <c r="AA8" s="626"/>
      <c r="AB8" s="626"/>
      <c r="AC8" s="626"/>
      <c r="AD8" s="627">
        <v>86992</v>
      </c>
      <c r="AE8" s="627"/>
      <c r="AF8" s="627"/>
      <c r="AG8" s="627"/>
      <c r="AH8" s="627"/>
      <c r="AI8" s="627"/>
      <c r="AJ8" s="627"/>
      <c r="AK8" s="627"/>
      <c r="AL8" s="628">
        <v>0.2</v>
      </c>
      <c r="AM8" s="629"/>
      <c r="AN8" s="629"/>
      <c r="AO8" s="630"/>
      <c r="AP8" s="620" t="s">
        <v>240</v>
      </c>
      <c r="AQ8" s="621"/>
      <c r="AR8" s="621"/>
      <c r="AS8" s="621"/>
      <c r="AT8" s="621"/>
      <c r="AU8" s="621"/>
      <c r="AV8" s="621"/>
      <c r="AW8" s="621"/>
      <c r="AX8" s="621"/>
      <c r="AY8" s="621"/>
      <c r="AZ8" s="621"/>
      <c r="BA8" s="621"/>
      <c r="BB8" s="621"/>
      <c r="BC8" s="621"/>
      <c r="BD8" s="621"/>
      <c r="BE8" s="621"/>
      <c r="BF8" s="622"/>
      <c r="BG8" s="623">
        <v>323754</v>
      </c>
      <c r="BH8" s="624"/>
      <c r="BI8" s="624"/>
      <c r="BJ8" s="624"/>
      <c r="BK8" s="624"/>
      <c r="BL8" s="624"/>
      <c r="BM8" s="624"/>
      <c r="BN8" s="625"/>
      <c r="BO8" s="626">
        <v>1.3</v>
      </c>
      <c r="BP8" s="626"/>
      <c r="BQ8" s="626"/>
      <c r="BR8" s="626"/>
      <c r="BS8" s="627" t="s">
        <v>131</v>
      </c>
      <c r="BT8" s="627"/>
      <c r="BU8" s="627"/>
      <c r="BV8" s="627"/>
      <c r="BW8" s="627"/>
      <c r="BX8" s="627"/>
      <c r="BY8" s="627"/>
      <c r="BZ8" s="627"/>
      <c r="CA8" s="627"/>
      <c r="CB8" s="631"/>
      <c r="CD8" s="620" t="s">
        <v>241</v>
      </c>
      <c r="CE8" s="621"/>
      <c r="CF8" s="621"/>
      <c r="CG8" s="621"/>
      <c r="CH8" s="621"/>
      <c r="CI8" s="621"/>
      <c r="CJ8" s="621"/>
      <c r="CK8" s="621"/>
      <c r="CL8" s="621"/>
      <c r="CM8" s="621"/>
      <c r="CN8" s="621"/>
      <c r="CO8" s="621"/>
      <c r="CP8" s="621"/>
      <c r="CQ8" s="622"/>
      <c r="CR8" s="623">
        <v>30368022</v>
      </c>
      <c r="CS8" s="624"/>
      <c r="CT8" s="624"/>
      <c r="CU8" s="624"/>
      <c r="CV8" s="624"/>
      <c r="CW8" s="624"/>
      <c r="CX8" s="624"/>
      <c r="CY8" s="625"/>
      <c r="CZ8" s="626">
        <v>35.299999999999997</v>
      </c>
      <c r="DA8" s="626"/>
      <c r="DB8" s="626"/>
      <c r="DC8" s="626"/>
      <c r="DD8" s="632">
        <v>372992</v>
      </c>
      <c r="DE8" s="624"/>
      <c r="DF8" s="624"/>
      <c r="DG8" s="624"/>
      <c r="DH8" s="624"/>
      <c r="DI8" s="624"/>
      <c r="DJ8" s="624"/>
      <c r="DK8" s="624"/>
      <c r="DL8" s="624"/>
      <c r="DM8" s="624"/>
      <c r="DN8" s="624"/>
      <c r="DO8" s="624"/>
      <c r="DP8" s="625"/>
      <c r="DQ8" s="632">
        <v>12792749</v>
      </c>
      <c r="DR8" s="624"/>
      <c r="DS8" s="624"/>
      <c r="DT8" s="624"/>
      <c r="DU8" s="624"/>
      <c r="DV8" s="624"/>
      <c r="DW8" s="624"/>
      <c r="DX8" s="624"/>
      <c r="DY8" s="624"/>
      <c r="DZ8" s="624"/>
      <c r="EA8" s="624"/>
      <c r="EB8" s="624"/>
      <c r="EC8" s="633"/>
    </row>
    <row r="9" spans="2:143" ht="11.25" customHeight="1" x14ac:dyDescent="0.2">
      <c r="B9" s="620" t="s">
        <v>242</v>
      </c>
      <c r="C9" s="621"/>
      <c r="D9" s="621"/>
      <c r="E9" s="621"/>
      <c r="F9" s="621"/>
      <c r="G9" s="621"/>
      <c r="H9" s="621"/>
      <c r="I9" s="621"/>
      <c r="J9" s="621"/>
      <c r="K9" s="621"/>
      <c r="L9" s="621"/>
      <c r="M9" s="621"/>
      <c r="N9" s="621"/>
      <c r="O9" s="621"/>
      <c r="P9" s="621"/>
      <c r="Q9" s="622"/>
      <c r="R9" s="623">
        <v>64377</v>
      </c>
      <c r="S9" s="624"/>
      <c r="T9" s="624"/>
      <c r="U9" s="624"/>
      <c r="V9" s="624"/>
      <c r="W9" s="624"/>
      <c r="X9" s="624"/>
      <c r="Y9" s="625"/>
      <c r="Z9" s="626">
        <v>0.1</v>
      </c>
      <c r="AA9" s="626"/>
      <c r="AB9" s="626"/>
      <c r="AC9" s="626"/>
      <c r="AD9" s="627">
        <v>64377</v>
      </c>
      <c r="AE9" s="627"/>
      <c r="AF9" s="627"/>
      <c r="AG9" s="627"/>
      <c r="AH9" s="627"/>
      <c r="AI9" s="627"/>
      <c r="AJ9" s="627"/>
      <c r="AK9" s="627"/>
      <c r="AL9" s="628">
        <v>0.1</v>
      </c>
      <c r="AM9" s="629"/>
      <c r="AN9" s="629"/>
      <c r="AO9" s="630"/>
      <c r="AP9" s="620" t="s">
        <v>243</v>
      </c>
      <c r="AQ9" s="621"/>
      <c r="AR9" s="621"/>
      <c r="AS9" s="621"/>
      <c r="AT9" s="621"/>
      <c r="AU9" s="621"/>
      <c r="AV9" s="621"/>
      <c r="AW9" s="621"/>
      <c r="AX9" s="621"/>
      <c r="AY9" s="621"/>
      <c r="AZ9" s="621"/>
      <c r="BA9" s="621"/>
      <c r="BB9" s="621"/>
      <c r="BC9" s="621"/>
      <c r="BD9" s="621"/>
      <c r="BE9" s="621"/>
      <c r="BF9" s="622"/>
      <c r="BG9" s="623">
        <v>8256577</v>
      </c>
      <c r="BH9" s="624"/>
      <c r="BI9" s="624"/>
      <c r="BJ9" s="624"/>
      <c r="BK9" s="624"/>
      <c r="BL9" s="624"/>
      <c r="BM9" s="624"/>
      <c r="BN9" s="625"/>
      <c r="BO9" s="626">
        <v>34.200000000000003</v>
      </c>
      <c r="BP9" s="626"/>
      <c r="BQ9" s="626"/>
      <c r="BR9" s="626"/>
      <c r="BS9" s="627" t="s">
        <v>131</v>
      </c>
      <c r="BT9" s="627"/>
      <c r="BU9" s="627"/>
      <c r="BV9" s="627"/>
      <c r="BW9" s="627"/>
      <c r="BX9" s="627"/>
      <c r="BY9" s="627"/>
      <c r="BZ9" s="627"/>
      <c r="CA9" s="627"/>
      <c r="CB9" s="631"/>
      <c r="CD9" s="620" t="s">
        <v>244</v>
      </c>
      <c r="CE9" s="621"/>
      <c r="CF9" s="621"/>
      <c r="CG9" s="621"/>
      <c r="CH9" s="621"/>
      <c r="CI9" s="621"/>
      <c r="CJ9" s="621"/>
      <c r="CK9" s="621"/>
      <c r="CL9" s="621"/>
      <c r="CM9" s="621"/>
      <c r="CN9" s="621"/>
      <c r="CO9" s="621"/>
      <c r="CP9" s="621"/>
      <c r="CQ9" s="622"/>
      <c r="CR9" s="623">
        <v>6700512</v>
      </c>
      <c r="CS9" s="624"/>
      <c r="CT9" s="624"/>
      <c r="CU9" s="624"/>
      <c r="CV9" s="624"/>
      <c r="CW9" s="624"/>
      <c r="CX9" s="624"/>
      <c r="CY9" s="625"/>
      <c r="CZ9" s="626">
        <v>7.8</v>
      </c>
      <c r="DA9" s="626"/>
      <c r="DB9" s="626"/>
      <c r="DC9" s="626"/>
      <c r="DD9" s="632">
        <v>509231</v>
      </c>
      <c r="DE9" s="624"/>
      <c r="DF9" s="624"/>
      <c r="DG9" s="624"/>
      <c r="DH9" s="624"/>
      <c r="DI9" s="624"/>
      <c r="DJ9" s="624"/>
      <c r="DK9" s="624"/>
      <c r="DL9" s="624"/>
      <c r="DM9" s="624"/>
      <c r="DN9" s="624"/>
      <c r="DO9" s="624"/>
      <c r="DP9" s="625"/>
      <c r="DQ9" s="632">
        <v>3903487</v>
      </c>
      <c r="DR9" s="624"/>
      <c r="DS9" s="624"/>
      <c r="DT9" s="624"/>
      <c r="DU9" s="624"/>
      <c r="DV9" s="624"/>
      <c r="DW9" s="624"/>
      <c r="DX9" s="624"/>
      <c r="DY9" s="624"/>
      <c r="DZ9" s="624"/>
      <c r="EA9" s="624"/>
      <c r="EB9" s="624"/>
      <c r="EC9" s="633"/>
    </row>
    <row r="10" spans="2:143" ht="11.25" customHeight="1" x14ac:dyDescent="0.2">
      <c r="B10" s="620" t="s">
        <v>245</v>
      </c>
      <c r="C10" s="621"/>
      <c r="D10" s="621"/>
      <c r="E10" s="621"/>
      <c r="F10" s="621"/>
      <c r="G10" s="621"/>
      <c r="H10" s="621"/>
      <c r="I10" s="621"/>
      <c r="J10" s="621"/>
      <c r="K10" s="621"/>
      <c r="L10" s="621"/>
      <c r="M10" s="621"/>
      <c r="N10" s="621"/>
      <c r="O10" s="621"/>
      <c r="P10" s="621"/>
      <c r="Q10" s="622"/>
      <c r="R10" s="623" t="s">
        <v>131</v>
      </c>
      <c r="S10" s="624"/>
      <c r="T10" s="624"/>
      <c r="U10" s="624"/>
      <c r="V10" s="624"/>
      <c r="W10" s="624"/>
      <c r="X10" s="624"/>
      <c r="Y10" s="625"/>
      <c r="Z10" s="626" t="s">
        <v>246</v>
      </c>
      <c r="AA10" s="626"/>
      <c r="AB10" s="626"/>
      <c r="AC10" s="626"/>
      <c r="AD10" s="627" t="s">
        <v>131</v>
      </c>
      <c r="AE10" s="627"/>
      <c r="AF10" s="627"/>
      <c r="AG10" s="627"/>
      <c r="AH10" s="627"/>
      <c r="AI10" s="627"/>
      <c r="AJ10" s="627"/>
      <c r="AK10" s="627"/>
      <c r="AL10" s="628" t="s">
        <v>131</v>
      </c>
      <c r="AM10" s="629"/>
      <c r="AN10" s="629"/>
      <c r="AO10" s="630"/>
      <c r="AP10" s="620" t="s">
        <v>247</v>
      </c>
      <c r="AQ10" s="621"/>
      <c r="AR10" s="621"/>
      <c r="AS10" s="621"/>
      <c r="AT10" s="621"/>
      <c r="AU10" s="621"/>
      <c r="AV10" s="621"/>
      <c r="AW10" s="621"/>
      <c r="AX10" s="621"/>
      <c r="AY10" s="621"/>
      <c r="AZ10" s="621"/>
      <c r="BA10" s="621"/>
      <c r="BB10" s="621"/>
      <c r="BC10" s="621"/>
      <c r="BD10" s="621"/>
      <c r="BE10" s="621"/>
      <c r="BF10" s="622"/>
      <c r="BG10" s="623">
        <v>488715</v>
      </c>
      <c r="BH10" s="624"/>
      <c r="BI10" s="624"/>
      <c r="BJ10" s="624"/>
      <c r="BK10" s="624"/>
      <c r="BL10" s="624"/>
      <c r="BM10" s="624"/>
      <c r="BN10" s="625"/>
      <c r="BO10" s="626">
        <v>2</v>
      </c>
      <c r="BP10" s="626"/>
      <c r="BQ10" s="626"/>
      <c r="BR10" s="626"/>
      <c r="BS10" s="627">
        <v>81394</v>
      </c>
      <c r="BT10" s="627"/>
      <c r="BU10" s="627"/>
      <c r="BV10" s="627"/>
      <c r="BW10" s="627"/>
      <c r="BX10" s="627"/>
      <c r="BY10" s="627"/>
      <c r="BZ10" s="627"/>
      <c r="CA10" s="627"/>
      <c r="CB10" s="631"/>
      <c r="CD10" s="620" t="s">
        <v>248</v>
      </c>
      <c r="CE10" s="621"/>
      <c r="CF10" s="621"/>
      <c r="CG10" s="621"/>
      <c r="CH10" s="621"/>
      <c r="CI10" s="621"/>
      <c r="CJ10" s="621"/>
      <c r="CK10" s="621"/>
      <c r="CL10" s="621"/>
      <c r="CM10" s="621"/>
      <c r="CN10" s="621"/>
      <c r="CO10" s="621"/>
      <c r="CP10" s="621"/>
      <c r="CQ10" s="622"/>
      <c r="CR10" s="623">
        <v>92679</v>
      </c>
      <c r="CS10" s="624"/>
      <c r="CT10" s="624"/>
      <c r="CU10" s="624"/>
      <c r="CV10" s="624"/>
      <c r="CW10" s="624"/>
      <c r="CX10" s="624"/>
      <c r="CY10" s="625"/>
      <c r="CZ10" s="626">
        <v>0.1</v>
      </c>
      <c r="DA10" s="626"/>
      <c r="DB10" s="626"/>
      <c r="DC10" s="626"/>
      <c r="DD10" s="632" t="s">
        <v>131</v>
      </c>
      <c r="DE10" s="624"/>
      <c r="DF10" s="624"/>
      <c r="DG10" s="624"/>
      <c r="DH10" s="624"/>
      <c r="DI10" s="624"/>
      <c r="DJ10" s="624"/>
      <c r="DK10" s="624"/>
      <c r="DL10" s="624"/>
      <c r="DM10" s="624"/>
      <c r="DN10" s="624"/>
      <c r="DO10" s="624"/>
      <c r="DP10" s="625"/>
      <c r="DQ10" s="632">
        <v>3226</v>
      </c>
      <c r="DR10" s="624"/>
      <c r="DS10" s="624"/>
      <c r="DT10" s="624"/>
      <c r="DU10" s="624"/>
      <c r="DV10" s="624"/>
      <c r="DW10" s="624"/>
      <c r="DX10" s="624"/>
      <c r="DY10" s="624"/>
      <c r="DZ10" s="624"/>
      <c r="EA10" s="624"/>
      <c r="EB10" s="624"/>
      <c r="EC10" s="633"/>
    </row>
    <row r="11" spans="2:143" ht="11.25" customHeight="1" x14ac:dyDescent="0.2">
      <c r="B11" s="620" t="s">
        <v>249</v>
      </c>
      <c r="C11" s="621"/>
      <c r="D11" s="621"/>
      <c r="E11" s="621"/>
      <c r="F11" s="621"/>
      <c r="G11" s="621"/>
      <c r="H11" s="621"/>
      <c r="I11" s="621"/>
      <c r="J11" s="621"/>
      <c r="K11" s="621"/>
      <c r="L11" s="621"/>
      <c r="M11" s="621"/>
      <c r="N11" s="621"/>
      <c r="O11" s="621"/>
      <c r="P11" s="621"/>
      <c r="Q11" s="622"/>
      <c r="R11" s="623">
        <v>4219499</v>
      </c>
      <c r="S11" s="624"/>
      <c r="T11" s="624"/>
      <c r="U11" s="624"/>
      <c r="V11" s="624"/>
      <c r="W11" s="624"/>
      <c r="X11" s="624"/>
      <c r="Y11" s="625"/>
      <c r="Z11" s="628">
        <v>4.8</v>
      </c>
      <c r="AA11" s="629"/>
      <c r="AB11" s="629"/>
      <c r="AC11" s="635"/>
      <c r="AD11" s="632">
        <v>4219499</v>
      </c>
      <c r="AE11" s="624"/>
      <c r="AF11" s="624"/>
      <c r="AG11" s="624"/>
      <c r="AH11" s="624"/>
      <c r="AI11" s="624"/>
      <c r="AJ11" s="624"/>
      <c r="AK11" s="625"/>
      <c r="AL11" s="628">
        <v>8.9</v>
      </c>
      <c r="AM11" s="629"/>
      <c r="AN11" s="629"/>
      <c r="AO11" s="630"/>
      <c r="AP11" s="620" t="s">
        <v>250</v>
      </c>
      <c r="AQ11" s="621"/>
      <c r="AR11" s="621"/>
      <c r="AS11" s="621"/>
      <c r="AT11" s="621"/>
      <c r="AU11" s="621"/>
      <c r="AV11" s="621"/>
      <c r="AW11" s="621"/>
      <c r="AX11" s="621"/>
      <c r="AY11" s="621"/>
      <c r="AZ11" s="621"/>
      <c r="BA11" s="621"/>
      <c r="BB11" s="621"/>
      <c r="BC11" s="621"/>
      <c r="BD11" s="621"/>
      <c r="BE11" s="621"/>
      <c r="BF11" s="622"/>
      <c r="BG11" s="623">
        <v>2133082</v>
      </c>
      <c r="BH11" s="624"/>
      <c r="BI11" s="624"/>
      <c r="BJ11" s="624"/>
      <c r="BK11" s="624"/>
      <c r="BL11" s="624"/>
      <c r="BM11" s="624"/>
      <c r="BN11" s="625"/>
      <c r="BO11" s="626">
        <v>8.8000000000000007</v>
      </c>
      <c r="BP11" s="626"/>
      <c r="BQ11" s="626"/>
      <c r="BR11" s="626"/>
      <c r="BS11" s="627">
        <v>608921</v>
      </c>
      <c r="BT11" s="627"/>
      <c r="BU11" s="627"/>
      <c r="BV11" s="627"/>
      <c r="BW11" s="627"/>
      <c r="BX11" s="627"/>
      <c r="BY11" s="627"/>
      <c r="BZ11" s="627"/>
      <c r="CA11" s="627"/>
      <c r="CB11" s="631"/>
      <c r="CD11" s="620" t="s">
        <v>251</v>
      </c>
      <c r="CE11" s="621"/>
      <c r="CF11" s="621"/>
      <c r="CG11" s="621"/>
      <c r="CH11" s="621"/>
      <c r="CI11" s="621"/>
      <c r="CJ11" s="621"/>
      <c r="CK11" s="621"/>
      <c r="CL11" s="621"/>
      <c r="CM11" s="621"/>
      <c r="CN11" s="621"/>
      <c r="CO11" s="621"/>
      <c r="CP11" s="621"/>
      <c r="CQ11" s="622"/>
      <c r="CR11" s="623">
        <v>4394983</v>
      </c>
      <c r="CS11" s="624"/>
      <c r="CT11" s="624"/>
      <c r="CU11" s="624"/>
      <c r="CV11" s="624"/>
      <c r="CW11" s="624"/>
      <c r="CX11" s="624"/>
      <c r="CY11" s="625"/>
      <c r="CZ11" s="626">
        <v>5.0999999999999996</v>
      </c>
      <c r="DA11" s="626"/>
      <c r="DB11" s="626"/>
      <c r="DC11" s="626"/>
      <c r="DD11" s="632">
        <v>944494</v>
      </c>
      <c r="DE11" s="624"/>
      <c r="DF11" s="624"/>
      <c r="DG11" s="624"/>
      <c r="DH11" s="624"/>
      <c r="DI11" s="624"/>
      <c r="DJ11" s="624"/>
      <c r="DK11" s="624"/>
      <c r="DL11" s="624"/>
      <c r="DM11" s="624"/>
      <c r="DN11" s="624"/>
      <c r="DO11" s="624"/>
      <c r="DP11" s="625"/>
      <c r="DQ11" s="632">
        <v>3064352</v>
      </c>
      <c r="DR11" s="624"/>
      <c r="DS11" s="624"/>
      <c r="DT11" s="624"/>
      <c r="DU11" s="624"/>
      <c r="DV11" s="624"/>
      <c r="DW11" s="624"/>
      <c r="DX11" s="624"/>
      <c r="DY11" s="624"/>
      <c r="DZ11" s="624"/>
      <c r="EA11" s="624"/>
      <c r="EB11" s="624"/>
      <c r="EC11" s="633"/>
    </row>
    <row r="12" spans="2:143" ht="11.25" customHeight="1" x14ac:dyDescent="0.2">
      <c r="B12" s="620" t="s">
        <v>252</v>
      </c>
      <c r="C12" s="621"/>
      <c r="D12" s="621"/>
      <c r="E12" s="621"/>
      <c r="F12" s="621"/>
      <c r="G12" s="621"/>
      <c r="H12" s="621"/>
      <c r="I12" s="621"/>
      <c r="J12" s="621"/>
      <c r="K12" s="621"/>
      <c r="L12" s="621"/>
      <c r="M12" s="621"/>
      <c r="N12" s="621"/>
      <c r="O12" s="621"/>
      <c r="P12" s="621"/>
      <c r="Q12" s="622"/>
      <c r="R12" s="623">
        <v>37669</v>
      </c>
      <c r="S12" s="624"/>
      <c r="T12" s="624"/>
      <c r="U12" s="624"/>
      <c r="V12" s="624"/>
      <c r="W12" s="624"/>
      <c r="X12" s="624"/>
      <c r="Y12" s="625"/>
      <c r="Z12" s="626">
        <v>0</v>
      </c>
      <c r="AA12" s="626"/>
      <c r="AB12" s="626"/>
      <c r="AC12" s="626"/>
      <c r="AD12" s="627">
        <v>37669</v>
      </c>
      <c r="AE12" s="627"/>
      <c r="AF12" s="627"/>
      <c r="AG12" s="627"/>
      <c r="AH12" s="627"/>
      <c r="AI12" s="627"/>
      <c r="AJ12" s="627"/>
      <c r="AK12" s="627"/>
      <c r="AL12" s="628">
        <v>0.1</v>
      </c>
      <c r="AM12" s="629"/>
      <c r="AN12" s="629"/>
      <c r="AO12" s="630"/>
      <c r="AP12" s="620" t="s">
        <v>253</v>
      </c>
      <c r="AQ12" s="621"/>
      <c r="AR12" s="621"/>
      <c r="AS12" s="621"/>
      <c r="AT12" s="621"/>
      <c r="AU12" s="621"/>
      <c r="AV12" s="621"/>
      <c r="AW12" s="621"/>
      <c r="AX12" s="621"/>
      <c r="AY12" s="621"/>
      <c r="AZ12" s="621"/>
      <c r="BA12" s="621"/>
      <c r="BB12" s="621"/>
      <c r="BC12" s="621"/>
      <c r="BD12" s="621"/>
      <c r="BE12" s="621"/>
      <c r="BF12" s="622"/>
      <c r="BG12" s="623">
        <v>10910041</v>
      </c>
      <c r="BH12" s="624"/>
      <c r="BI12" s="624"/>
      <c r="BJ12" s="624"/>
      <c r="BK12" s="624"/>
      <c r="BL12" s="624"/>
      <c r="BM12" s="624"/>
      <c r="BN12" s="625"/>
      <c r="BO12" s="626">
        <v>45.2</v>
      </c>
      <c r="BP12" s="626"/>
      <c r="BQ12" s="626"/>
      <c r="BR12" s="626"/>
      <c r="BS12" s="627">
        <v>723591</v>
      </c>
      <c r="BT12" s="627"/>
      <c r="BU12" s="627"/>
      <c r="BV12" s="627"/>
      <c r="BW12" s="627"/>
      <c r="BX12" s="627"/>
      <c r="BY12" s="627"/>
      <c r="BZ12" s="627"/>
      <c r="CA12" s="627"/>
      <c r="CB12" s="631"/>
      <c r="CD12" s="620" t="s">
        <v>254</v>
      </c>
      <c r="CE12" s="621"/>
      <c r="CF12" s="621"/>
      <c r="CG12" s="621"/>
      <c r="CH12" s="621"/>
      <c r="CI12" s="621"/>
      <c r="CJ12" s="621"/>
      <c r="CK12" s="621"/>
      <c r="CL12" s="621"/>
      <c r="CM12" s="621"/>
      <c r="CN12" s="621"/>
      <c r="CO12" s="621"/>
      <c r="CP12" s="621"/>
      <c r="CQ12" s="622"/>
      <c r="CR12" s="623">
        <v>2432394</v>
      </c>
      <c r="CS12" s="624"/>
      <c r="CT12" s="624"/>
      <c r="CU12" s="624"/>
      <c r="CV12" s="624"/>
      <c r="CW12" s="624"/>
      <c r="CX12" s="624"/>
      <c r="CY12" s="625"/>
      <c r="CZ12" s="626">
        <v>2.8</v>
      </c>
      <c r="DA12" s="626"/>
      <c r="DB12" s="626"/>
      <c r="DC12" s="626"/>
      <c r="DD12" s="632">
        <v>354865</v>
      </c>
      <c r="DE12" s="624"/>
      <c r="DF12" s="624"/>
      <c r="DG12" s="624"/>
      <c r="DH12" s="624"/>
      <c r="DI12" s="624"/>
      <c r="DJ12" s="624"/>
      <c r="DK12" s="624"/>
      <c r="DL12" s="624"/>
      <c r="DM12" s="624"/>
      <c r="DN12" s="624"/>
      <c r="DO12" s="624"/>
      <c r="DP12" s="625"/>
      <c r="DQ12" s="632">
        <v>2174834</v>
      </c>
      <c r="DR12" s="624"/>
      <c r="DS12" s="624"/>
      <c r="DT12" s="624"/>
      <c r="DU12" s="624"/>
      <c r="DV12" s="624"/>
      <c r="DW12" s="624"/>
      <c r="DX12" s="624"/>
      <c r="DY12" s="624"/>
      <c r="DZ12" s="624"/>
      <c r="EA12" s="624"/>
      <c r="EB12" s="624"/>
      <c r="EC12" s="633"/>
    </row>
    <row r="13" spans="2:143" ht="11.25" customHeight="1" x14ac:dyDescent="0.2">
      <c r="B13" s="620" t="s">
        <v>255</v>
      </c>
      <c r="C13" s="621"/>
      <c r="D13" s="621"/>
      <c r="E13" s="621"/>
      <c r="F13" s="621"/>
      <c r="G13" s="621"/>
      <c r="H13" s="621"/>
      <c r="I13" s="621"/>
      <c r="J13" s="621"/>
      <c r="K13" s="621"/>
      <c r="L13" s="621"/>
      <c r="M13" s="621"/>
      <c r="N13" s="621"/>
      <c r="O13" s="621"/>
      <c r="P13" s="621"/>
      <c r="Q13" s="622"/>
      <c r="R13" s="623" t="s">
        <v>181</v>
      </c>
      <c r="S13" s="624"/>
      <c r="T13" s="624"/>
      <c r="U13" s="624"/>
      <c r="V13" s="624"/>
      <c r="W13" s="624"/>
      <c r="X13" s="624"/>
      <c r="Y13" s="625"/>
      <c r="Z13" s="626" t="s">
        <v>256</v>
      </c>
      <c r="AA13" s="626"/>
      <c r="AB13" s="626"/>
      <c r="AC13" s="626"/>
      <c r="AD13" s="627" t="s">
        <v>131</v>
      </c>
      <c r="AE13" s="627"/>
      <c r="AF13" s="627"/>
      <c r="AG13" s="627"/>
      <c r="AH13" s="627"/>
      <c r="AI13" s="627"/>
      <c r="AJ13" s="627"/>
      <c r="AK13" s="627"/>
      <c r="AL13" s="628" t="s">
        <v>131</v>
      </c>
      <c r="AM13" s="629"/>
      <c r="AN13" s="629"/>
      <c r="AO13" s="630"/>
      <c r="AP13" s="620" t="s">
        <v>257</v>
      </c>
      <c r="AQ13" s="621"/>
      <c r="AR13" s="621"/>
      <c r="AS13" s="621"/>
      <c r="AT13" s="621"/>
      <c r="AU13" s="621"/>
      <c r="AV13" s="621"/>
      <c r="AW13" s="621"/>
      <c r="AX13" s="621"/>
      <c r="AY13" s="621"/>
      <c r="AZ13" s="621"/>
      <c r="BA13" s="621"/>
      <c r="BB13" s="621"/>
      <c r="BC13" s="621"/>
      <c r="BD13" s="621"/>
      <c r="BE13" s="621"/>
      <c r="BF13" s="622"/>
      <c r="BG13" s="623">
        <v>10842550</v>
      </c>
      <c r="BH13" s="624"/>
      <c r="BI13" s="624"/>
      <c r="BJ13" s="624"/>
      <c r="BK13" s="624"/>
      <c r="BL13" s="624"/>
      <c r="BM13" s="624"/>
      <c r="BN13" s="625"/>
      <c r="BO13" s="626">
        <v>45</v>
      </c>
      <c r="BP13" s="626"/>
      <c r="BQ13" s="626"/>
      <c r="BR13" s="626"/>
      <c r="BS13" s="627">
        <v>723591</v>
      </c>
      <c r="BT13" s="627"/>
      <c r="BU13" s="627"/>
      <c r="BV13" s="627"/>
      <c r="BW13" s="627"/>
      <c r="BX13" s="627"/>
      <c r="BY13" s="627"/>
      <c r="BZ13" s="627"/>
      <c r="CA13" s="627"/>
      <c r="CB13" s="631"/>
      <c r="CD13" s="620" t="s">
        <v>258</v>
      </c>
      <c r="CE13" s="621"/>
      <c r="CF13" s="621"/>
      <c r="CG13" s="621"/>
      <c r="CH13" s="621"/>
      <c r="CI13" s="621"/>
      <c r="CJ13" s="621"/>
      <c r="CK13" s="621"/>
      <c r="CL13" s="621"/>
      <c r="CM13" s="621"/>
      <c r="CN13" s="621"/>
      <c r="CO13" s="621"/>
      <c r="CP13" s="621"/>
      <c r="CQ13" s="622"/>
      <c r="CR13" s="623">
        <v>8405234</v>
      </c>
      <c r="CS13" s="624"/>
      <c r="CT13" s="624"/>
      <c r="CU13" s="624"/>
      <c r="CV13" s="624"/>
      <c r="CW13" s="624"/>
      <c r="CX13" s="624"/>
      <c r="CY13" s="625"/>
      <c r="CZ13" s="626">
        <v>9.8000000000000007</v>
      </c>
      <c r="DA13" s="626"/>
      <c r="DB13" s="626"/>
      <c r="DC13" s="626"/>
      <c r="DD13" s="632">
        <v>3381169</v>
      </c>
      <c r="DE13" s="624"/>
      <c r="DF13" s="624"/>
      <c r="DG13" s="624"/>
      <c r="DH13" s="624"/>
      <c r="DI13" s="624"/>
      <c r="DJ13" s="624"/>
      <c r="DK13" s="624"/>
      <c r="DL13" s="624"/>
      <c r="DM13" s="624"/>
      <c r="DN13" s="624"/>
      <c r="DO13" s="624"/>
      <c r="DP13" s="625"/>
      <c r="DQ13" s="632">
        <v>4843272</v>
      </c>
      <c r="DR13" s="624"/>
      <c r="DS13" s="624"/>
      <c r="DT13" s="624"/>
      <c r="DU13" s="624"/>
      <c r="DV13" s="624"/>
      <c r="DW13" s="624"/>
      <c r="DX13" s="624"/>
      <c r="DY13" s="624"/>
      <c r="DZ13" s="624"/>
      <c r="EA13" s="624"/>
      <c r="EB13" s="624"/>
      <c r="EC13" s="633"/>
    </row>
    <row r="14" spans="2:143" ht="11.25" customHeight="1" x14ac:dyDescent="0.2">
      <c r="B14" s="620" t="s">
        <v>259</v>
      </c>
      <c r="C14" s="621"/>
      <c r="D14" s="621"/>
      <c r="E14" s="621"/>
      <c r="F14" s="621"/>
      <c r="G14" s="621"/>
      <c r="H14" s="621"/>
      <c r="I14" s="621"/>
      <c r="J14" s="621"/>
      <c r="K14" s="621"/>
      <c r="L14" s="621"/>
      <c r="M14" s="621"/>
      <c r="N14" s="621"/>
      <c r="O14" s="621"/>
      <c r="P14" s="621"/>
      <c r="Q14" s="622"/>
      <c r="R14" s="623" t="s">
        <v>131</v>
      </c>
      <c r="S14" s="624"/>
      <c r="T14" s="624"/>
      <c r="U14" s="624"/>
      <c r="V14" s="624"/>
      <c r="W14" s="624"/>
      <c r="X14" s="624"/>
      <c r="Y14" s="625"/>
      <c r="Z14" s="626" t="s">
        <v>246</v>
      </c>
      <c r="AA14" s="626"/>
      <c r="AB14" s="626"/>
      <c r="AC14" s="626"/>
      <c r="AD14" s="627" t="s">
        <v>181</v>
      </c>
      <c r="AE14" s="627"/>
      <c r="AF14" s="627"/>
      <c r="AG14" s="627"/>
      <c r="AH14" s="627"/>
      <c r="AI14" s="627"/>
      <c r="AJ14" s="627"/>
      <c r="AK14" s="627"/>
      <c r="AL14" s="628" t="s">
        <v>246</v>
      </c>
      <c r="AM14" s="629"/>
      <c r="AN14" s="629"/>
      <c r="AO14" s="630"/>
      <c r="AP14" s="620" t="s">
        <v>260</v>
      </c>
      <c r="AQ14" s="621"/>
      <c r="AR14" s="621"/>
      <c r="AS14" s="621"/>
      <c r="AT14" s="621"/>
      <c r="AU14" s="621"/>
      <c r="AV14" s="621"/>
      <c r="AW14" s="621"/>
      <c r="AX14" s="621"/>
      <c r="AY14" s="621"/>
      <c r="AZ14" s="621"/>
      <c r="BA14" s="621"/>
      <c r="BB14" s="621"/>
      <c r="BC14" s="621"/>
      <c r="BD14" s="621"/>
      <c r="BE14" s="621"/>
      <c r="BF14" s="622"/>
      <c r="BG14" s="623">
        <v>728294</v>
      </c>
      <c r="BH14" s="624"/>
      <c r="BI14" s="624"/>
      <c r="BJ14" s="624"/>
      <c r="BK14" s="624"/>
      <c r="BL14" s="624"/>
      <c r="BM14" s="624"/>
      <c r="BN14" s="625"/>
      <c r="BO14" s="626">
        <v>3</v>
      </c>
      <c r="BP14" s="626"/>
      <c r="BQ14" s="626"/>
      <c r="BR14" s="626"/>
      <c r="BS14" s="627">
        <v>31050</v>
      </c>
      <c r="BT14" s="627"/>
      <c r="BU14" s="627"/>
      <c r="BV14" s="627"/>
      <c r="BW14" s="627"/>
      <c r="BX14" s="627"/>
      <c r="BY14" s="627"/>
      <c r="BZ14" s="627"/>
      <c r="CA14" s="627"/>
      <c r="CB14" s="631"/>
      <c r="CD14" s="620" t="s">
        <v>261</v>
      </c>
      <c r="CE14" s="621"/>
      <c r="CF14" s="621"/>
      <c r="CG14" s="621"/>
      <c r="CH14" s="621"/>
      <c r="CI14" s="621"/>
      <c r="CJ14" s="621"/>
      <c r="CK14" s="621"/>
      <c r="CL14" s="621"/>
      <c r="CM14" s="621"/>
      <c r="CN14" s="621"/>
      <c r="CO14" s="621"/>
      <c r="CP14" s="621"/>
      <c r="CQ14" s="622"/>
      <c r="CR14" s="623">
        <v>2372126</v>
      </c>
      <c r="CS14" s="624"/>
      <c r="CT14" s="624"/>
      <c r="CU14" s="624"/>
      <c r="CV14" s="624"/>
      <c r="CW14" s="624"/>
      <c r="CX14" s="624"/>
      <c r="CY14" s="625"/>
      <c r="CZ14" s="626">
        <v>2.8</v>
      </c>
      <c r="DA14" s="626"/>
      <c r="DB14" s="626"/>
      <c r="DC14" s="626"/>
      <c r="DD14" s="632">
        <v>276703</v>
      </c>
      <c r="DE14" s="624"/>
      <c r="DF14" s="624"/>
      <c r="DG14" s="624"/>
      <c r="DH14" s="624"/>
      <c r="DI14" s="624"/>
      <c r="DJ14" s="624"/>
      <c r="DK14" s="624"/>
      <c r="DL14" s="624"/>
      <c r="DM14" s="624"/>
      <c r="DN14" s="624"/>
      <c r="DO14" s="624"/>
      <c r="DP14" s="625"/>
      <c r="DQ14" s="632">
        <v>2022035</v>
      </c>
      <c r="DR14" s="624"/>
      <c r="DS14" s="624"/>
      <c r="DT14" s="624"/>
      <c r="DU14" s="624"/>
      <c r="DV14" s="624"/>
      <c r="DW14" s="624"/>
      <c r="DX14" s="624"/>
      <c r="DY14" s="624"/>
      <c r="DZ14" s="624"/>
      <c r="EA14" s="624"/>
      <c r="EB14" s="624"/>
      <c r="EC14" s="633"/>
    </row>
    <row r="15" spans="2:143" ht="11.25" customHeight="1" x14ac:dyDescent="0.2">
      <c r="B15" s="620" t="s">
        <v>262</v>
      </c>
      <c r="C15" s="621"/>
      <c r="D15" s="621"/>
      <c r="E15" s="621"/>
      <c r="F15" s="621"/>
      <c r="G15" s="621"/>
      <c r="H15" s="621"/>
      <c r="I15" s="621"/>
      <c r="J15" s="621"/>
      <c r="K15" s="621"/>
      <c r="L15" s="621"/>
      <c r="M15" s="621"/>
      <c r="N15" s="621"/>
      <c r="O15" s="621"/>
      <c r="P15" s="621"/>
      <c r="Q15" s="622"/>
      <c r="R15" s="623" t="s">
        <v>181</v>
      </c>
      <c r="S15" s="624"/>
      <c r="T15" s="624"/>
      <c r="U15" s="624"/>
      <c r="V15" s="624"/>
      <c r="W15" s="624"/>
      <c r="X15" s="624"/>
      <c r="Y15" s="625"/>
      <c r="Z15" s="626" t="s">
        <v>131</v>
      </c>
      <c r="AA15" s="626"/>
      <c r="AB15" s="626"/>
      <c r="AC15" s="626"/>
      <c r="AD15" s="627" t="s">
        <v>131</v>
      </c>
      <c r="AE15" s="627"/>
      <c r="AF15" s="627"/>
      <c r="AG15" s="627"/>
      <c r="AH15" s="627"/>
      <c r="AI15" s="627"/>
      <c r="AJ15" s="627"/>
      <c r="AK15" s="627"/>
      <c r="AL15" s="628" t="s">
        <v>131</v>
      </c>
      <c r="AM15" s="629"/>
      <c r="AN15" s="629"/>
      <c r="AO15" s="630"/>
      <c r="AP15" s="620" t="s">
        <v>263</v>
      </c>
      <c r="AQ15" s="621"/>
      <c r="AR15" s="621"/>
      <c r="AS15" s="621"/>
      <c r="AT15" s="621"/>
      <c r="AU15" s="621"/>
      <c r="AV15" s="621"/>
      <c r="AW15" s="621"/>
      <c r="AX15" s="621"/>
      <c r="AY15" s="621"/>
      <c r="AZ15" s="621"/>
      <c r="BA15" s="621"/>
      <c r="BB15" s="621"/>
      <c r="BC15" s="621"/>
      <c r="BD15" s="621"/>
      <c r="BE15" s="621"/>
      <c r="BF15" s="622"/>
      <c r="BG15" s="623">
        <v>1087006</v>
      </c>
      <c r="BH15" s="624"/>
      <c r="BI15" s="624"/>
      <c r="BJ15" s="624"/>
      <c r="BK15" s="624"/>
      <c r="BL15" s="624"/>
      <c r="BM15" s="624"/>
      <c r="BN15" s="625"/>
      <c r="BO15" s="626">
        <v>4.5</v>
      </c>
      <c r="BP15" s="626"/>
      <c r="BQ15" s="626"/>
      <c r="BR15" s="626"/>
      <c r="BS15" s="627" t="s">
        <v>181</v>
      </c>
      <c r="BT15" s="627"/>
      <c r="BU15" s="627"/>
      <c r="BV15" s="627"/>
      <c r="BW15" s="627"/>
      <c r="BX15" s="627"/>
      <c r="BY15" s="627"/>
      <c r="BZ15" s="627"/>
      <c r="CA15" s="627"/>
      <c r="CB15" s="631"/>
      <c r="CD15" s="620" t="s">
        <v>264</v>
      </c>
      <c r="CE15" s="621"/>
      <c r="CF15" s="621"/>
      <c r="CG15" s="621"/>
      <c r="CH15" s="621"/>
      <c r="CI15" s="621"/>
      <c r="CJ15" s="621"/>
      <c r="CK15" s="621"/>
      <c r="CL15" s="621"/>
      <c r="CM15" s="621"/>
      <c r="CN15" s="621"/>
      <c r="CO15" s="621"/>
      <c r="CP15" s="621"/>
      <c r="CQ15" s="622"/>
      <c r="CR15" s="623">
        <v>10116718</v>
      </c>
      <c r="CS15" s="624"/>
      <c r="CT15" s="624"/>
      <c r="CU15" s="624"/>
      <c r="CV15" s="624"/>
      <c r="CW15" s="624"/>
      <c r="CX15" s="624"/>
      <c r="CY15" s="625"/>
      <c r="CZ15" s="626">
        <v>11.8</v>
      </c>
      <c r="DA15" s="626"/>
      <c r="DB15" s="626"/>
      <c r="DC15" s="626"/>
      <c r="DD15" s="632">
        <v>2401536</v>
      </c>
      <c r="DE15" s="624"/>
      <c r="DF15" s="624"/>
      <c r="DG15" s="624"/>
      <c r="DH15" s="624"/>
      <c r="DI15" s="624"/>
      <c r="DJ15" s="624"/>
      <c r="DK15" s="624"/>
      <c r="DL15" s="624"/>
      <c r="DM15" s="624"/>
      <c r="DN15" s="624"/>
      <c r="DO15" s="624"/>
      <c r="DP15" s="625"/>
      <c r="DQ15" s="632">
        <v>7239636</v>
      </c>
      <c r="DR15" s="624"/>
      <c r="DS15" s="624"/>
      <c r="DT15" s="624"/>
      <c r="DU15" s="624"/>
      <c r="DV15" s="624"/>
      <c r="DW15" s="624"/>
      <c r="DX15" s="624"/>
      <c r="DY15" s="624"/>
      <c r="DZ15" s="624"/>
      <c r="EA15" s="624"/>
      <c r="EB15" s="624"/>
      <c r="EC15" s="633"/>
    </row>
    <row r="16" spans="2:143" ht="11.25" customHeight="1" x14ac:dyDescent="0.2">
      <c r="B16" s="620" t="s">
        <v>265</v>
      </c>
      <c r="C16" s="621"/>
      <c r="D16" s="621"/>
      <c r="E16" s="621"/>
      <c r="F16" s="621"/>
      <c r="G16" s="621"/>
      <c r="H16" s="621"/>
      <c r="I16" s="621"/>
      <c r="J16" s="621"/>
      <c r="K16" s="621"/>
      <c r="L16" s="621"/>
      <c r="M16" s="621"/>
      <c r="N16" s="621"/>
      <c r="O16" s="621"/>
      <c r="P16" s="621"/>
      <c r="Q16" s="622"/>
      <c r="R16" s="623">
        <v>49323</v>
      </c>
      <c r="S16" s="624"/>
      <c r="T16" s="624"/>
      <c r="U16" s="624"/>
      <c r="V16" s="624"/>
      <c r="W16" s="624"/>
      <c r="X16" s="624"/>
      <c r="Y16" s="625"/>
      <c r="Z16" s="626">
        <v>0.1</v>
      </c>
      <c r="AA16" s="626"/>
      <c r="AB16" s="626"/>
      <c r="AC16" s="626"/>
      <c r="AD16" s="627">
        <v>49323</v>
      </c>
      <c r="AE16" s="627"/>
      <c r="AF16" s="627"/>
      <c r="AG16" s="627"/>
      <c r="AH16" s="627"/>
      <c r="AI16" s="627"/>
      <c r="AJ16" s="627"/>
      <c r="AK16" s="627"/>
      <c r="AL16" s="628">
        <v>0.1</v>
      </c>
      <c r="AM16" s="629"/>
      <c r="AN16" s="629"/>
      <c r="AO16" s="630"/>
      <c r="AP16" s="620" t="s">
        <v>266</v>
      </c>
      <c r="AQ16" s="621"/>
      <c r="AR16" s="621"/>
      <c r="AS16" s="621"/>
      <c r="AT16" s="621"/>
      <c r="AU16" s="621"/>
      <c r="AV16" s="621"/>
      <c r="AW16" s="621"/>
      <c r="AX16" s="621"/>
      <c r="AY16" s="621"/>
      <c r="AZ16" s="621"/>
      <c r="BA16" s="621"/>
      <c r="BB16" s="621"/>
      <c r="BC16" s="621"/>
      <c r="BD16" s="621"/>
      <c r="BE16" s="621"/>
      <c r="BF16" s="622"/>
      <c r="BG16" s="623" t="s">
        <v>246</v>
      </c>
      <c r="BH16" s="624"/>
      <c r="BI16" s="624"/>
      <c r="BJ16" s="624"/>
      <c r="BK16" s="624"/>
      <c r="BL16" s="624"/>
      <c r="BM16" s="624"/>
      <c r="BN16" s="625"/>
      <c r="BO16" s="626" t="s">
        <v>131</v>
      </c>
      <c r="BP16" s="626"/>
      <c r="BQ16" s="626"/>
      <c r="BR16" s="626"/>
      <c r="BS16" s="627" t="s">
        <v>131</v>
      </c>
      <c r="BT16" s="627"/>
      <c r="BU16" s="627"/>
      <c r="BV16" s="627"/>
      <c r="BW16" s="627"/>
      <c r="BX16" s="627"/>
      <c r="BY16" s="627"/>
      <c r="BZ16" s="627"/>
      <c r="CA16" s="627"/>
      <c r="CB16" s="631"/>
      <c r="CD16" s="620" t="s">
        <v>267</v>
      </c>
      <c r="CE16" s="621"/>
      <c r="CF16" s="621"/>
      <c r="CG16" s="621"/>
      <c r="CH16" s="621"/>
      <c r="CI16" s="621"/>
      <c r="CJ16" s="621"/>
      <c r="CK16" s="621"/>
      <c r="CL16" s="621"/>
      <c r="CM16" s="621"/>
      <c r="CN16" s="621"/>
      <c r="CO16" s="621"/>
      <c r="CP16" s="621"/>
      <c r="CQ16" s="622"/>
      <c r="CR16" s="623">
        <v>1626999</v>
      </c>
      <c r="CS16" s="624"/>
      <c r="CT16" s="624"/>
      <c r="CU16" s="624"/>
      <c r="CV16" s="624"/>
      <c r="CW16" s="624"/>
      <c r="CX16" s="624"/>
      <c r="CY16" s="625"/>
      <c r="CZ16" s="626">
        <v>1.9</v>
      </c>
      <c r="DA16" s="626"/>
      <c r="DB16" s="626"/>
      <c r="DC16" s="626"/>
      <c r="DD16" s="632" t="s">
        <v>246</v>
      </c>
      <c r="DE16" s="624"/>
      <c r="DF16" s="624"/>
      <c r="DG16" s="624"/>
      <c r="DH16" s="624"/>
      <c r="DI16" s="624"/>
      <c r="DJ16" s="624"/>
      <c r="DK16" s="624"/>
      <c r="DL16" s="624"/>
      <c r="DM16" s="624"/>
      <c r="DN16" s="624"/>
      <c r="DO16" s="624"/>
      <c r="DP16" s="625"/>
      <c r="DQ16" s="632">
        <v>300897</v>
      </c>
      <c r="DR16" s="624"/>
      <c r="DS16" s="624"/>
      <c r="DT16" s="624"/>
      <c r="DU16" s="624"/>
      <c r="DV16" s="624"/>
      <c r="DW16" s="624"/>
      <c r="DX16" s="624"/>
      <c r="DY16" s="624"/>
      <c r="DZ16" s="624"/>
      <c r="EA16" s="624"/>
      <c r="EB16" s="624"/>
      <c r="EC16" s="633"/>
    </row>
    <row r="17" spans="2:133" ht="11.25" customHeight="1" x14ac:dyDescent="0.2">
      <c r="B17" s="620" t="s">
        <v>268</v>
      </c>
      <c r="C17" s="621"/>
      <c r="D17" s="621"/>
      <c r="E17" s="621"/>
      <c r="F17" s="621"/>
      <c r="G17" s="621"/>
      <c r="H17" s="621"/>
      <c r="I17" s="621"/>
      <c r="J17" s="621"/>
      <c r="K17" s="621"/>
      <c r="L17" s="621"/>
      <c r="M17" s="621"/>
      <c r="N17" s="621"/>
      <c r="O17" s="621"/>
      <c r="P17" s="621"/>
      <c r="Q17" s="622"/>
      <c r="R17" s="623">
        <v>407718</v>
      </c>
      <c r="S17" s="624"/>
      <c r="T17" s="624"/>
      <c r="U17" s="624"/>
      <c r="V17" s="624"/>
      <c r="W17" s="624"/>
      <c r="X17" s="624"/>
      <c r="Y17" s="625"/>
      <c r="Z17" s="626">
        <v>0.5</v>
      </c>
      <c r="AA17" s="626"/>
      <c r="AB17" s="626"/>
      <c r="AC17" s="626"/>
      <c r="AD17" s="627">
        <v>407718</v>
      </c>
      <c r="AE17" s="627"/>
      <c r="AF17" s="627"/>
      <c r="AG17" s="627"/>
      <c r="AH17" s="627"/>
      <c r="AI17" s="627"/>
      <c r="AJ17" s="627"/>
      <c r="AK17" s="627"/>
      <c r="AL17" s="628">
        <v>0.9</v>
      </c>
      <c r="AM17" s="629"/>
      <c r="AN17" s="629"/>
      <c r="AO17" s="630"/>
      <c r="AP17" s="620" t="s">
        <v>269</v>
      </c>
      <c r="AQ17" s="621"/>
      <c r="AR17" s="621"/>
      <c r="AS17" s="621"/>
      <c r="AT17" s="621"/>
      <c r="AU17" s="621"/>
      <c r="AV17" s="621"/>
      <c r="AW17" s="621"/>
      <c r="AX17" s="621"/>
      <c r="AY17" s="621"/>
      <c r="AZ17" s="621"/>
      <c r="BA17" s="621"/>
      <c r="BB17" s="621"/>
      <c r="BC17" s="621"/>
      <c r="BD17" s="621"/>
      <c r="BE17" s="621"/>
      <c r="BF17" s="622"/>
      <c r="BG17" s="623" t="s">
        <v>131</v>
      </c>
      <c r="BH17" s="624"/>
      <c r="BI17" s="624"/>
      <c r="BJ17" s="624"/>
      <c r="BK17" s="624"/>
      <c r="BL17" s="624"/>
      <c r="BM17" s="624"/>
      <c r="BN17" s="625"/>
      <c r="BO17" s="626" t="s">
        <v>181</v>
      </c>
      <c r="BP17" s="626"/>
      <c r="BQ17" s="626"/>
      <c r="BR17" s="626"/>
      <c r="BS17" s="627" t="s">
        <v>256</v>
      </c>
      <c r="BT17" s="627"/>
      <c r="BU17" s="627"/>
      <c r="BV17" s="627"/>
      <c r="BW17" s="627"/>
      <c r="BX17" s="627"/>
      <c r="BY17" s="627"/>
      <c r="BZ17" s="627"/>
      <c r="CA17" s="627"/>
      <c r="CB17" s="631"/>
      <c r="CD17" s="620" t="s">
        <v>270</v>
      </c>
      <c r="CE17" s="621"/>
      <c r="CF17" s="621"/>
      <c r="CG17" s="621"/>
      <c r="CH17" s="621"/>
      <c r="CI17" s="621"/>
      <c r="CJ17" s="621"/>
      <c r="CK17" s="621"/>
      <c r="CL17" s="621"/>
      <c r="CM17" s="621"/>
      <c r="CN17" s="621"/>
      <c r="CO17" s="621"/>
      <c r="CP17" s="621"/>
      <c r="CQ17" s="622"/>
      <c r="CR17" s="623">
        <v>9656980</v>
      </c>
      <c r="CS17" s="624"/>
      <c r="CT17" s="624"/>
      <c r="CU17" s="624"/>
      <c r="CV17" s="624"/>
      <c r="CW17" s="624"/>
      <c r="CX17" s="624"/>
      <c r="CY17" s="625"/>
      <c r="CZ17" s="626">
        <v>11.2</v>
      </c>
      <c r="DA17" s="626"/>
      <c r="DB17" s="626"/>
      <c r="DC17" s="626"/>
      <c r="DD17" s="632" t="s">
        <v>256</v>
      </c>
      <c r="DE17" s="624"/>
      <c r="DF17" s="624"/>
      <c r="DG17" s="624"/>
      <c r="DH17" s="624"/>
      <c r="DI17" s="624"/>
      <c r="DJ17" s="624"/>
      <c r="DK17" s="624"/>
      <c r="DL17" s="624"/>
      <c r="DM17" s="624"/>
      <c r="DN17" s="624"/>
      <c r="DO17" s="624"/>
      <c r="DP17" s="625"/>
      <c r="DQ17" s="632">
        <v>9410847</v>
      </c>
      <c r="DR17" s="624"/>
      <c r="DS17" s="624"/>
      <c r="DT17" s="624"/>
      <c r="DU17" s="624"/>
      <c r="DV17" s="624"/>
      <c r="DW17" s="624"/>
      <c r="DX17" s="624"/>
      <c r="DY17" s="624"/>
      <c r="DZ17" s="624"/>
      <c r="EA17" s="624"/>
      <c r="EB17" s="624"/>
      <c r="EC17" s="633"/>
    </row>
    <row r="18" spans="2:133" ht="11.25" customHeight="1" x14ac:dyDescent="0.2">
      <c r="B18" s="620" t="s">
        <v>271</v>
      </c>
      <c r="C18" s="621"/>
      <c r="D18" s="621"/>
      <c r="E18" s="621"/>
      <c r="F18" s="621"/>
      <c r="G18" s="621"/>
      <c r="H18" s="621"/>
      <c r="I18" s="621"/>
      <c r="J18" s="621"/>
      <c r="K18" s="621"/>
      <c r="L18" s="621"/>
      <c r="M18" s="621"/>
      <c r="N18" s="621"/>
      <c r="O18" s="621"/>
      <c r="P18" s="621"/>
      <c r="Q18" s="622"/>
      <c r="R18" s="623">
        <v>209529</v>
      </c>
      <c r="S18" s="624"/>
      <c r="T18" s="624"/>
      <c r="U18" s="624"/>
      <c r="V18" s="624"/>
      <c r="W18" s="624"/>
      <c r="X18" s="624"/>
      <c r="Y18" s="625"/>
      <c r="Z18" s="626">
        <v>0.2</v>
      </c>
      <c r="AA18" s="626"/>
      <c r="AB18" s="626"/>
      <c r="AC18" s="626"/>
      <c r="AD18" s="627">
        <v>209529</v>
      </c>
      <c r="AE18" s="627"/>
      <c r="AF18" s="627"/>
      <c r="AG18" s="627"/>
      <c r="AH18" s="627"/>
      <c r="AI18" s="627"/>
      <c r="AJ18" s="627"/>
      <c r="AK18" s="627"/>
      <c r="AL18" s="628">
        <v>0.4</v>
      </c>
      <c r="AM18" s="629"/>
      <c r="AN18" s="629"/>
      <c r="AO18" s="630"/>
      <c r="AP18" s="620" t="s">
        <v>272</v>
      </c>
      <c r="AQ18" s="621"/>
      <c r="AR18" s="621"/>
      <c r="AS18" s="621"/>
      <c r="AT18" s="621"/>
      <c r="AU18" s="621"/>
      <c r="AV18" s="621"/>
      <c r="AW18" s="621"/>
      <c r="AX18" s="621"/>
      <c r="AY18" s="621"/>
      <c r="AZ18" s="621"/>
      <c r="BA18" s="621"/>
      <c r="BB18" s="621"/>
      <c r="BC18" s="621"/>
      <c r="BD18" s="621"/>
      <c r="BE18" s="621"/>
      <c r="BF18" s="622"/>
      <c r="BG18" s="623" t="s">
        <v>131</v>
      </c>
      <c r="BH18" s="624"/>
      <c r="BI18" s="624"/>
      <c r="BJ18" s="624"/>
      <c r="BK18" s="624"/>
      <c r="BL18" s="624"/>
      <c r="BM18" s="624"/>
      <c r="BN18" s="625"/>
      <c r="BO18" s="626" t="s">
        <v>131</v>
      </c>
      <c r="BP18" s="626"/>
      <c r="BQ18" s="626"/>
      <c r="BR18" s="626"/>
      <c r="BS18" s="627" t="s">
        <v>181</v>
      </c>
      <c r="BT18" s="627"/>
      <c r="BU18" s="627"/>
      <c r="BV18" s="627"/>
      <c r="BW18" s="627"/>
      <c r="BX18" s="627"/>
      <c r="BY18" s="627"/>
      <c r="BZ18" s="627"/>
      <c r="CA18" s="627"/>
      <c r="CB18" s="631"/>
      <c r="CD18" s="620" t="s">
        <v>273</v>
      </c>
      <c r="CE18" s="621"/>
      <c r="CF18" s="621"/>
      <c r="CG18" s="621"/>
      <c r="CH18" s="621"/>
      <c r="CI18" s="621"/>
      <c r="CJ18" s="621"/>
      <c r="CK18" s="621"/>
      <c r="CL18" s="621"/>
      <c r="CM18" s="621"/>
      <c r="CN18" s="621"/>
      <c r="CO18" s="621"/>
      <c r="CP18" s="621"/>
      <c r="CQ18" s="622"/>
      <c r="CR18" s="623" t="s">
        <v>131</v>
      </c>
      <c r="CS18" s="624"/>
      <c r="CT18" s="624"/>
      <c r="CU18" s="624"/>
      <c r="CV18" s="624"/>
      <c r="CW18" s="624"/>
      <c r="CX18" s="624"/>
      <c r="CY18" s="625"/>
      <c r="CZ18" s="626" t="s">
        <v>131</v>
      </c>
      <c r="DA18" s="626"/>
      <c r="DB18" s="626"/>
      <c r="DC18" s="626"/>
      <c r="DD18" s="632" t="s">
        <v>131</v>
      </c>
      <c r="DE18" s="624"/>
      <c r="DF18" s="624"/>
      <c r="DG18" s="624"/>
      <c r="DH18" s="624"/>
      <c r="DI18" s="624"/>
      <c r="DJ18" s="624"/>
      <c r="DK18" s="624"/>
      <c r="DL18" s="624"/>
      <c r="DM18" s="624"/>
      <c r="DN18" s="624"/>
      <c r="DO18" s="624"/>
      <c r="DP18" s="625"/>
      <c r="DQ18" s="632" t="s">
        <v>181</v>
      </c>
      <c r="DR18" s="624"/>
      <c r="DS18" s="624"/>
      <c r="DT18" s="624"/>
      <c r="DU18" s="624"/>
      <c r="DV18" s="624"/>
      <c r="DW18" s="624"/>
      <c r="DX18" s="624"/>
      <c r="DY18" s="624"/>
      <c r="DZ18" s="624"/>
      <c r="EA18" s="624"/>
      <c r="EB18" s="624"/>
      <c r="EC18" s="633"/>
    </row>
    <row r="19" spans="2:133" ht="11.25" customHeight="1" x14ac:dyDescent="0.2">
      <c r="B19" s="620" t="s">
        <v>274</v>
      </c>
      <c r="C19" s="621"/>
      <c r="D19" s="621"/>
      <c r="E19" s="621"/>
      <c r="F19" s="621"/>
      <c r="G19" s="621"/>
      <c r="H19" s="621"/>
      <c r="I19" s="621"/>
      <c r="J19" s="621"/>
      <c r="K19" s="621"/>
      <c r="L19" s="621"/>
      <c r="M19" s="621"/>
      <c r="N19" s="621"/>
      <c r="O19" s="621"/>
      <c r="P19" s="621"/>
      <c r="Q19" s="622"/>
      <c r="R19" s="623">
        <v>189278</v>
      </c>
      <c r="S19" s="624"/>
      <c r="T19" s="624"/>
      <c r="U19" s="624"/>
      <c r="V19" s="624"/>
      <c r="W19" s="624"/>
      <c r="X19" s="624"/>
      <c r="Y19" s="625"/>
      <c r="Z19" s="626">
        <v>0.2</v>
      </c>
      <c r="AA19" s="626"/>
      <c r="AB19" s="626"/>
      <c r="AC19" s="626"/>
      <c r="AD19" s="627">
        <v>189278</v>
      </c>
      <c r="AE19" s="627"/>
      <c r="AF19" s="627"/>
      <c r="AG19" s="627"/>
      <c r="AH19" s="627"/>
      <c r="AI19" s="627"/>
      <c r="AJ19" s="627"/>
      <c r="AK19" s="627"/>
      <c r="AL19" s="628">
        <v>0.4</v>
      </c>
      <c r="AM19" s="629"/>
      <c r="AN19" s="629"/>
      <c r="AO19" s="630"/>
      <c r="AP19" s="620" t="s">
        <v>275</v>
      </c>
      <c r="AQ19" s="621"/>
      <c r="AR19" s="621"/>
      <c r="AS19" s="621"/>
      <c r="AT19" s="621"/>
      <c r="AU19" s="621"/>
      <c r="AV19" s="621"/>
      <c r="AW19" s="621"/>
      <c r="AX19" s="621"/>
      <c r="AY19" s="621"/>
      <c r="AZ19" s="621"/>
      <c r="BA19" s="621"/>
      <c r="BB19" s="621"/>
      <c r="BC19" s="621"/>
      <c r="BD19" s="621"/>
      <c r="BE19" s="621"/>
      <c r="BF19" s="622"/>
      <c r="BG19" s="623">
        <v>186403</v>
      </c>
      <c r="BH19" s="624"/>
      <c r="BI19" s="624"/>
      <c r="BJ19" s="624"/>
      <c r="BK19" s="624"/>
      <c r="BL19" s="624"/>
      <c r="BM19" s="624"/>
      <c r="BN19" s="625"/>
      <c r="BO19" s="626">
        <v>0.8</v>
      </c>
      <c r="BP19" s="626"/>
      <c r="BQ19" s="626"/>
      <c r="BR19" s="626"/>
      <c r="BS19" s="627" t="s">
        <v>256</v>
      </c>
      <c r="BT19" s="627"/>
      <c r="BU19" s="627"/>
      <c r="BV19" s="627"/>
      <c r="BW19" s="627"/>
      <c r="BX19" s="627"/>
      <c r="BY19" s="627"/>
      <c r="BZ19" s="627"/>
      <c r="CA19" s="627"/>
      <c r="CB19" s="631"/>
      <c r="CD19" s="620" t="s">
        <v>276</v>
      </c>
      <c r="CE19" s="621"/>
      <c r="CF19" s="621"/>
      <c r="CG19" s="621"/>
      <c r="CH19" s="621"/>
      <c r="CI19" s="621"/>
      <c r="CJ19" s="621"/>
      <c r="CK19" s="621"/>
      <c r="CL19" s="621"/>
      <c r="CM19" s="621"/>
      <c r="CN19" s="621"/>
      <c r="CO19" s="621"/>
      <c r="CP19" s="621"/>
      <c r="CQ19" s="622"/>
      <c r="CR19" s="623" t="s">
        <v>131</v>
      </c>
      <c r="CS19" s="624"/>
      <c r="CT19" s="624"/>
      <c r="CU19" s="624"/>
      <c r="CV19" s="624"/>
      <c r="CW19" s="624"/>
      <c r="CX19" s="624"/>
      <c r="CY19" s="625"/>
      <c r="CZ19" s="626" t="s">
        <v>131</v>
      </c>
      <c r="DA19" s="626"/>
      <c r="DB19" s="626"/>
      <c r="DC19" s="626"/>
      <c r="DD19" s="632" t="s">
        <v>131</v>
      </c>
      <c r="DE19" s="624"/>
      <c r="DF19" s="624"/>
      <c r="DG19" s="624"/>
      <c r="DH19" s="624"/>
      <c r="DI19" s="624"/>
      <c r="DJ19" s="624"/>
      <c r="DK19" s="624"/>
      <c r="DL19" s="624"/>
      <c r="DM19" s="624"/>
      <c r="DN19" s="624"/>
      <c r="DO19" s="624"/>
      <c r="DP19" s="625"/>
      <c r="DQ19" s="632" t="s">
        <v>181</v>
      </c>
      <c r="DR19" s="624"/>
      <c r="DS19" s="624"/>
      <c r="DT19" s="624"/>
      <c r="DU19" s="624"/>
      <c r="DV19" s="624"/>
      <c r="DW19" s="624"/>
      <c r="DX19" s="624"/>
      <c r="DY19" s="624"/>
      <c r="DZ19" s="624"/>
      <c r="EA19" s="624"/>
      <c r="EB19" s="624"/>
      <c r="EC19" s="633"/>
    </row>
    <row r="20" spans="2:133" ht="11.25" customHeight="1" x14ac:dyDescent="0.2">
      <c r="B20" s="636" t="s">
        <v>277</v>
      </c>
      <c r="C20" s="637"/>
      <c r="D20" s="637"/>
      <c r="E20" s="637"/>
      <c r="F20" s="637"/>
      <c r="G20" s="637"/>
      <c r="H20" s="637"/>
      <c r="I20" s="637"/>
      <c r="J20" s="637"/>
      <c r="K20" s="637"/>
      <c r="L20" s="637"/>
      <c r="M20" s="637"/>
      <c r="N20" s="637"/>
      <c r="O20" s="637"/>
      <c r="P20" s="637"/>
      <c r="Q20" s="638"/>
      <c r="R20" s="623">
        <v>20251</v>
      </c>
      <c r="S20" s="624"/>
      <c r="T20" s="624"/>
      <c r="U20" s="624"/>
      <c r="V20" s="624"/>
      <c r="W20" s="624"/>
      <c r="X20" s="624"/>
      <c r="Y20" s="625"/>
      <c r="Z20" s="626">
        <v>0</v>
      </c>
      <c r="AA20" s="626"/>
      <c r="AB20" s="626"/>
      <c r="AC20" s="626"/>
      <c r="AD20" s="627">
        <v>20251</v>
      </c>
      <c r="AE20" s="627"/>
      <c r="AF20" s="627"/>
      <c r="AG20" s="627"/>
      <c r="AH20" s="627"/>
      <c r="AI20" s="627"/>
      <c r="AJ20" s="627"/>
      <c r="AK20" s="627"/>
      <c r="AL20" s="628">
        <v>0</v>
      </c>
      <c r="AM20" s="629"/>
      <c r="AN20" s="629"/>
      <c r="AO20" s="630"/>
      <c r="AP20" s="620" t="s">
        <v>278</v>
      </c>
      <c r="AQ20" s="621"/>
      <c r="AR20" s="621"/>
      <c r="AS20" s="621"/>
      <c r="AT20" s="621"/>
      <c r="AU20" s="621"/>
      <c r="AV20" s="621"/>
      <c r="AW20" s="621"/>
      <c r="AX20" s="621"/>
      <c r="AY20" s="621"/>
      <c r="AZ20" s="621"/>
      <c r="BA20" s="621"/>
      <c r="BB20" s="621"/>
      <c r="BC20" s="621"/>
      <c r="BD20" s="621"/>
      <c r="BE20" s="621"/>
      <c r="BF20" s="622"/>
      <c r="BG20" s="623">
        <v>186403</v>
      </c>
      <c r="BH20" s="624"/>
      <c r="BI20" s="624"/>
      <c r="BJ20" s="624"/>
      <c r="BK20" s="624"/>
      <c r="BL20" s="624"/>
      <c r="BM20" s="624"/>
      <c r="BN20" s="625"/>
      <c r="BO20" s="626">
        <v>0.8</v>
      </c>
      <c r="BP20" s="626"/>
      <c r="BQ20" s="626"/>
      <c r="BR20" s="626"/>
      <c r="BS20" s="627" t="s">
        <v>131</v>
      </c>
      <c r="BT20" s="627"/>
      <c r="BU20" s="627"/>
      <c r="BV20" s="627"/>
      <c r="BW20" s="627"/>
      <c r="BX20" s="627"/>
      <c r="BY20" s="627"/>
      <c r="BZ20" s="627"/>
      <c r="CA20" s="627"/>
      <c r="CB20" s="631"/>
      <c r="CD20" s="620" t="s">
        <v>279</v>
      </c>
      <c r="CE20" s="621"/>
      <c r="CF20" s="621"/>
      <c r="CG20" s="621"/>
      <c r="CH20" s="621"/>
      <c r="CI20" s="621"/>
      <c r="CJ20" s="621"/>
      <c r="CK20" s="621"/>
      <c r="CL20" s="621"/>
      <c r="CM20" s="621"/>
      <c r="CN20" s="621"/>
      <c r="CO20" s="621"/>
      <c r="CP20" s="621"/>
      <c r="CQ20" s="622"/>
      <c r="CR20" s="623">
        <v>85922704</v>
      </c>
      <c r="CS20" s="624"/>
      <c r="CT20" s="624"/>
      <c r="CU20" s="624"/>
      <c r="CV20" s="624"/>
      <c r="CW20" s="624"/>
      <c r="CX20" s="624"/>
      <c r="CY20" s="625"/>
      <c r="CZ20" s="626">
        <v>100</v>
      </c>
      <c r="DA20" s="626"/>
      <c r="DB20" s="626"/>
      <c r="DC20" s="626"/>
      <c r="DD20" s="632">
        <v>9220301</v>
      </c>
      <c r="DE20" s="624"/>
      <c r="DF20" s="624"/>
      <c r="DG20" s="624"/>
      <c r="DH20" s="624"/>
      <c r="DI20" s="624"/>
      <c r="DJ20" s="624"/>
      <c r="DK20" s="624"/>
      <c r="DL20" s="624"/>
      <c r="DM20" s="624"/>
      <c r="DN20" s="624"/>
      <c r="DO20" s="624"/>
      <c r="DP20" s="625"/>
      <c r="DQ20" s="632">
        <v>52772329</v>
      </c>
      <c r="DR20" s="624"/>
      <c r="DS20" s="624"/>
      <c r="DT20" s="624"/>
      <c r="DU20" s="624"/>
      <c r="DV20" s="624"/>
      <c r="DW20" s="624"/>
      <c r="DX20" s="624"/>
      <c r="DY20" s="624"/>
      <c r="DZ20" s="624"/>
      <c r="EA20" s="624"/>
      <c r="EB20" s="624"/>
      <c r="EC20" s="633"/>
    </row>
    <row r="21" spans="2:133" ht="11.25" customHeight="1" x14ac:dyDescent="0.2">
      <c r="B21" s="620" t="s">
        <v>280</v>
      </c>
      <c r="C21" s="621"/>
      <c r="D21" s="621"/>
      <c r="E21" s="621"/>
      <c r="F21" s="621"/>
      <c r="G21" s="621"/>
      <c r="H21" s="621"/>
      <c r="I21" s="621"/>
      <c r="J21" s="621"/>
      <c r="K21" s="621"/>
      <c r="L21" s="621"/>
      <c r="M21" s="621"/>
      <c r="N21" s="621"/>
      <c r="O21" s="621"/>
      <c r="P21" s="621"/>
      <c r="Q21" s="622"/>
      <c r="R21" s="623">
        <v>19799410</v>
      </c>
      <c r="S21" s="624"/>
      <c r="T21" s="624"/>
      <c r="U21" s="624"/>
      <c r="V21" s="624"/>
      <c r="W21" s="624"/>
      <c r="X21" s="624"/>
      <c r="Y21" s="625"/>
      <c r="Z21" s="626">
        <v>22.3</v>
      </c>
      <c r="AA21" s="626"/>
      <c r="AB21" s="626"/>
      <c r="AC21" s="626"/>
      <c r="AD21" s="627">
        <v>17172900</v>
      </c>
      <c r="AE21" s="627"/>
      <c r="AF21" s="627"/>
      <c r="AG21" s="627"/>
      <c r="AH21" s="627"/>
      <c r="AI21" s="627"/>
      <c r="AJ21" s="627"/>
      <c r="AK21" s="627"/>
      <c r="AL21" s="628">
        <v>36.1</v>
      </c>
      <c r="AM21" s="629"/>
      <c r="AN21" s="629"/>
      <c r="AO21" s="630"/>
      <c r="AP21" s="620" t="s">
        <v>281</v>
      </c>
      <c r="AQ21" s="639"/>
      <c r="AR21" s="639"/>
      <c r="AS21" s="639"/>
      <c r="AT21" s="639"/>
      <c r="AU21" s="639"/>
      <c r="AV21" s="639"/>
      <c r="AW21" s="639"/>
      <c r="AX21" s="639"/>
      <c r="AY21" s="639"/>
      <c r="AZ21" s="639"/>
      <c r="BA21" s="639"/>
      <c r="BB21" s="639"/>
      <c r="BC21" s="639"/>
      <c r="BD21" s="639"/>
      <c r="BE21" s="639"/>
      <c r="BF21" s="640"/>
      <c r="BG21" s="623">
        <v>32309</v>
      </c>
      <c r="BH21" s="624"/>
      <c r="BI21" s="624"/>
      <c r="BJ21" s="624"/>
      <c r="BK21" s="624"/>
      <c r="BL21" s="624"/>
      <c r="BM21" s="624"/>
      <c r="BN21" s="625"/>
      <c r="BO21" s="626">
        <v>0.1</v>
      </c>
      <c r="BP21" s="626"/>
      <c r="BQ21" s="626"/>
      <c r="BR21" s="626"/>
      <c r="BS21" s="627" t="s">
        <v>246</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282</v>
      </c>
      <c r="C22" s="621"/>
      <c r="D22" s="621"/>
      <c r="E22" s="621"/>
      <c r="F22" s="621"/>
      <c r="G22" s="621"/>
      <c r="H22" s="621"/>
      <c r="I22" s="621"/>
      <c r="J22" s="621"/>
      <c r="K22" s="621"/>
      <c r="L22" s="621"/>
      <c r="M22" s="621"/>
      <c r="N22" s="621"/>
      <c r="O22" s="621"/>
      <c r="P22" s="621"/>
      <c r="Q22" s="622"/>
      <c r="R22" s="623">
        <v>17172900</v>
      </c>
      <c r="S22" s="624"/>
      <c r="T22" s="624"/>
      <c r="U22" s="624"/>
      <c r="V22" s="624"/>
      <c r="W22" s="624"/>
      <c r="X22" s="624"/>
      <c r="Y22" s="625"/>
      <c r="Z22" s="626">
        <v>19.399999999999999</v>
      </c>
      <c r="AA22" s="626"/>
      <c r="AB22" s="626"/>
      <c r="AC22" s="626"/>
      <c r="AD22" s="627">
        <v>17172900</v>
      </c>
      <c r="AE22" s="627"/>
      <c r="AF22" s="627"/>
      <c r="AG22" s="627"/>
      <c r="AH22" s="627"/>
      <c r="AI22" s="627"/>
      <c r="AJ22" s="627"/>
      <c r="AK22" s="627"/>
      <c r="AL22" s="628">
        <v>36.1</v>
      </c>
      <c r="AM22" s="629"/>
      <c r="AN22" s="629"/>
      <c r="AO22" s="630"/>
      <c r="AP22" s="620" t="s">
        <v>283</v>
      </c>
      <c r="AQ22" s="639"/>
      <c r="AR22" s="639"/>
      <c r="AS22" s="639"/>
      <c r="AT22" s="639"/>
      <c r="AU22" s="639"/>
      <c r="AV22" s="639"/>
      <c r="AW22" s="639"/>
      <c r="AX22" s="639"/>
      <c r="AY22" s="639"/>
      <c r="AZ22" s="639"/>
      <c r="BA22" s="639"/>
      <c r="BB22" s="639"/>
      <c r="BC22" s="639"/>
      <c r="BD22" s="639"/>
      <c r="BE22" s="639"/>
      <c r="BF22" s="640"/>
      <c r="BG22" s="623" t="s">
        <v>131</v>
      </c>
      <c r="BH22" s="624"/>
      <c r="BI22" s="624"/>
      <c r="BJ22" s="624"/>
      <c r="BK22" s="624"/>
      <c r="BL22" s="624"/>
      <c r="BM22" s="624"/>
      <c r="BN22" s="625"/>
      <c r="BO22" s="626" t="s">
        <v>131</v>
      </c>
      <c r="BP22" s="626"/>
      <c r="BQ22" s="626"/>
      <c r="BR22" s="626"/>
      <c r="BS22" s="627" t="s">
        <v>131</v>
      </c>
      <c r="BT22" s="627"/>
      <c r="BU22" s="627"/>
      <c r="BV22" s="627"/>
      <c r="BW22" s="627"/>
      <c r="BX22" s="627"/>
      <c r="BY22" s="627"/>
      <c r="BZ22" s="627"/>
      <c r="CA22" s="627"/>
      <c r="CB22" s="631"/>
      <c r="CD22" s="605" t="s">
        <v>284</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285</v>
      </c>
      <c r="C23" s="621"/>
      <c r="D23" s="621"/>
      <c r="E23" s="621"/>
      <c r="F23" s="621"/>
      <c r="G23" s="621"/>
      <c r="H23" s="621"/>
      <c r="I23" s="621"/>
      <c r="J23" s="621"/>
      <c r="K23" s="621"/>
      <c r="L23" s="621"/>
      <c r="M23" s="621"/>
      <c r="N23" s="621"/>
      <c r="O23" s="621"/>
      <c r="P23" s="621"/>
      <c r="Q23" s="622"/>
      <c r="R23" s="623">
        <v>2626461</v>
      </c>
      <c r="S23" s="624"/>
      <c r="T23" s="624"/>
      <c r="U23" s="624"/>
      <c r="V23" s="624"/>
      <c r="W23" s="624"/>
      <c r="X23" s="624"/>
      <c r="Y23" s="625"/>
      <c r="Z23" s="626">
        <v>3</v>
      </c>
      <c r="AA23" s="626"/>
      <c r="AB23" s="626"/>
      <c r="AC23" s="626"/>
      <c r="AD23" s="627" t="s">
        <v>246</v>
      </c>
      <c r="AE23" s="627"/>
      <c r="AF23" s="627"/>
      <c r="AG23" s="627"/>
      <c r="AH23" s="627"/>
      <c r="AI23" s="627"/>
      <c r="AJ23" s="627"/>
      <c r="AK23" s="627"/>
      <c r="AL23" s="628" t="s">
        <v>256</v>
      </c>
      <c r="AM23" s="629"/>
      <c r="AN23" s="629"/>
      <c r="AO23" s="630"/>
      <c r="AP23" s="620" t="s">
        <v>286</v>
      </c>
      <c r="AQ23" s="639"/>
      <c r="AR23" s="639"/>
      <c r="AS23" s="639"/>
      <c r="AT23" s="639"/>
      <c r="AU23" s="639"/>
      <c r="AV23" s="639"/>
      <c r="AW23" s="639"/>
      <c r="AX23" s="639"/>
      <c r="AY23" s="639"/>
      <c r="AZ23" s="639"/>
      <c r="BA23" s="639"/>
      <c r="BB23" s="639"/>
      <c r="BC23" s="639"/>
      <c r="BD23" s="639"/>
      <c r="BE23" s="639"/>
      <c r="BF23" s="640"/>
      <c r="BG23" s="623">
        <v>154094</v>
      </c>
      <c r="BH23" s="624"/>
      <c r="BI23" s="624"/>
      <c r="BJ23" s="624"/>
      <c r="BK23" s="624"/>
      <c r="BL23" s="624"/>
      <c r="BM23" s="624"/>
      <c r="BN23" s="625"/>
      <c r="BO23" s="626">
        <v>0.6</v>
      </c>
      <c r="BP23" s="626"/>
      <c r="BQ23" s="626"/>
      <c r="BR23" s="626"/>
      <c r="BS23" s="627" t="s">
        <v>246</v>
      </c>
      <c r="BT23" s="627"/>
      <c r="BU23" s="627"/>
      <c r="BV23" s="627"/>
      <c r="BW23" s="627"/>
      <c r="BX23" s="627"/>
      <c r="BY23" s="627"/>
      <c r="BZ23" s="627"/>
      <c r="CA23" s="627"/>
      <c r="CB23" s="631"/>
      <c r="CD23" s="605" t="s">
        <v>224</v>
      </c>
      <c r="CE23" s="606"/>
      <c r="CF23" s="606"/>
      <c r="CG23" s="606"/>
      <c r="CH23" s="606"/>
      <c r="CI23" s="606"/>
      <c r="CJ23" s="606"/>
      <c r="CK23" s="606"/>
      <c r="CL23" s="606"/>
      <c r="CM23" s="606"/>
      <c r="CN23" s="606"/>
      <c r="CO23" s="606"/>
      <c r="CP23" s="606"/>
      <c r="CQ23" s="607"/>
      <c r="CR23" s="605" t="s">
        <v>287</v>
      </c>
      <c r="CS23" s="606"/>
      <c r="CT23" s="606"/>
      <c r="CU23" s="606"/>
      <c r="CV23" s="606"/>
      <c r="CW23" s="606"/>
      <c r="CX23" s="606"/>
      <c r="CY23" s="607"/>
      <c r="CZ23" s="605" t="s">
        <v>288</v>
      </c>
      <c r="DA23" s="606"/>
      <c r="DB23" s="606"/>
      <c r="DC23" s="607"/>
      <c r="DD23" s="605" t="s">
        <v>289</v>
      </c>
      <c r="DE23" s="606"/>
      <c r="DF23" s="606"/>
      <c r="DG23" s="606"/>
      <c r="DH23" s="606"/>
      <c r="DI23" s="606"/>
      <c r="DJ23" s="606"/>
      <c r="DK23" s="607"/>
      <c r="DL23" s="650" t="s">
        <v>290</v>
      </c>
      <c r="DM23" s="651"/>
      <c r="DN23" s="651"/>
      <c r="DO23" s="651"/>
      <c r="DP23" s="651"/>
      <c r="DQ23" s="651"/>
      <c r="DR23" s="651"/>
      <c r="DS23" s="651"/>
      <c r="DT23" s="651"/>
      <c r="DU23" s="651"/>
      <c r="DV23" s="652"/>
      <c r="DW23" s="605" t="s">
        <v>291</v>
      </c>
      <c r="DX23" s="606"/>
      <c r="DY23" s="606"/>
      <c r="DZ23" s="606"/>
      <c r="EA23" s="606"/>
      <c r="EB23" s="606"/>
      <c r="EC23" s="607"/>
    </row>
    <row r="24" spans="2:133" ht="11.25" customHeight="1" x14ac:dyDescent="0.2">
      <c r="B24" s="620" t="s">
        <v>292</v>
      </c>
      <c r="C24" s="621"/>
      <c r="D24" s="621"/>
      <c r="E24" s="621"/>
      <c r="F24" s="621"/>
      <c r="G24" s="621"/>
      <c r="H24" s="621"/>
      <c r="I24" s="621"/>
      <c r="J24" s="621"/>
      <c r="K24" s="621"/>
      <c r="L24" s="621"/>
      <c r="M24" s="621"/>
      <c r="N24" s="621"/>
      <c r="O24" s="621"/>
      <c r="P24" s="621"/>
      <c r="Q24" s="622"/>
      <c r="R24" s="623">
        <v>49</v>
      </c>
      <c r="S24" s="624"/>
      <c r="T24" s="624"/>
      <c r="U24" s="624"/>
      <c r="V24" s="624"/>
      <c r="W24" s="624"/>
      <c r="X24" s="624"/>
      <c r="Y24" s="625"/>
      <c r="Z24" s="626">
        <v>0</v>
      </c>
      <c r="AA24" s="626"/>
      <c r="AB24" s="626"/>
      <c r="AC24" s="626"/>
      <c r="AD24" s="627" t="s">
        <v>246</v>
      </c>
      <c r="AE24" s="627"/>
      <c r="AF24" s="627"/>
      <c r="AG24" s="627"/>
      <c r="AH24" s="627"/>
      <c r="AI24" s="627"/>
      <c r="AJ24" s="627"/>
      <c r="AK24" s="627"/>
      <c r="AL24" s="628" t="s">
        <v>246</v>
      </c>
      <c r="AM24" s="629"/>
      <c r="AN24" s="629"/>
      <c r="AO24" s="630"/>
      <c r="AP24" s="620" t="s">
        <v>293</v>
      </c>
      <c r="AQ24" s="639"/>
      <c r="AR24" s="639"/>
      <c r="AS24" s="639"/>
      <c r="AT24" s="639"/>
      <c r="AU24" s="639"/>
      <c r="AV24" s="639"/>
      <c r="AW24" s="639"/>
      <c r="AX24" s="639"/>
      <c r="AY24" s="639"/>
      <c r="AZ24" s="639"/>
      <c r="BA24" s="639"/>
      <c r="BB24" s="639"/>
      <c r="BC24" s="639"/>
      <c r="BD24" s="639"/>
      <c r="BE24" s="639"/>
      <c r="BF24" s="640"/>
      <c r="BG24" s="623" t="s">
        <v>246</v>
      </c>
      <c r="BH24" s="624"/>
      <c r="BI24" s="624"/>
      <c r="BJ24" s="624"/>
      <c r="BK24" s="624"/>
      <c r="BL24" s="624"/>
      <c r="BM24" s="624"/>
      <c r="BN24" s="625"/>
      <c r="BO24" s="626" t="s">
        <v>256</v>
      </c>
      <c r="BP24" s="626"/>
      <c r="BQ24" s="626"/>
      <c r="BR24" s="626"/>
      <c r="BS24" s="627" t="s">
        <v>246</v>
      </c>
      <c r="BT24" s="627"/>
      <c r="BU24" s="627"/>
      <c r="BV24" s="627"/>
      <c r="BW24" s="627"/>
      <c r="BX24" s="627"/>
      <c r="BY24" s="627"/>
      <c r="BZ24" s="627"/>
      <c r="CA24" s="627"/>
      <c r="CB24" s="631"/>
      <c r="CD24" s="609" t="s">
        <v>294</v>
      </c>
      <c r="CE24" s="610"/>
      <c r="CF24" s="610"/>
      <c r="CG24" s="610"/>
      <c r="CH24" s="610"/>
      <c r="CI24" s="610"/>
      <c r="CJ24" s="610"/>
      <c r="CK24" s="610"/>
      <c r="CL24" s="610"/>
      <c r="CM24" s="610"/>
      <c r="CN24" s="610"/>
      <c r="CO24" s="610"/>
      <c r="CP24" s="610"/>
      <c r="CQ24" s="611"/>
      <c r="CR24" s="612">
        <v>40846307</v>
      </c>
      <c r="CS24" s="613"/>
      <c r="CT24" s="613"/>
      <c r="CU24" s="613"/>
      <c r="CV24" s="613"/>
      <c r="CW24" s="613"/>
      <c r="CX24" s="613"/>
      <c r="CY24" s="614"/>
      <c r="CZ24" s="617">
        <v>47.5</v>
      </c>
      <c r="DA24" s="618"/>
      <c r="DB24" s="618"/>
      <c r="DC24" s="634"/>
      <c r="DD24" s="658">
        <v>25249374</v>
      </c>
      <c r="DE24" s="613"/>
      <c r="DF24" s="613"/>
      <c r="DG24" s="613"/>
      <c r="DH24" s="613"/>
      <c r="DI24" s="613"/>
      <c r="DJ24" s="613"/>
      <c r="DK24" s="614"/>
      <c r="DL24" s="658">
        <v>24961192</v>
      </c>
      <c r="DM24" s="613"/>
      <c r="DN24" s="613"/>
      <c r="DO24" s="613"/>
      <c r="DP24" s="613"/>
      <c r="DQ24" s="613"/>
      <c r="DR24" s="613"/>
      <c r="DS24" s="613"/>
      <c r="DT24" s="613"/>
      <c r="DU24" s="613"/>
      <c r="DV24" s="614"/>
      <c r="DW24" s="617">
        <v>51.7</v>
      </c>
      <c r="DX24" s="618"/>
      <c r="DY24" s="618"/>
      <c r="DZ24" s="618"/>
      <c r="EA24" s="618"/>
      <c r="EB24" s="618"/>
      <c r="EC24" s="619"/>
    </row>
    <row r="25" spans="2:133" ht="11.25" customHeight="1" x14ac:dyDescent="0.2">
      <c r="B25" s="620" t="s">
        <v>295</v>
      </c>
      <c r="C25" s="621"/>
      <c r="D25" s="621"/>
      <c r="E25" s="621"/>
      <c r="F25" s="621"/>
      <c r="G25" s="621"/>
      <c r="H25" s="621"/>
      <c r="I25" s="621"/>
      <c r="J25" s="621"/>
      <c r="K25" s="621"/>
      <c r="L25" s="621"/>
      <c r="M25" s="621"/>
      <c r="N25" s="621"/>
      <c r="O25" s="621"/>
      <c r="P25" s="621"/>
      <c r="Q25" s="622"/>
      <c r="R25" s="623">
        <v>50163695</v>
      </c>
      <c r="S25" s="624"/>
      <c r="T25" s="624"/>
      <c r="U25" s="624"/>
      <c r="V25" s="624"/>
      <c r="W25" s="624"/>
      <c r="X25" s="624"/>
      <c r="Y25" s="625"/>
      <c r="Z25" s="626">
        <v>56.6</v>
      </c>
      <c r="AA25" s="626"/>
      <c r="AB25" s="626"/>
      <c r="AC25" s="626"/>
      <c r="AD25" s="627">
        <v>47383091</v>
      </c>
      <c r="AE25" s="627"/>
      <c r="AF25" s="627"/>
      <c r="AG25" s="627"/>
      <c r="AH25" s="627"/>
      <c r="AI25" s="627"/>
      <c r="AJ25" s="627"/>
      <c r="AK25" s="627"/>
      <c r="AL25" s="628">
        <v>99.6</v>
      </c>
      <c r="AM25" s="629"/>
      <c r="AN25" s="629"/>
      <c r="AO25" s="630"/>
      <c r="AP25" s="620" t="s">
        <v>296</v>
      </c>
      <c r="AQ25" s="639"/>
      <c r="AR25" s="639"/>
      <c r="AS25" s="639"/>
      <c r="AT25" s="639"/>
      <c r="AU25" s="639"/>
      <c r="AV25" s="639"/>
      <c r="AW25" s="639"/>
      <c r="AX25" s="639"/>
      <c r="AY25" s="639"/>
      <c r="AZ25" s="639"/>
      <c r="BA25" s="639"/>
      <c r="BB25" s="639"/>
      <c r="BC25" s="639"/>
      <c r="BD25" s="639"/>
      <c r="BE25" s="639"/>
      <c r="BF25" s="640"/>
      <c r="BG25" s="623" t="s">
        <v>131</v>
      </c>
      <c r="BH25" s="624"/>
      <c r="BI25" s="624"/>
      <c r="BJ25" s="624"/>
      <c r="BK25" s="624"/>
      <c r="BL25" s="624"/>
      <c r="BM25" s="624"/>
      <c r="BN25" s="625"/>
      <c r="BO25" s="626" t="s">
        <v>131</v>
      </c>
      <c r="BP25" s="626"/>
      <c r="BQ25" s="626"/>
      <c r="BR25" s="626"/>
      <c r="BS25" s="627" t="s">
        <v>131</v>
      </c>
      <c r="BT25" s="627"/>
      <c r="BU25" s="627"/>
      <c r="BV25" s="627"/>
      <c r="BW25" s="627"/>
      <c r="BX25" s="627"/>
      <c r="BY25" s="627"/>
      <c r="BZ25" s="627"/>
      <c r="CA25" s="627"/>
      <c r="CB25" s="631"/>
      <c r="CD25" s="620" t="s">
        <v>297</v>
      </c>
      <c r="CE25" s="621"/>
      <c r="CF25" s="621"/>
      <c r="CG25" s="621"/>
      <c r="CH25" s="621"/>
      <c r="CI25" s="621"/>
      <c r="CJ25" s="621"/>
      <c r="CK25" s="621"/>
      <c r="CL25" s="621"/>
      <c r="CM25" s="621"/>
      <c r="CN25" s="621"/>
      <c r="CO25" s="621"/>
      <c r="CP25" s="621"/>
      <c r="CQ25" s="622"/>
      <c r="CR25" s="623">
        <v>12231855</v>
      </c>
      <c r="CS25" s="655"/>
      <c r="CT25" s="655"/>
      <c r="CU25" s="655"/>
      <c r="CV25" s="655"/>
      <c r="CW25" s="655"/>
      <c r="CX25" s="655"/>
      <c r="CY25" s="656"/>
      <c r="CZ25" s="628">
        <v>14.2</v>
      </c>
      <c r="DA25" s="653"/>
      <c r="DB25" s="653"/>
      <c r="DC25" s="657"/>
      <c r="DD25" s="632">
        <v>10979629</v>
      </c>
      <c r="DE25" s="655"/>
      <c r="DF25" s="655"/>
      <c r="DG25" s="655"/>
      <c r="DH25" s="655"/>
      <c r="DI25" s="655"/>
      <c r="DJ25" s="655"/>
      <c r="DK25" s="656"/>
      <c r="DL25" s="632">
        <v>10720647</v>
      </c>
      <c r="DM25" s="655"/>
      <c r="DN25" s="655"/>
      <c r="DO25" s="655"/>
      <c r="DP25" s="655"/>
      <c r="DQ25" s="655"/>
      <c r="DR25" s="655"/>
      <c r="DS25" s="655"/>
      <c r="DT25" s="655"/>
      <c r="DU25" s="655"/>
      <c r="DV25" s="656"/>
      <c r="DW25" s="628">
        <v>22.2</v>
      </c>
      <c r="DX25" s="653"/>
      <c r="DY25" s="653"/>
      <c r="DZ25" s="653"/>
      <c r="EA25" s="653"/>
      <c r="EB25" s="653"/>
      <c r="EC25" s="654"/>
    </row>
    <row r="26" spans="2:133" ht="11.25" customHeight="1" x14ac:dyDescent="0.2">
      <c r="B26" s="620" t="s">
        <v>298</v>
      </c>
      <c r="C26" s="621"/>
      <c r="D26" s="621"/>
      <c r="E26" s="621"/>
      <c r="F26" s="621"/>
      <c r="G26" s="621"/>
      <c r="H26" s="621"/>
      <c r="I26" s="621"/>
      <c r="J26" s="621"/>
      <c r="K26" s="621"/>
      <c r="L26" s="621"/>
      <c r="M26" s="621"/>
      <c r="N26" s="621"/>
      <c r="O26" s="621"/>
      <c r="P26" s="621"/>
      <c r="Q26" s="622"/>
      <c r="R26" s="623">
        <v>18900</v>
      </c>
      <c r="S26" s="624"/>
      <c r="T26" s="624"/>
      <c r="U26" s="624"/>
      <c r="V26" s="624"/>
      <c r="W26" s="624"/>
      <c r="X26" s="624"/>
      <c r="Y26" s="625"/>
      <c r="Z26" s="626">
        <v>0</v>
      </c>
      <c r="AA26" s="626"/>
      <c r="AB26" s="626"/>
      <c r="AC26" s="626"/>
      <c r="AD26" s="627">
        <v>18900</v>
      </c>
      <c r="AE26" s="627"/>
      <c r="AF26" s="627"/>
      <c r="AG26" s="627"/>
      <c r="AH26" s="627"/>
      <c r="AI26" s="627"/>
      <c r="AJ26" s="627"/>
      <c r="AK26" s="627"/>
      <c r="AL26" s="628">
        <v>0</v>
      </c>
      <c r="AM26" s="629"/>
      <c r="AN26" s="629"/>
      <c r="AO26" s="630"/>
      <c r="AP26" s="620" t="s">
        <v>299</v>
      </c>
      <c r="AQ26" s="639"/>
      <c r="AR26" s="639"/>
      <c r="AS26" s="639"/>
      <c r="AT26" s="639"/>
      <c r="AU26" s="639"/>
      <c r="AV26" s="639"/>
      <c r="AW26" s="639"/>
      <c r="AX26" s="639"/>
      <c r="AY26" s="639"/>
      <c r="AZ26" s="639"/>
      <c r="BA26" s="639"/>
      <c r="BB26" s="639"/>
      <c r="BC26" s="639"/>
      <c r="BD26" s="639"/>
      <c r="BE26" s="639"/>
      <c r="BF26" s="640"/>
      <c r="BG26" s="623" t="s">
        <v>256</v>
      </c>
      <c r="BH26" s="624"/>
      <c r="BI26" s="624"/>
      <c r="BJ26" s="624"/>
      <c r="BK26" s="624"/>
      <c r="BL26" s="624"/>
      <c r="BM26" s="624"/>
      <c r="BN26" s="625"/>
      <c r="BO26" s="626" t="s">
        <v>131</v>
      </c>
      <c r="BP26" s="626"/>
      <c r="BQ26" s="626"/>
      <c r="BR26" s="626"/>
      <c r="BS26" s="627" t="s">
        <v>131</v>
      </c>
      <c r="BT26" s="627"/>
      <c r="BU26" s="627"/>
      <c r="BV26" s="627"/>
      <c r="BW26" s="627"/>
      <c r="BX26" s="627"/>
      <c r="BY26" s="627"/>
      <c r="BZ26" s="627"/>
      <c r="CA26" s="627"/>
      <c r="CB26" s="631"/>
      <c r="CD26" s="620" t="s">
        <v>300</v>
      </c>
      <c r="CE26" s="621"/>
      <c r="CF26" s="621"/>
      <c r="CG26" s="621"/>
      <c r="CH26" s="621"/>
      <c r="CI26" s="621"/>
      <c r="CJ26" s="621"/>
      <c r="CK26" s="621"/>
      <c r="CL26" s="621"/>
      <c r="CM26" s="621"/>
      <c r="CN26" s="621"/>
      <c r="CO26" s="621"/>
      <c r="CP26" s="621"/>
      <c r="CQ26" s="622"/>
      <c r="CR26" s="623">
        <v>7778885</v>
      </c>
      <c r="CS26" s="624"/>
      <c r="CT26" s="624"/>
      <c r="CU26" s="624"/>
      <c r="CV26" s="624"/>
      <c r="CW26" s="624"/>
      <c r="CX26" s="624"/>
      <c r="CY26" s="625"/>
      <c r="CZ26" s="628">
        <v>9.1</v>
      </c>
      <c r="DA26" s="653"/>
      <c r="DB26" s="653"/>
      <c r="DC26" s="657"/>
      <c r="DD26" s="632">
        <v>7099279</v>
      </c>
      <c r="DE26" s="624"/>
      <c r="DF26" s="624"/>
      <c r="DG26" s="624"/>
      <c r="DH26" s="624"/>
      <c r="DI26" s="624"/>
      <c r="DJ26" s="624"/>
      <c r="DK26" s="625"/>
      <c r="DL26" s="632" t="s">
        <v>131</v>
      </c>
      <c r="DM26" s="624"/>
      <c r="DN26" s="624"/>
      <c r="DO26" s="624"/>
      <c r="DP26" s="624"/>
      <c r="DQ26" s="624"/>
      <c r="DR26" s="624"/>
      <c r="DS26" s="624"/>
      <c r="DT26" s="624"/>
      <c r="DU26" s="624"/>
      <c r="DV26" s="625"/>
      <c r="DW26" s="628" t="s">
        <v>131</v>
      </c>
      <c r="DX26" s="653"/>
      <c r="DY26" s="653"/>
      <c r="DZ26" s="653"/>
      <c r="EA26" s="653"/>
      <c r="EB26" s="653"/>
      <c r="EC26" s="654"/>
    </row>
    <row r="27" spans="2:133" ht="11.25" customHeight="1" x14ac:dyDescent="0.2">
      <c r="B27" s="620" t="s">
        <v>301</v>
      </c>
      <c r="C27" s="621"/>
      <c r="D27" s="621"/>
      <c r="E27" s="621"/>
      <c r="F27" s="621"/>
      <c r="G27" s="621"/>
      <c r="H27" s="621"/>
      <c r="I27" s="621"/>
      <c r="J27" s="621"/>
      <c r="K27" s="621"/>
      <c r="L27" s="621"/>
      <c r="M27" s="621"/>
      <c r="N27" s="621"/>
      <c r="O27" s="621"/>
      <c r="P27" s="621"/>
      <c r="Q27" s="622"/>
      <c r="R27" s="623">
        <v>666705</v>
      </c>
      <c r="S27" s="624"/>
      <c r="T27" s="624"/>
      <c r="U27" s="624"/>
      <c r="V27" s="624"/>
      <c r="W27" s="624"/>
      <c r="X27" s="624"/>
      <c r="Y27" s="625"/>
      <c r="Z27" s="626">
        <v>0.8</v>
      </c>
      <c r="AA27" s="626"/>
      <c r="AB27" s="626"/>
      <c r="AC27" s="626"/>
      <c r="AD27" s="627" t="s">
        <v>131</v>
      </c>
      <c r="AE27" s="627"/>
      <c r="AF27" s="627"/>
      <c r="AG27" s="627"/>
      <c r="AH27" s="627"/>
      <c r="AI27" s="627"/>
      <c r="AJ27" s="627"/>
      <c r="AK27" s="627"/>
      <c r="AL27" s="628" t="s">
        <v>131</v>
      </c>
      <c r="AM27" s="629"/>
      <c r="AN27" s="629"/>
      <c r="AO27" s="630"/>
      <c r="AP27" s="620" t="s">
        <v>302</v>
      </c>
      <c r="AQ27" s="621"/>
      <c r="AR27" s="621"/>
      <c r="AS27" s="621"/>
      <c r="AT27" s="621"/>
      <c r="AU27" s="621"/>
      <c r="AV27" s="621"/>
      <c r="AW27" s="621"/>
      <c r="AX27" s="621"/>
      <c r="AY27" s="621"/>
      <c r="AZ27" s="621"/>
      <c r="BA27" s="621"/>
      <c r="BB27" s="621"/>
      <c r="BC27" s="621"/>
      <c r="BD27" s="621"/>
      <c r="BE27" s="621"/>
      <c r="BF27" s="622"/>
      <c r="BG27" s="623">
        <v>24113872</v>
      </c>
      <c r="BH27" s="624"/>
      <c r="BI27" s="624"/>
      <c r="BJ27" s="624"/>
      <c r="BK27" s="624"/>
      <c r="BL27" s="624"/>
      <c r="BM27" s="624"/>
      <c r="BN27" s="625"/>
      <c r="BO27" s="626">
        <v>100</v>
      </c>
      <c r="BP27" s="626"/>
      <c r="BQ27" s="626"/>
      <c r="BR27" s="626"/>
      <c r="BS27" s="627">
        <v>1444956</v>
      </c>
      <c r="BT27" s="627"/>
      <c r="BU27" s="627"/>
      <c r="BV27" s="627"/>
      <c r="BW27" s="627"/>
      <c r="BX27" s="627"/>
      <c r="BY27" s="627"/>
      <c r="BZ27" s="627"/>
      <c r="CA27" s="627"/>
      <c r="CB27" s="631"/>
      <c r="CD27" s="620" t="s">
        <v>303</v>
      </c>
      <c r="CE27" s="621"/>
      <c r="CF27" s="621"/>
      <c r="CG27" s="621"/>
      <c r="CH27" s="621"/>
      <c r="CI27" s="621"/>
      <c r="CJ27" s="621"/>
      <c r="CK27" s="621"/>
      <c r="CL27" s="621"/>
      <c r="CM27" s="621"/>
      <c r="CN27" s="621"/>
      <c r="CO27" s="621"/>
      <c r="CP27" s="621"/>
      <c r="CQ27" s="622"/>
      <c r="CR27" s="623">
        <v>18957472</v>
      </c>
      <c r="CS27" s="655"/>
      <c r="CT27" s="655"/>
      <c r="CU27" s="655"/>
      <c r="CV27" s="655"/>
      <c r="CW27" s="655"/>
      <c r="CX27" s="655"/>
      <c r="CY27" s="656"/>
      <c r="CZ27" s="628">
        <v>22.1</v>
      </c>
      <c r="DA27" s="653"/>
      <c r="DB27" s="653"/>
      <c r="DC27" s="657"/>
      <c r="DD27" s="632">
        <v>4858898</v>
      </c>
      <c r="DE27" s="655"/>
      <c r="DF27" s="655"/>
      <c r="DG27" s="655"/>
      <c r="DH27" s="655"/>
      <c r="DI27" s="655"/>
      <c r="DJ27" s="655"/>
      <c r="DK27" s="656"/>
      <c r="DL27" s="632">
        <v>4829698</v>
      </c>
      <c r="DM27" s="655"/>
      <c r="DN27" s="655"/>
      <c r="DO27" s="655"/>
      <c r="DP27" s="655"/>
      <c r="DQ27" s="655"/>
      <c r="DR27" s="655"/>
      <c r="DS27" s="655"/>
      <c r="DT27" s="655"/>
      <c r="DU27" s="655"/>
      <c r="DV27" s="656"/>
      <c r="DW27" s="628">
        <v>10</v>
      </c>
      <c r="DX27" s="653"/>
      <c r="DY27" s="653"/>
      <c r="DZ27" s="653"/>
      <c r="EA27" s="653"/>
      <c r="EB27" s="653"/>
      <c r="EC27" s="654"/>
    </row>
    <row r="28" spans="2:133" ht="11.25" customHeight="1" x14ac:dyDescent="0.2">
      <c r="B28" s="620" t="s">
        <v>304</v>
      </c>
      <c r="C28" s="621"/>
      <c r="D28" s="621"/>
      <c r="E28" s="621"/>
      <c r="F28" s="621"/>
      <c r="G28" s="621"/>
      <c r="H28" s="621"/>
      <c r="I28" s="621"/>
      <c r="J28" s="621"/>
      <c r="K28" s="621"/>
      <c r="L28" s="621"/>
      <c r="M28" s="621"/>
      <c r="N28" s="621"/>
      <c r="O28" s="621"/>
      <c r="P28" s="621"/>
      <c r="Q28" s="622"/>
      <c r="R28" s="623">
        <v>908868</v>
      </c>
      <c r="S28" s="624"/>
      <c r="T28" s="624"/>
      <c r="U28" s="624"/>
      <c r="V28" s="624"/>
      <c r="W28" s="624"/>
      <c r="X28" s="624"/>
      <c r="Y28" s="625"/>
      <c r="Z28" s="626">
        <v>1</v>
      </c>
      <c r="AA28" s="626"/>
      <c r="AB28" s="626"/>
      <c r="AC28" s="626"/>
      <c r="AD28" s="627">
        <v>80176</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305</v>
      </c>
      <c r="CE28" s="621"/>
      <c r="CF28" s="621"/>
      <c r="CG28" s="621"/>
      <c r="CH28" s="621"/>
      <c r="CI28" s="621"/>
      <c r="CJ28" s="621"/>
      <c r="CK28" s="621"/>
      <c r="CL28" s="621"/>
      <c r="CM28" s="621"/>
      <c r="CN28" s="621"/>
      <c r="CO28" s="621"/>
      <c r="CP28" s="621"/>
      <c r="CQ28" s="622"/>
      <c r="CR28" s="623">
        <v>9656980</v>
      </c>
      <c r="CS28" s="624"/>
      <c r="CT28" s="624"/>
      <c r="CU28" s="624"/>
      <c r="CV28" s="624"/>
      <c r="CW28" s="624"/>
      <c r="CX28" s="624"/>
      <c r="CY28" s="625"/>
      <c r="CZ28" s="628">
        <v>11.2</v>
      </c>
      <c r="DA28" s="653"/>
      <c r="DB28" s="653"/>
      <c r="DC28" s="657"/>
      <c r="DD28" s="632">
        <v>9410847</v>
      </c>
      <c r="DE28" s="624"/>
      <c r="DF28" s="624"/>
      <c r="DG28" s="624"/>
      <c r="DH28" s="624"/>
      <c r="DI28" s="624"/>
      <c r="DJ28" s="624"/>
      <c r="DK28" s="625"/>
      <c r="DL28" s="632">
        <v>9410847</v>
      </c>
      <c r="DM28" s="624"/>
      <c r="DN28" s="624"/>
      <c r="DO28" s="624"/>
      <c r="DP28" s="624"/>
      <c r="DQ28" s="624"/>
      <c r="DR28" s="624"/>
      <c r="DS28" s="624"/>
      <c r="DT28" s="624"/>
      <c r="DU28" s="624"/>
      <c r="DV28" s="625"/>
      <c r="DW28" s="628">
        <v>19.5</v>
      </c>
      <c r="DX28" s="653"/>
      <c r="DY28" s="653"/>
      <c r="DZ28" s="653"/>
      <c r="EA28" s="653"/>
      <c r="EB28" s="653"/>
      <c r="EC28" s="654"/>
    </row>
    <row r="29" spans="2:133" ht="11.25" customHeight="1" x14ac:dyDescent="0.2">
      <c r="B29" s="620" t="s">
        <v>306</v>
      </c>
      <c r="C29" s="621"/>
      <c r="D29" s="621"/>
      <c r="E29" s="621"/>
      <c r="F29" s="621"/>
      <c r="G29" s="621"/>
      <c r="H29" s="621"/>
      <c r="I29" s="621"/>
      <c r="J29" s="621"/>
      <c r="K29" s="621"/>
      <c r="L29" s="621"/>
      <c r="M29" s="621"/>
      <c r="N29" s="621"/>
      <c r="O29" s="621"/>
      <c r="P29" s="621"/>
      <c r="Q29" s="622"/>
      <c r="R29" s="623">
        <v>813986</v>
      </c>
      <c r="S29" s="624"/>
      <c r="T29" s="624"/>
      <c r="U29" s="624"/>
      <c r="V29" s="624"/>
      <c r="W29" s="624"/>
      <c r="X29" s="624"/>
      <c r="Y29" s="625"/>
      <c r="Z29" s="626">
        <v>0.9</v>
      </c>
      <c r="AA29" s="626"/>
      <c r="AB29" s="626"/>
      <c r="AC29" s="626"/>
      <c r="AD29" s="627">
        <v>44</v>
      </c>
      <c r="AE29" s="627"/>
      <c r="AF29" s="627"/>
      <c r="AG29" s="627"/>
      <c r="AH29" s="627"/>
      <c r="AI29" s="627"/>
      <c r="AJ29" s="627"/>
      <c r="AK29" s="627"/>
      <c r="AL29" s="628">
        <v>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307</v>
      </c>
      <c r="CE29" s="660"/>
      <c r="CF29" s="620" t="s">
        <v>72</v>
      </c>
      <c r="CG29" s="621"/>
      <c r="CH29" s="621"/>
      <c r="CI29" s="621"/>
      <c r="CJ29" s="621"/>
      <c r="CK29" s="621"/>
      <c r="CL29" s="621"/>
      <c r="CM29" s="621"/>
      <c r="CN29" s="621"/>
      <c r="CO29" s="621"/>
      <c r="CP29" s="621"/>
      <c r="CQ29" s="622"/>
      <c r="CR29" s="623">
        <v>9656980</v>
      </c>
      <c r="CS29" s="655"/>
      <c r="CT29" s="655"/>
      <c r="CU29" s="655"/>
      <c r="CV29" s="655"/>
      <c r="CW29" s="655"/>
      <c r="CX29" s="655"/>
      <c r="CY29" s="656"/>
      <c r="CZ29" s="628">
        <v>11.2</v>
      </c>
      <c r="DA29" s="653"/>
      <c r="DB29" s="653"/>
      <c r="DC29" s="657"/>
      <c r="DD29" s="632">
        <v>9410847</v>
      </c>
      <c r="DE29" s="655"/>
      <c r="DF29" s="655"/>
      <c r="DG29" s="655"/>
      <c r="DH29" s="655"/>
      <c r="DI29" s="655"/>
      <c r="DJ29" s="655"/>
      <c r="DK29" s="656"/>
      <c r="DL29" s="632">
        <v>9410847</v>
      </c>
      <c r="DM29" s="655"/>
      <c r="DN29" s="655"/>
      <c r="DO29" s="655"/>
      <c r="DP29" s="655"/>
      <c r="DQ29" s="655"/>
      <c r="DR29" s="655"/>
      <c r="DS29" s="655"/>
      <c r="DT29" s="655"/>
      <c r="DU29" s="655"/>
      <c r="DV29" s="656"/>
      <c r="DW29" s="628">
        <v>19.5</v>
      </c>
      <c r="DX29" s="653"/>
      <c r="DY29" s="653"/>
      <c r="DZ29" s="653"/>
      <c r="EA29" s="653"/>
      <c r="EB29" s="653"/>
      <c r="EC29" s="654"/>
    </row>
    <row r="30" spans="2:133" ht="11.25" customHeight="1" x14ac:dyDescent="0.2">
      <c r="B30" s="620" t="s">
        <v>308</v>
      </c>
      <c r="C30" s="621"/>
      <c r="D30" s="621"/>
      <c r="E30" s="621"/>
      <c r="F30" s="621"/>
      <c r="G30" s="621"/>
      <c r="H30" s="621"/>
      <c r="I30" s="621"/>
      <c r="J30" s="621"/>
      <c r="K30" s="621"/>
      <c r="L30" s="621"/>
      <c r="M30" s="621"/>
      <c r="N30" s="621"/>
      <c r="O30" s="621"/>
      <c r="P30" s="621"/>
      <c r="Q30" s="622"/>
      <c r="R30" s="623">
        <v>16393323</v>
      </c>
      <c r="S30" s="624"/>
      <c r="T30" s="624"/>
      <c r="U30" s="624"/>
      <c r="V30" s="624"/>
      <c r="W30" s="624"/>
      <c r="X30" s="624"/>
      <c r="Y30" s="625"/>
      <c r="Z30" s="626">
        <v>18.5</v>
      </c>
      <c r="AA30" s="626"/>
      <c r="AB30" s="626"/>
      <c r="AC30" s="626"/>
      <c r="AD30" s="627" t="s">
        <v>246</v>
      </c>
      <c r="AE30" s="627"/>
      <c r="AF30" s="627"/>
      <c r="AG30" s="627"/>
      <c r="AH30" s="627"/>
      <c r="AI30" s="627"/>
      <c r="AJ30" s="627"/>
      <c r="AK30" s="627"/>
      <c r="AL30" s="628" t="s">
        <v>246</v>
      </c>
      <c r="AM30" s="629"/>
      <c r="AN30" s="629"/>
      <c r="AO30" s="630"/>
      <c r="AP30" s="605" t="s">
        <v>224</v>
      </c>
      <c r="AQ30" s="606"/>
      <c r="AR30" s="606"/>
      <c r="AS30" s="606"/>
      <c r="AT30" s="606"/>
      <c r="AU30" s="606"/>
      <c r="AV30" s="606"/>
      <c r="AW30" s="606"/>
      <c r="AX30" s="606"/>
      <c r="AY30" s="606"/>
      <c r="AZ30" s="606"/>
      <c r="BA30" s="606"/>
      <c r="BB30" s="606"/>
      <c r="BC30" s="606"/>
      <c r="BD30" s="606"/>
      <c r="BE30" s="606"/>
      <c r="BF30" s="607"/>
      <c r="BG30" s="605" t="s">
        <v>309</v>
      </c>
      <c r="BH30" s="665"/>
      <c r="BI30" s="665"/>
      <c r="BJ30" s="665"/>
      <c r="BK30" s="665"/>
      <c r="BL30" s="665"/>
      <c r="BM30" s="665"/>
      <c r="BN30" s="665"/>
      <c r="BO30" s="665"/>
      <c r="BP30" s="665"/>
      <c r="BQ30" s="666"/>
      <c r="BR30" s="605" t="s">
        <v>310</v>
      </c>
      <c r="BS30" s="665"/>
      <c r="BT30" s="665"/>
      <c r="BU30" s="665"/>
      <c r="BV30" s="665"/>
      <c r="BW30" s="665"/>
      <c r="BX30" s="665"/>
      <c r="BY30" s="665"/>
      <c r="BZ30" s="665"/>
      <c r="CA30" s="665"/>
      <c r="CB30" s="666"/>
      <c r="CD30" s="661"/>
      <c r="CE30" s="662"/>
      <c r="CF30" s="620" t="s">
        <v>311</v>
      </c>
      <c r="CG30" s="621"/>
      <c r="CH30" s="621"/>
      <c r="CI30" s="621"/>
      <c r="CJ30" s="621"/>
      <c r="CK30" s="621"/>
      <c r="CL30" s="621"/>
      <c r="CM30" s="621"/>
      <c r="CN30" s="621"/>
      <c r="CO30" s="621"/>
      <c r="CP30" s="621"/>
      <c r="CQ30" s="622"/>
      <c r="CR30" s="623">
        <v>9348854</v>
      </c>
      <c r="CS30" s="624"/>
      <c r="CT30" s="624"/>
      <c r="CU30" s="624"/>
      <c r="CV30" s="624"/>
      <c r="CW30" s="624"/>
      <c r="CX30" s="624"/>
      <c r="CY30" s="625"/>
      <c r="CZ30" s="628">
        <v>10.9</v>
      </c>
      <c r="DA30" s="653"/>
      <c r="DB30" s="653"/>
      <c r="DC30" s="657"/>
      <c r="DD30" s="632">
        <v>9121049</v>
      </c>
      <c r="DE30" s="624"/>
      <c r="DF30" s="624"/>
      <c r="DG30" s="624"/>
      <c r="DH30" s="624"/>
      <c r="DI30" s="624"/>
      <c r="DJ30" s="624"/>
      <c r="DK30" s="625"/>
      <c r="DL30" s="632">
        <v>9121049</v>
      </c>
      <c r="DM30" s="624"/>
      <c r="DN30" s="624"/>
      <c r="DO30" s="624"/>
      <c r="DP30" s="624"/>
      <c r="DQ30" s="624"/>
      <c r="DR30" s="624"/>
      <c r="DS30" s="624"/>
      <c r="DT30" s="624"/>
      <c r="DU30" s="624"/>
      <c r="DV30" s="625"/>
      <c r="DW30" s="628">
        <v>18.899999999999999</v>
      </c>
      <c r="DX30" s="653"/>
      <c r="DY30" s="653"/>
      <c r="DZ30" s="653"/>
      <c r="EA30" s="653"/>
      <c r="EB30" s="653"/>
      <c r="EC30" s="654"/>
    </row>
    <row r="31" spans="2:133" ht="11.25" customHeight="1" x14ac:dyDescent="0.2">
      <c r="B31" s="636" t="s">
        <v>312</v>
      </c>
      <c r="C31" s="637"/>
      <c r="D31" s="637"/>
      <c r="E31" s="637"/>
      <c r="F31" s="637"/>
      <c r="G31" s="637"/>
      <c r="H31" s="637"/>
      <c r="I31" s="637"/>
      <c r="J31" s="637"/>
      <c r="K31" s="637"/>
      <c r="L31" s="637"/>
      <c r="M31" s="637"/>
      <c r="N31" s="637"/>
      <c r="O31" s="637"/>
      <c r="P31" s="637"/>
      <c r="Q31" s="638"/>
      <c r="R31" s="623">
        <v>1456</v>
      </c>
      <c r="S31" s="624"/>
      <c r="T31" s="624"/>
      <c r="U31" s="624"/>
      <c r="V31" s="624"/>
      <c r="W31" s="624"/>
      <c r="X31" s="624"/>
      <c r="Y31" s="625"/>
      <c r="Z31" s="626">
        <v>0</v>
      </c>
      <c r="AA31" s="626"/>
      <c r="AB31" s="626"/>
      <c r="AC31" s="626"/>
      <c r="AD31" s="627">
        <v>1456</v>
      </c>
      <c r="AE31" s="627"/>
      <c r="AF31" s="627"/>
      <c r="AG31" s="627"/>
      <c r="AH31" s="627"/>
      <c r="AI31" s="627"/>
      <c r="AJ31" s="627"/>
      <c r="AK31" s="627"/>
      <c r="AL31" s="628">
        <v>0</v>
      </c>
      <c r="AM31" s="629"/>
      <c r="AN31" s="629"/>
      <c r="AO31" s="630"/>
      <c r="AP31" s="669" t="s">
        <v>313</v>
      </c>
      <c r="AQ31" s="670"/>
      <c r="AR31" s="670"/>
      <c r="AS31" s="670"/>
      <c r="AT31" s="675" t="s">
        <v>314</v>
      </c>
      <c r="AU31" s="218"/>
      <c r="AV31" s="218"/>
      <c r="AW31" s="218"/>
      <c r="AX31" s="609" t="s">
        <v>190</v>
      </c>
      <c r="AY31" s="610"/>
      <c r="AZ31" s="610"/>
      <c r="BA31" s="610"/>
      <c r="BB31" s="610"/>
      <c r="BC31" s="610"/>
      <c r="BD31" s="610"/>
      <c r="BE31" s="610"/>
      <c r="BF31" s="611"/>
      <c r="BG31" s="679">
        <v>99.4</v>
      </c>
      <c r="BH31" s="667"/>
      <c r="BI31" s="667"/>
      <c r="BJ31" s="667"/>
      <c r="BK31" s="667"/>
      <c r="BL31" s="667"/>
      <c r="BM31" s="618">
        <v>98.2</v>
      </c>
      <c r="BN31" s="667"/>
      <c r="BO31" s="667"/>
      <c r="BP31" s="667"/>
      <c r="BQ31" s="668"/>
      <c r="BR31" s="679">
        <v>99.4</v>
      </c>
      <c r="BS31" s="667"/>
      <c r="BT31" s="667"/>
      <c r="BU31" s="667"/>
      <c r="BV31" s="667"/>
      <c r="BW31" s="667"/>
      <c r="BX31" s="618">
        <v>98.1</v>
      </c>
      <c r="BY31" s="667"/>
      <c r="BZ31" s="667"/>
      <c r="CA31" s="667"/>
      <c r="CB31" s="668"/>
      <c r="CD31" s="661"/>
      <c r="CE31" s="662"/>
      <c r="CF31" s="620" t="s">
        <v>315</v>
      </c>
      <c r="CG31" s="621"/>
      <c r="CH31" s="621"/>
      <c r="CI31" s="621"/>
      <c r="CJ31" s="621"/>
      <c r="CK31" s="621"/>
      <c r="CL31" s="621"/>
      <c r="CM31" s="621"/>
      <c r="CN31" s="621"/>
      <c r="CO31" s="621"/>
      <c r="CP31" s="621"/>
      <c r="CQ31" s="622"/>
      <c r="CR31" s="623">
        <v>308126</v>
      </c>
      <c r="CS31" s="655"/>
      <c r="CT31" s="655"/>
      <c r="CU31" s="655"/>
      <c r="CV31" s="655"/>
      <c r="CW31" s="655"/>
      <c r="CX31" s="655"/>
      <c r="CY31" s="656"/>
      <c r="CZ31" s="628">
        <v>0.4</v>
      </c>
      <c r="DA31" s="653"/>
      <c r="DB31" s="653"/>
      <c r="DC31" s="657"/>
      <c r="DD31" s="632">
        <v>289798</v>
      </c>
      <c r="DE31" s="655"/>
      <c r="DF31" s="655"/>
      <c r="DG31" s="655"/>
      <c r="DH31" s="655"/>
      <c r="DI31" s="655"/>
      <c r="DJ31" s="655"/>
      <c r="DK31" s="656"/>
      <c r="DL31" s="632">
        <v>289798</v>
      </c>
      <c r="DM31" s="655"/>
      <c r="DN31" s="655"/>
      <c r="DO31" s="655"/>
      <c r="DP31" s="655"/>
      <c r="DQ31" s="655"/>
      <c r="DR31" s="655"/>
      <c r="DS31" s="655"/>
      <c r="DT31" s="655"/>
      <c r="DU31" s="655"/>
      <c r="DV31" s="656"/>
      <c r="DW31" s="628">
        <v>0.6</v>
      </c>
      <c r="DX31" s="653"/>
      <c r="DY31" s="653"/>
      <c r="DZ31" s="653"/>
      <c r="EA31" s="653"/>
      <c r="EB31" s="653"/>
      <c r="EC31" s="654"/>
    </row>
    <row r="32" spans="2:133" ht="11.25" customHeight="1" x14ac:dyDescent="0.2">
      <c r="B32" s="620" t="s">
        <v>316</v>
      </c>
      <c r="C32" s="621"/>
      <c r="D32" s="621"/>
      <c r="E32" s="621"/>
      <c r="F32" s="621"/>
      <c r="G32" s="621"/>
      <c r="H32" s="621"/>
      <c r="I32" s="621"/>
      <c r="J32" s="621"/>
      <c r="K32" s="621"/>
      <c r="L32" s="621"/>
      <c r="M32" s="621"/>
      <c r="N32" s="621"/>
      <c r="O32" s="621"/>
      <c r="P32" s="621"/>
      <c r="Q32" s="622"/>
      <c r="R32" s="623">
        <v>7157797</v>
      </c>
      <c r="S32" s="624"/>
      <c r="T32" s="624"/>
      <c r="U32" s="624"/>
      <c r="V32" s="624"/>
      <c r="W32" s="624"/>
      <c r="X32" s="624"/>
      <c r="Y32" s="625"/>
      <c r="Z32" s="626">
        <v>8.1</v>
      </c>
      <c r="AA32" s="626"/>
      <c r="AB32" s="626"/>
      <c r="AC32" s="626"/>
      <c r="AD32" s="627" t="s">
        <v>131</v>
      </c>
      <c r="AE32" s="627"/>
      <c r="AF32" s="627"/>
      <c r="AG32" s="627"/>
      <c r="AH32" s="627"/>
      <c r="AI32" s="627"/>
      <c r="AJ32" s="627"/>
      <c r="AK32" s="627"/>
      <c r="AL32" s="628" t="s">
        <v>131</v>
      </c>
      <c r="AM32" s="629"/>
      <c r="AN32" s="629"/>
      <c r="AO32" s="630"/>
      <c r="AP32" s="671"/>
      <c r="AQ32" s="672"/>
      <c r="AR32" s="672"/>
      <c r="AS32" s="672"/>
      <c r="AT32" s="676"/>
      <c r="AU32" s="214" t="s">
        <v>317</v>
      </c>
      <c r="AX32" s="620" t="s">
        <v>318</v>
      </c>
      <c r="AY32" s="621"/>
      <c r="AZ32" s="621"/>
      <c r="BA32" s="621"/>
      <c r="BB32" s="621"/>
      <c r="BC32" s="621"/>
      <c r="BD32" s="621"/>
      <c r="BE32" s="621"/>
      <c r="BF32" s="622"/>
      <c r="BG32" s="680">
        <v>99.3</v>
      </c>
      <c r="BH32" s="655"/>
      <c r="BI32" s="655"/>
      <c r="BJ32" s="655"/>
      <c r="BK32" s="655"/>
      <c r="BL32" s="655"/>
      <c r="BM32" s="629">
        <v>98.3</v>
      </c>
      <c r="BN32" s="655"/>
      <c r="BO32" s="655"/>
      <c r="BP32" s="655"/>
      <c r="BQ32" s="678"/>
      <c r="BR32" s="680">
        <v>99.4</v>
      </c>
      <c r="BS32" s="655"/>
      <c r="BT32" s="655"/>
      <c r="BU32" s="655"/>
      <c r="BV32" s="655"/>
      <c r="BW32" s="655"/>
      <c r="BX32" s="629">
        <v>98.3</v>
      </c>
      <c r="BY32" s="655"/>
      <c r="BZ32" s="655"/>
      <c r="CA32" s="655"/>
      <c r="CB32" s="678"/>
      <c r="CD32" s="663"/>
      <c r="CE32" s="664"/>
      <c r="CF32" s="620" t="s">
        <v>319</v>
      </c>
      <c r="CG32" s="621"/>
      <c r="CH32" s="621"/>
      <c r="CI32" s="621"/>
      <c r="CJ32" s="621"/>
      <c r="CK32" s="621"/>
      <c r="CL32" s="621"/>
      <c r="CM32" s="621"/>
      <c r="CN32" s="621"/>
      <c r="CO32" s="621"/>
      <c r="CP32" s="621"/>
      <c r="CQ32" s="622"/>
      <c r="CR32" s="623" t="s">
        <v>131</v>
      </c>
      <c r="CS32" s="624"/>
      <c r="CT32" s="624"/>
      <c r="CU32" s="624"/>
      <c r="CV32" s="624"/>
      <c r="CW32" s="624"/>
      <c r="CX32" s="624"/>
      <c r="CY32" s="625"/>
      <c r="CZ32" s="628" t="s">
        <v>246</v>
      </c>
      <c r="DA32" s="653"/>
      <c r="DB32" s="653"/>
      <c r="DC32" s="657"/>
      <c r="DD32" s="632" t="s">
        <v>131</v>
      </c>
      <c r="DE32" s="624"/>
      <c r="DF32" s="624"/>
      <c r="DG32" s="624"/>
      <c r="DH32" s="624"/>
      <c r="DI32" s="624"/>
      <c r="DJ32" s="624"/>
      <c r="DK32" s="625"/>
      <c r="DL32" s="632" t="s">
        <v>246</v>
      </c>
      <c r="DM32" s="624"/>
      <c r="DN32" s="624"/>
      <c r="DO32" s="624"/>
      <c r="DP32" s="624"/>
      <c r="DQ32" s="624"/>
      <c r="DR32" s="624"/>
      <c r="DS32" s="624"/>
      <c r="DT32" s="624"/>
      <c r="DU32" s="624"/>
      <c r="DV32" s="625"/>
      <c r="DW32" s="628" t="s">
        <v>256</v>
      </c>
      <c r="DX32" s="653"/>
      <c r="DY32" s="653"/>
      <c r="DZ32" s="653"/>
      <c r="EA32" s="653"/>
      <c r="EB32" s="653"/>
      <c r="EC32" s="654"/>
    </row>
    <row r="33" spans="2:133" ht="11.25" customHeight="1" x14ac:dyDescent="0.2">
      <c r="B33" s="620" t="s">
        <v>320</v>
      </c>
      <c r="C33" s="621"/>
      <c r="D33" s="621"/>
      <c r="E33" s="621"/>
      <c r="F33" s="621"/>
      <c r="G33" s="621"/>
      <c r="H33" s="621"/>
      <c r="I33" s="621"/>
      <c r="J33" s="621"/>
      <c r="K33" s="621"/>
      <c r="L33" s="621"/>
      <c r="M33" s="621"/>
      <c r="N33" s="621"/>
      <c r="O33" s="621"/>
      <c r="P33" s="621"/>
      <c r="Q33" s="622"/>
      <c r="R33" s="623">
        <v>160171</v>
      </c>
      <c r="S33" s="624"/>
      <c r="T33" s="624"/>
      <c r="U33" s="624"/>
      <c r="V33" s="624"/>
      <c r="W33" s="624"/>
      <c r="X33" s="624"/>
      <c r="Y33" s="625"/>
      <c r="Z33" s="626">
        <v>0.2</v>
      </c>
      <c r="AA33" s="626"/>
      <c r="AB33" s="626"/>
      <c r="AC33" s="626"/>
      <c r="AD33" s="627">
        <v>22454</v>
      </c>
      <c r="AE33" s="627"/>
      <c r="AF33" s="627"/>
      <c r="AG33" s="627"/>
      <c r="AH33" s="627"/>
      <c r="AI33" s="627"/>
      <c r="AJ33" s="627"/>
      <c r="AK33" s="627"/>
      <c r="AL33" s="628">
        <v>0</v>
      </c>
      <c r="AM33" s="629"/>
      <c r="AN33" s="629"/>
      <c r="AO33" s="630"/>
      <c r="AP33" s="673"/>
      <c r="AQ33" s="674"/>
      <c r="AR33" s="674"/>
      <c r="AS33" s="674"/>
      <c r="AT33" s="677"/>
      <c r="AU33" s="219"/>
      <c r="AV33" s="219"/>
      <c r="AW33" s="219"/>
      <c r="AX33" s="644" t="s">
        <v>321</v>
      </c>
      <c r="AY33" s="645"/>
      <c r="AZ33" s="645"/>
      <c r="BA33" s="645"/>
      <c r="BB33" s="645"/>
      <c r="BC33" s="645"/>
      <c r="BD33" s="645"/>
      <c r="BE33" s="645"/>
      <c r="BF33" s="646"/>
      <c r="BG33" s="681">
        <v>99.4</v>
      </c>
      <c r="BH33" s="682"/>
      <c r="BI33" s="682"/>
      <c r="BJ33" s="682"/>
      <c r="BK33" s="682"/>
      <c r="BL33" s="682"/>
      <c r="BM33" s="683">
        <v>97.8</v>
      </c>
      <c r="BN33" s="682"/>
      <c r="BO33" s="682"/>
      <c r="BP33" s="682"/>
      <c r="BQ33" s="684"/>
      <c r="BR33" s="681">
        <v>99.4</v>
      </c>
      <c r="BS33" s="682"/>
      <c r="BT33" s="682"/>
      <c r="BU33" s="682"/>
      <c r="BV33" s="682"/>
      <c r="BW33" s="682"/>
      <c r="BX33" s="683">
        <v>97.7</v>
      </c>
      <c r="BY33" s="682"/>
      <c r="BZ33" s="682"/>
      <c r="CA33" s="682"/>
      <c r="CB33" s="684"/>
      <c r="CD33" s="620" t="s">
        <v>322</v>
      </c>
      <c r="CE33" s="621"/>
      <c r="CF33" s="621"/>
      <c r="CG33" s="621"/>
      <c r="CH33" s="621"/>
      <c r="CI33" s="621"/>
      <c r="CJ33" s="621"/>
      <c r="CK33" s="621"/>
      <c r="CL33" s="621"/>
      <c r="CM33" s="621"/>
      <c r="CN33" s="621"/>
      <c r="CO33" s="621"/>
      <c r="CP33" s="621"/>
      <c r="CQ33" s="622"/>
      <c r="CR33" s="623">
        <v>34229097</v>
      </c>
      <c r="CS33" s="655"/>
      <c r="CT33" s="655"/>
      <c r="CU33" s="655"/>
      <c r="CV33" s="655"/>
      <c r="CW33" s="655"/>
      <c r="CX33" s="655"/>
      <c r="CY33" s="656"/>
      <c r="CZ33" s="628">
        <v>39.799999999999997</v>
      </c>
      <c r="DA33" s="653"/>
      <c r="DB33" s="653"/>
      <c r="DC33" s="657"/>
      <c r="DD33" s="632">
        <v>23996433</v>
      </c>
      <c r="DE33" s="655"/>
      <c r="DF33" s="655"/>
      <c r="DG33" s="655"/>
      <c r="DH33" s="655"/>
      <c r="DI33" s="655"/>
      <c r="DJ33" s="655"/>
      <c r="DK33" s="656"/>
      <c r="DL33" s="632">
        <v>15109193</v>
      </c>
      <c r="DM33" s="655"/>
      <c r="DN33" s="655"/>
      <c r="DO33" s="655"/>
      <c r="DP33" s="655"/>
      <c r="DQ33" s="655"/>
      <c r="DR33" s="655"/>
      <c r="DS33" s="655"/>
      <c r="DT33" s="655"/>
      <c r="DU33" s="655"/>
      <c r="DV33" s="656"/>
      <c r="DW33" s="628">
        <v>31.3</v>
      </c>
      <c r="DX33" s="653"/>
      <c r="DY33" s="653"/>
      <c r="DZ33" s="653"/>
      <c r="EA33" s="653"/>
      <c r="EB33" s="653"/>
      <c r="EC33" s="654"/>
    </row>
    <row r="34" spans="2:133" ht="11.25" customHeight="1" x14ac:dyDescent="0.2">
      <c r="B34" s="620" t="s">
        <v>323</v>
      </c>
      <c r="C34" s="621"/>
      <c r="D34" s="621"/>
      <c r="E34" s="621"/>
      <c r="F34" s="621"/>
      <c r="G34" s="621"/>
      <c r="H34" s="621"/>
      <c r="I34" s="621"/>
      <c r="J34" s="621"/>
      <c r="K34" s="621"/>
      <c r="L34" s="621"/>
      <c r="M34" s="621"/>
      <c r="N34" s="621"/>
      <c r="O34" s="621"/>
      <c r="P34" s="621"/>
      <c r="Q34" s="622"/>
      <c r="R34" s="623">
        <v>1074622</v>
      </c>
      <c r="S34" s="624"/>
      <c r="T34" s="624"/>
      <c r="U34" s="624"/>
      <c r="V34" s="624"/>
      <c r="W34" s="624"/>
      <c r="X34" s="624"/>
      <c r="Y34" s="625"/>
      <c r="Z34" s="626">
        <v>1.2</v>
      </c>
      <c r="AA34" s="626"/>
      <c r="AB34" s="626"/>
      <c r="AC34" s="626"/>
      <c r="AD34" s="627" t="s">
        <v>256</v>
      </c>
      <c r="AE34" s="627"/>
      <c r="AF34" s="627"/>
      <c r="AG34" s="627"/>
      <c r="AH34" s="627"/>
      <c r="AI34" s="627"/>
      <c r="AJ34" s="627"/>
      <c r="AK34" s="627"/>
      <c r="AL34" s="628" t="s">
        <v>246</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324</v>
      </c>
      <c r="CE34" s="621"/>
      <c r="CF34" s="621"/>
      <c r="CG34" s="621"/>
      <c r="CH34" s="621"/>
      <c r="CI34" s="621"/>
      <c r="CJ34" s="621"/>
      <c r="CK34" s="621"/>
      <c r="CL34" s="621"/>
      <c r="CM34" s="621"/>
      <c r="CN34" s="621"/>
      <c r="CO34" s="621"/>
      <c r="CP34" s="621"/>
      <c r="CQ34" s="622"/>
      <c r="CR34" s="623">
        <v>12617028</v>
      </c>
      <c r="CS34" s="624"/>
      <c r="CT34" s="624"/>
      <c r="CU34" s="624"/>
      <c r="CV34" s="624"/>
      <c r="CW34" s="624"/>
      <c r="CX34" s="624"/>
      <c r="CY34" s="625"/>
      <c r="CZ34" s="628">
        <v>14.7</v>
      </c>
      <c r="DA34" s="653"/>
      <c r="DB34" s="653"/>
      <c r="DC34" s="657"/>
      <c r="DD34" s="632">
        <v>7774085</v>
      </c>
      <c r="DE34" s="624"/>
      <c r="DF34" s="624"/>
      <c r="DG34" s="624"/>
      <c r="DH34" s="624"/>
      <c r="DI34" s="624"/>
      <c r="DJ34" s="624"/>
      <c r="DK34" s="625"/>
      <c r="DL34" s="632">
        <v>6712001</v>
      </c>
      <c r="DM34" s="624"/>
      <c r="DN34" s="624"/>
      <c r="DO34" s="624"/>
      <c r="DP34" s="624"/>
      <c r="DQ34" s="624"/>
      <c r="DR34" s="624"/>
      <c r="DS34" s="624"/>
      <c r="DT34" s="624"/>
      <c r="DU34" s="624"/>
      <c r="DV34" s="625"/>
      <c r="DW34" s="628">
        <v>13.9</v>
      </c>
      <c r="DX34" s="653"/>
      <c r="DY34" s="653"/>
      <c r="DZ34" s="653"/>
      <c r="EA34" s="653"/>
      <c r="EB34" s="653"/>
      <c r="EC34" s="654"/>
    </row>
    <row r="35" spans="2:133" ht="11.25" customHeight="1" x14ac:dyDescent="0.2">
      <c r="B35" s="620" t="s">
        <v>325</v>
      </c>
      <c r="C35" s="621"/>
      <c r="D35" s="621"/>
      <c r="E35" s="621"/>
      <c r="F35" s="621"/>
      <c r="G35" s="621"/>
      <c r="H35" s="621"/>
      <c r="I35" s="621"/>
      <c r="J35" s="621"/>
      <c r="K35" s="621"/>
      <c r="L35" s="621"/>
      <c r="M35" s="621"/>
      <c r="N35" s="621"/>
      <c r="O35" s="621"/>
      <c r="P35" s="621"/>
      <c r="Q35" s="622"/>
      <c r="R35" s="623">
        <v>1670088</v>
      </c>
      <c r="S35" s="624"/>
      <c r="T35" s="624"/>
      <c r="U35" s="624"/>
      <c r="V35" s="624"/>
      <c r="W35" s="624"/>
      <c r="X35" s="624"/>
      <c r="Y35" s="625"/>
      <c r="Z35" s="626">
        <v>1.9</v>
      </c>
      <c r="AA35" s="626"/>
      <c r="AB35" s="626"/>
      <c r="AC35" s="626"/>
      <c r="AD35" s="627" t="s">
        <v>131</v>
      </c>
      <c r="AE35" s="627"/>
      <c r="AF35" s="627"/>
      <c r="AG35" s="627"/>
      <c r="AH35" s="627"/>
      <c r="AI35" s="627"/>
      <c r="AJ35" s="627"/>
      <c r="AK35" s="627"/>
      <c r="AL35" s="628" t="s">
        <v>181</v>
      </c>
      <c r="AM35" s="629"/>
      <c r="AN35" s="629"/>
      <c r="AO35" s="630"/>
      <c r="AP35" s="222"/>
      <c r="AQ35" s="605" t="s">
        <v>326</v>
      </c>
      <c r="AR35" s="606"/>
      <c r="AS35" s="606"/>
      <c r="AT35" s="606"/>
      <c r="AU35" s="606"/>
      <c r="AV35" s="606"/>
      <c r="AW35" s="606"/>
      <c r="AX35" s="606"/>
      <c r="AY35" s="606"/>
      <c r="AZ35" s="606"/>
      <c r="BA35" s="606"/>
      <c r="BB35" s="606"/>
      <c r="BC35" s="606"/>
      <c r="BD35" s="606"/>
      <c r="BE35" s="606"/>
      <c r="BF35" s="607"/>
      <c r="BG35" s="605" t="s">
        <v>327</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328</v>
      </c>
      <c r="CE35" s="621"/>
      <c r="CF35" s="621"/>
      <c r="CG35" s="621"/>
      <c r="CH35" s="621"/>
      <c r="CI35" s="621"/>
      <c r="CJ35" s="621"/>
      <c r="CK35" s="621"/>
      <c r="CL35" s="621"/>
      <c r="CM35" s="621"/>
      <c r="CN35" s="621"/>
      <c r="CO35" s="621"/>
      <c r="CP35" s="621"/>
      <c r="CQ35" s="622"/>
      <c r="CR35" s="623">
        <v>585104</v>
      </c>
      <c r="CS35" s="655"/>
      <c r="CT35" s="655"/>
      <c r="CU35" s="655"/>
      <c r="CV35" s="655"/>
      <c r="CW35" s="655"/>
      <c r="CX35" s="655"/>
      <c r="CY35" s="656"/>
      <c r="CZ35" s="628">
        <v>0.7</v>
      </c>
      <c r="DA35" s="653"/>
      <c r="DB35" s="653"/>
      <c r="DC35" s="657"/>
      <c r="DD35" s="632">
        <v>539090</v>
      </c>
      <c r="DE35" s="655"/>
      <c r="DF35" s="655"/>
      <c r="DG35" s="655"/>
      <c r="DH35" s="655"/>
      <c r="DI35" s="655"/>
      <c r="DJ35" s="655"/>
      <c r="DK35" s="656"/>
      <c r="DL35" s="632">
        <v>539090</v>
      </c>
      <c r="DM35" s="655"/>
      <c r="DN35" s="655"/>
      <c r="DO35" s="655"/>
      <c r="DP35" s="655"/>
      <c r="DQ35" s="655"/>
      <c r="DR35" s="655"/>
      <c r="DS35" s="655"/>
      <c r="DT35" s="655"/>
      <c r="DU35" s="655"/>
      <c r="DV35" s="656"/>
      <c r="DW35" s="628">
        <v>1.1000000000000001</v>
      </c>
      <c r="DX35" s="653"/>
      <c r="DY35" s="653"/>
      <c r="DZ35" s="653"/>
      <c r="EA35" s="653"/>
      <c r="EB35" s="653"/>
      <c r="EC35" s="654"/>
    </row>
    <row r="36" spans="2:133" ht="11.25" customHeight="1" x14ac:dyDescent="0.2">
      <c r="B36" s="620" t="s">
        <v>329</v>
      </c>
      <c r="C36" s="621"/>
      <c r="D36" s="621"/>
      <c r="E36" s="621"/>
      <c r="F36" s="621"/>
      <c r="G36" s="621"/>
      <c r="H36" s="621"/>
      <c r="I36" s="621"/>
      <c r="J36" s="621"/>
      <c r="K36" s="621"/>
      <c r="L36" s="621"/>
      <c r="M36" s="621"/>
      <c r="N36" s="621"/>
      <c r="O36" s="621"/>
      <c r="P36" s="621"/>
      <c r="Q36" s="622"/>
      <c r="R36" s="623">
        <v>2564450</v>
      </c>
      <c r="S36" s="624"/>
      <c r="T36" s="624"/>
      <c r="U36" s="624"/>
      <c r="V36" s="624"/>
      <c r="W36" s="624"/>
      <c r="X36" s="624"/>
      <c r="Y36" s="625"/>
      <c r="Z36" s="626">
        <v>2.9</v>
      </c>
      <c r="AA36" s="626"/>
      <c r="AB36" s="626"/>
      <c r="AC36" s="626"/>
      <c r="AD36" s="627" t="s">
        <v>131</v>
      </c>
      <c r="AE36" s="627"/>
      <c r="AF36" s="627"/>
      <c r="AG36" s="627"/>
      <c r="AH36" s="627"/>
      <c r="AI36" s="627"/>
      <c r="AJ36" s="627"/>
      <c r="AK36" s="627"/>
      <c r="AL36" s="628" t="s">
        <v>181</v>
      </c>
      <c r="AM36" s="629"/>
      <c r="AN36" s="629"/>
      <c r="AO36" s="630"/>
      <c r="AP36" s="222"/>
      <c r="AQ36" s="689" t="s">
        <v>330</v>
      </c>
      <c r="AR36" s="690"/>
      <c r="AS36" s="690"/>
      <c r="AT36" s="690"/>
      <c r="AU36" s="690"/>
      <c r="AV36" s="690"/>
      <c r="AW36" s="690"/>
      <c r="AX36" s="690"/>
      <c r="AY36" s="691"/>
      <c r="AZ36" s="612">
        <v>11681721</v>
      </c>
      <c r="BA36" s="613"/>
      <c r="BB36" s="613"/>
      <c r="BC36" s="613"/>
      <c r="BD36" s="613"/>
      <c r="BE36" s="613"/>
      <c r="BF36" s="685"/>
      <c r="BG36" s="609" t="s">
        <v>331</v>
      </c>
      <c r="BH36" s="610"/>
      <c r="BI36" s="610"/>
      <c r="BJ36" s="610"/>
      <c r="BK36" s="610"/>
      <c r="BL36" s="610"/>
      <c r="BM36" s="610"/>
      <c r="BN36" s="610"/>
      <c r="BO36" s="610"/>
      <c r="BP36" s="610"/>
      <c r="BQ36" s="610"/>
      <c r="BR36" s="610"/>
      <c r="BS36" s="610"/>
      <c r="BT36" s="610"/>
      <c r="BU36" s="611"/>
      <c r="BV36" s="612">
        <v>459035</v>
      </c>
      <c r="BW36" s="613"/>
      <c r="BX36" s="613"/>
      <c r="BY36" s="613"/>
      <c r="BZ36" s="613"/>
      <c r="CA36" s="613"/>
      <c r="CB36" s="685"/>
      <c r="CD36" s="620" t="s">
        <v>332</v>
      </c>
      <c r="CE36" s="621"/>
      <c r="CF36" s="621"/>
      <c r="CG36" s="621"/>
      <c r="CH36" s="621"/>
      <c r="CI36" s="621"/>
      <c r="CJ36" s="621"/>
      <c r="CK36" s="621"/>
      <c r="CL36" s="621"/>
      <c r="CM36" s="621"/>
      <c r="CN36" s="621"/>
      <c r="CO36" s="621"/>
      <c r="CP36" s="621"/>
      <c r="CQ36" s="622"/>
      <c r="CR36" s="623">
        <v>10912100</v>
      </c>
      <c r="CS36" s="624"/>
      <c r="CT36" s="624"/>
      <c r="CU36" s="624"/>
      <c r="CV36" s="624"/>
      <c r="CW36" s="624"/>
      <c r="CX36" s="624"/>
      <c r="CY36" s="625"/>
      <c r="CZ36" s="628">
        <v>12.7</v>
      </c>
      <c r="DA36" s="653"/>
      <c r="DB36" s="653"/>
      <c r="DC36" s="657"/>
      <c r="DD36" s="632">
        <v>8658564</v>
      </c>
      <c r="DE36" s="624"/>
      <c r="DF36" s="624"/>
      <c r="DG36" s="624"/>
      <c r="DH36" s="624"/>
      <c r="DI36" s="624"/>
      <c r="DJ36" s="624"/>
      <c r="DK36" s="625"/>
      <c r="DL36" s="632">
        <v>2491802</v>
      </c>
      <c r="DM36" s="624"/>
      <c r="DN36" s="624"/>
      <c r="DO36" s="624"/>
      <c r="DP36" s="624"/>
      <c r="DQ36" s="624"/>
      <c r="DR36" s="624"/>
      <c r="DS36" s="624"/>
      <c r="DT36" s="624"/>
      <c r="DU36" s="624"/>
      <c r="DV36" s="625"/>
      <c r="DW36" s="628">
        <v>5.2</v>
      </c>
      <c r="DX36" s="653"/>
      <c r="DY36" s="653"/>
      <c r="DZ36" s="653"/>
      <c r="EA36" s="653"/>
      <c r="EB36" s="653"/>
      <c r="EC36" s="654"/>
    </row>
    <row r="37" spans="2:133" ht="11.25" customHeight="1" x14ac:dyDescent="0.2">
      <c r="B37" s="620" t="s">
        <v>333</v>
      </c>
      <c r="C37" s="621"/>
      <c r="D37" s="621"/>
      <c r="E37" s="621"/>
      <c r="F37" s="621"/>
      <c r="G37" s="621"/>
      <c r="H37" s="621"/>
      <c r="I37" s="621"/>
      <c r="J37" s="621"/>
      <c r="K37" s="621"/>
      <c r="L37" s="621"/>
      <c r="M37" s="621"/>
      <c r="N37" s="621"/>
      <c r="O37" s="621"/>
      <c r="P37" s="621"/>
      <c r="Q37" s="622"/>
      <c r="R37" s="623">
        <v>2424191</v>
      </c>
      <c r="S37" s="624"/>
      <c r="T37" s="624"/>
      <c r="U37" s="624"/>
      <c r="V37" s="624"/>
      <c r="W37" s="624"/>
      <c r="X37" s="624"/>
      <c r="Y37" s="625"/>
      <c r="Z37" s="626">
        <v>2.7</v>
      </c>
      <c r="AA37" s="626"/>
      <c r="AB37" s="626"/>
      <c r="AC37" s="626"/>
      <c r="AD37" s="627">
        <v>47528</v>
      </c>
      <c r="AE37" s="627"/>
      <c r="AF37" s="627"/>
      <c r="AG37" s="627"/>
      <c r="AH37" s="627"/>
      <c r="AI37" s="627"/>
      <c r="AJ37" s="627"/>
      <c r="AK37" s="627"/>
      <c r="AL37" s="628">
        <v>0.1</v>
      </c>
      <c r="AM37" s="629"/>
      <c r="AN37" s="629"/>
      <c r="AO37" s="630"/>
      <c r="AQ37" s="686" t="s">
        <v>334</v>
      </c>
      <c r="AR37" s="687"/>
      <c r="AS37" s="687"/>
      <c r="AT37" s="687"/>
      <c r="AU37" s="687"/>
      <c r="AV37" s="687"/>
      <c r="AW37" s="687"/>
      <c r="AX37" s="687"/>
      <c r="AY37" s="688"/>
      <c r="AZ37" s="623">
        <v>3762022</v>
      </c>
      <c r="BA37" s="624"/>
      <c r="BB37" s="624"/>
      <c r="BC37" s="624"/>
      <c r="BD37" s="655"/>
      <c r="BE37" s="655"/>
      <c r="BF37" s="678"/>
      <c r="BG37" s="620" t="s">
        <v>335</v>
      </c>
      <c r="BH37" s="621"/>
      <c r="BI37" s="621"/>
      <c r="BJ37" s="621"/>
      <c r="BK37" s="621"/>
      <c r="BL37" s="621"/>
      <c r="BM37" s="621"/>
      <c r="BN37" s="621"/>
      <c r="BO37" s="621"/>
      <c r="BP37" s="621"/>
      <c r="BQ37" s="621"/>
      <c r="BR37" s="621"/>
      <c r="BS37" s="621"/>
      <c r="BT37" s="621"/>
      <c r="BU37" s="622"/>
      <c r="BV37" s="623">
        <v>406100</v>
      </c>
      <c r="BW37" s="624"/>
      <c r="BX37" s="624"/>
      <c r="BY37" s="624"/>
      <c r="BZ37" s="624"/>
      <c r="CA37" s="624"/>
      <c r="CB37" s="633"/>
      <c r="CD37" s="620" t="s">
        <v>336</v>
      </c>
      <c r="CE37" s="621"/>
      <c r="CF37" s="621"/>
      <c r="CG37" s="621"/>
      <c r="CH37" s="621"/>
      <c r="CI37" s="621"/>
      <c r="CJ37" s="621"/>
      <c r="CK37" s="621"/>
      <c r="CL37" s="621"/>
      <c r="CM37" s="621"/>
      <c r="CN37" s="621"/>
      <c r="CO37" s="621"/>
      <c r="CP37" s="621"/>
      <c r="CQ37" s="622"/>
      <c r="CR37" s="623">
        <v>90420</v>
      </c>
      <c r="CS37" s="655"/>
      <c r="CT37" s="655"/>
      <c r="CU37" s="655"/>
      <c r="CV37" s="655"/>
      <c r="CW37" s="655"/>
      <c r="CX37" s="655"/>
      <c r="CY37" s="656"/>
      <c r="CZ37" s="628">
        <v>0.1</v>
      </c>
      <c r="DA37" s="653"/>
      <c r="DB37" s="653"/>
      <c r="DC37" s="657"/>
      <c r="DD37" s="632">
        <v>90420</v>
      </c>
      <c r="DE37" s="655"/>
      <c r="DF37" s="655"/>
      <c r="DG37" s="655"/>
      <c r="DH37" s="655"/>
      <c r="DI37" s="655"/>
      <c r="DJ37" s="655"/>
      <c r="DK37" s="656"/>
      <c r="DL37" s="632">
        <v>55100</v>
      </c>
      <c r="DM37" s="655"/>
      <c r="DN37" s="655"/>
      <c r="DO37" s="655"/>
      <c r="DP37" s="655"/>
      <c r="DQ37" s="655"/>
      <c r="DR37" s="655"/>
      <c r="DS37" s="655"/>
      <c r="DT37" s="655"/>
      <c r="DU37" s="655"/>
      <c r="DV37" s="656"/>
      <c r="DW37" s="628">
        <v>0.1</v>
      </c>
      <c r="DX37" s="653"/>
      <c r="DY37" s="653"/>
      <c r="DZ37" s="653"/>
      <c r="EA37" s="653"/>
      <c r="EB37" s="653"/>
      <c r="EC37" s="654"/>
    </row>
    <row r="38" spans="2:133" ht="11.25" customHeight="1" x14ac:dyDescent="0.2">
      <c r="B38" s="620" t="s">
        <v>337</v>
      </c>
      <c r="C38" s="621"/>
      <c r="D38" s="621"/>
      <c r="E38" s="621"/>
      <c r="F38" s="621"/>
      <c r="G38" s="621"/>
      <c r="H38" s="621"/>
      <c r="I38" s="621"/>
      <c r="J38" s="621"/>
      <c r="K38" s="621"/>
      <c r="L38" s="621"/>
      <c r="M38" s="621"/>
      <c r="N38" s="621"/>
      <c r="O38" s="621"/>
      <c r="P38" s="621"/>
      <c r="Q38" s="622"/>
      <c r="R38" s="623">
        <v>4628000</v>
      </c>
      <c r="S38" s="624"/>
      <c r="T38" s="624"/>
      <c r="U38" s="624"/>
      <c r="V38" s="624"/>
      <c r="W38" s="624"/>
      <c r="X38" s="624"/>
      <c r="Y38" s="625"/>
      <c r="Z38" s="626">
        <v>5.2</v>
      </c>
      <c r="AA38" s="626"/>
      <c r="AB38" s="626"/>
      <c r="AC38" s="626"/>
      <c r="AD38" s="627" t="s">
        <v>131</v>
      </c>
      <c r="AE38" s="627"/>
      <c r="AF38" s="627"/>
      <c r="AG38" s="627"/>
      <c r="AH38" s="627"/>
      <c r="AI38" s="627"/>
      <c r="AJ38" s="627"/>
      <c r="AK38" s="627"/>
      <c r="AL38" s="628" t="s">
        <v>181</v>
      </c>
      <c r="AM38" s="629"/>
      <c r="AN38" s="629"/>
      <c r="AO38" s="630"/>
      <c r="AQ38" s="686" t="s">
        <v>338</v>
      </c>
      <c r="AR38" s="687"/>
      <c r="AS38" s="687"/>
      <c r="AT38" s="687"/>
      <c r="AU38" s="687"/>
      <c r="AV38" s="687"/>
      <c r="AW38" s="687"/>
      <c r="AX38" s="687"/>
      <c r="AY38" s="688"/>
      <c r="AZ38" s="623">
        <v>563019</v>
      </c>
      <c r="BA38" s="624"/>
      <c r="BB38" s="624"/>
      <c r="BC38" s="624"/>
      <c r="BD38" s="655"/>
      <c r="BE38" s="655"/>
      <c r="BF38" s="678"/>
      <c r="BG38" s="620" t="s">
        <v>339</v>
      </c>
      <c r="BH38" s="621"/>
      <c r="BI38" s="621"/>
      <c r="BJ38" s="621"/>
      <c r="BK38" s="621"/>
      <c r="BL38" s="621"/>
      <c r="BM38" s="621"/>
      <c r="BN38" s="621"/>
      <c r="BO38" s="621"/>
      <c r="BP38" s="621"/>
      <c r="BQ38" s="621"/>
      <c r="BR38" s="621"/>
      <c r="BS38" s="621"/>
      <c r="BT38" s="621"/>
      <c r="BU38" s="622"/>
      <c r="BV38" s="623">
        <v>18834</v>
      </c>
      <c r="BW38" s="624"/>
      <c r="BX38" s="624"/>
      <c r="BY38" s="624"/>
      <c r="BZ38" s="624"/>
      <c r="CA38" s="624"/>
      <c r="CB38" s="633"/>
      <c r="CD38" s="620" t="s">
        <v>340</v>
      </c>
      <c r="CE38" s="621"/>
      <c r="CF38" s="621"/>
      <c r="CG38" s="621"/>
      <c r="CH38" s="621"/>
      <c r="CI38" s="621"/>
      <c r="CJ38" s="621"/>
      <c r="CK38" s="621"/>
      <c r="CL38" s="621"/>
      <c r="CM38" s="621"/>
      <c r="CN38" s="621"/>
      <c r="CO38" s="621"/>
      <c r="CP38" s="621"/>
      <c r="CQ38" s="622"/>
      <c r="CR38" s="623">
        <v>6866867</v>
      </c>
      <c r="CS38" s="624"/>
      <c r="CT38" s="624"/>
      <c r="CU38" s="624"/>
      <c r="CV38" s="624"/>
      <c r="CW38" s="624"/>
      <c r="CX38" s="624"/>
      <c r="CY38" s="625"/>
      <c r="CZ38" s="628">
        <v>8</v>
      </c>
      <c r="DA38" s="653"/>
      <c r="DB38" s="653"/>
      <c r="DC38" s="657"/>
      <c r="DD38" s="632">
        <v>5550937</v>
      </c>
      <c r="DE38" s="624"/>
      <c r="DF38" s="624"/>
      <c r="DG38" s="624"/>
      <c r="DH38" s="624"/>
      <c r="DI38" s="624"/>
      <c r="DJ38" s="624"/>
      <c r="DK38" s="625"/>
      <c r="DL38" s="632">
        <v>5366300</v>
      </c>
      <c r="DM38" s="624"/>
      <c r="DN38" s="624"/>
      <c r="DO38" s="624"/>
      <c r="DP38" s="624"/>
      <c r="DQ38" s="624"/>
      <c r="DR38" s="624"/>
      <c r="DS38" s="624"/>
      <c r="DT38" s="624"/>
      <c r="DU38" s="624"/>
      <c r="DV38" s="625"/>
      <c r="DW38" s="628">
        <v>11.1</v>
      </c>
      <c r="DX38" s="653"/>
      <c r="DY38" s="653"/>
      <c r="DZ38" s="653"/>
      <c r="EA38" s="653"/>
      <c r="EB38" s="653"/>
      <c r="EC38" s="654"/>
    </row>
    <row r="39" spans="2:133" ht="11.25" customHeight="1" x14ac:dyDescent="0.2">
      <c r="B39" s="620" t="s">
        <v>341</v>
      </c>
      <c r="C39" s="621"/>
      <c r="D39" s="621"/>
      <c r="E39" s="621"/>
      <c r="F39" s="621"/>
      <c r="G39" s="621"/>
      <c r="H39" s="621"/>
      <c r="I39" s="621"/>
      <c r="J39" s="621"/>
      <c r="K39" s="621"/>
      <c r="L39" s="621"/>
      <c r="M39" s="621"/>
      <c r="N39" s="621"/>
      <c r="O39" s="621"/>
      <c r="P39" s="621"/>
      <c r="Q39" s="622"/>
      <c r="R39" s="623" t="s">
        <v>131</v>
      </c>
      <c r="S39" s="624"/>
      <c r="T39" s="624"/>
      <c r="U39" s="624"/>
      <c r="V39" s="624"/>
      <c r="W39" s="624"/>
      <c r="X39" s="624"/>
      <c r="Y39" s="625"/>
      <c r="Z39" s="626" t="s">
        <v>131</v>
      </c>
      <c r="AA39" s="626"/>
      <c r="AB39" s="626"/>
      <c r="AC39" s="626"/>
      <c r="AD39" s="627" t="s">
        <v>246</v>
      </c>
      <c r="AE39" s="627"/>
      <c r="AF39" s="627"/>
      <c r="AG39" s="627"/>
      <c r="AH39" s="627"/>
      <c r="AI39" s="627"/>
      <c r="AJ39" s="627"/>
      <c r="AK39" s="627"/>
      <c r="AL39" s="628" t="s">
        <v>246</v>
      </c>
      <c r="AM39" s="629"/>
      <c r="AN39" s="629"/>
      <c r="AO39" s="630"/>
      <c r="AQ39" s="686" t="s">
        <v>342</v>
      </c>
      <c r="AR39" s="687"/>
      <c r="AS39" s="687"/>
      <c r="AT39" s="687"/>
      <c r="AU39" s="687"/>
      <c r="AV39" s="687"/>
      <c r="AW39" s="687"/>
      <c r="AX39" s="687"/>
      <c r="AY39" s="688"/>
      <c r="AZ39" s="623">
        <v>545693</v>
      </c>
      <c r="BA39" s="624"/>
      <c r="BB39" s="624"/>
      <c r="BC39" s="624"/>
      <c r="BD39" s="655"/>
      <c r="BE39" s="655"/>
      <c r="BF39" s="678"/>
      <c r="BG39" s="620" t="s">
        <v>343</v>
      </c>
      <c r="BH39" s="621"/>
      <c r="BI39" s="621"/>
      <c r="BJ39" s="621"/>
      <c r="BK39" s="621"/>
      <c r="BL39" s="621"/>
      <c r="BM39" s="621"/>
      <c r="BN39" s="621"/>
      <c r="BO39" s="621"/>
      <c r="BP39" s="621"/>
      <c r="BQ39" s="621"/>
      <c r="BR39" s="621"/>
      <c r="BS39" s="621"/>
      <c r="BT39" s="621"/>
      <c r="BU39" s="622"/>
      <c r="BV39" s="623">
        <v>28481</v>
      </c>
      <c r="BW39" s="624"/>
      <c r="BX39" s="624"/>
      <c r="BY39" s="624"/>
      <c r="BZ39" s="624"/>
      <c r="CA39" s="624"/>
      <c r="CB39" s="633"/>
      <c r="CD39" s="620" t="s">
        <v>344</v>
      </c>
      <c r="CE39" s="621"/>
      <c r="CF39" s="621"/>
      <c r="CG39" s="621"/>
      <c r="CH39" s="621"/>
      <c r="CI39" s="621"/>
      <c r="CJ39" s="621"/>
      <c r="CK39" s="621"/>
      <c r="CL39" s="621"/>
      <c r="CM39" s="621"/>
      <c r="CN39" s="621"/>
      <c r="CO39" s="621"/>
      <c r="CP39" s="621"/>
      <c r="CQ39" s="622"/>
      <c r="CR39" s="623">
        <v>2111502</v>
      </c>
      <c r="CS39" s="655"/>
      <c r="CT39" s="655"/>
      <c r="CU39" s="655"/>
      <c r="CV39" s="655"/>
      <c r="CW39" s="655"/>
      <c r="CX39" s="655"/>
      <c r="CY39" s="656"/>
      <c r="CZ39" s="628">
        <v>2.5</v>
      </c>
      <c r="DA39" s="653"/>
      <c r="DB39" s="653"/>
      <c r="DC39" s="657"/>
      <c r="DD39" s="632">
        <v>1026161</v>
      </c>
      <c r="DE39" s="655"/>
      <c r="DF39" s="655"/>
      <c r="DG39" s="655"/>
      <c r="DH39" s="655"/>
      <c r="DI39" s="655"/>
      <c r="DJ39" s="655"/>
      <c r="DK39" s="656"/>
      <c r="DL39" s="632" t="s">
        <v>181</v>
      </c>
      <c r="DM39" s="655"/>
      <c r="DN39" s="655"/>
      <c r="DO39" s="655"/>
      <c r="DP39" s="655"/>
      <c r="DQ39" s="655"/>
      <c r="DR39" s="655"/>
      <c r="DS39" s="655"/>
      <c r="DT39" s="655"/>
      <c r="DU39" s="655"/>
      <c r="DV39" s="656"/>
      <c r="DW39" s="628" t="s">
        <v>131</v>
      </c>
      <c r="DX39" s="653"/>
      <c r="DY39" s="653"/>
      <c r="DZ39" s="653"/>
      <c r="EA39" s="653"/>
      <c r="EB39" s="653"/>
      <c r="EC39" s="654"/>
    </row>
    <row r="40" spans="2:133" ht="11.25" customHeight="1" x14ac:dyDescent="0.2">
      <c r="B40" s="620" t="s">
        <v>345</v>
      </c>
      <c r="C40" s="621"/>
      <c r="D40" s="621"/>
      <c r="E40" s="621"/>
      <c r="F40" s="621"/>
      <c r="G40" s="621"/>
      <c r="H40" s="621"/>
      <c r="I40" s="621"/>
      <c r="J40" s="621"/>
      <c r="K40" s="621"/>
      <c r="L40" s="621"/>
      <c r="M40" s="621"/>
      <c r="N40" s="621"/>
      <c r="O40" s="621"/>
      <c r="P40" s="621"/>
      <c r="Q40" s="622"/>
      <c r="R40" s="623">
        <v>758000</v>
      </c>
      <c r="S40" s="624"/>
      <c r="T40" s="624"/>
      <c r="U40" s="624"/>
      <c r="V40" s="624"/>
      <c r="W40" s="624"/>
      <c r="X40" s="624"/>
      <c r="Y40" s="625"/>
      <c r="Z40" s="626">
        <v>0.9</v>
      </c>
      <c r="AA40" s="626"/>
      <c r="AB40" s="626"/>
      <c r="AC40" s="626"/>
      <c r="AD40" s="627" t="s">
        <v>131</v>
      </c>
      <c r="AE40" s="627"/>
      <c r="AF40" s="627"/>
      <c r="AG40" s="627"/>
      <c r="AH40" s="627"/>
      <c r="AI40" s="627"/>
      <c r="AJ40" s="627"/>
      <c r="AK40" s="627"/>
      <c r="AL40" s="628" t="s">
        <v>131</v>
      </c>
      <c r="AM40" s="629"/>
      <c r="AN40" s="629"/>
      <c r="AO40" s="630"/>
      <c r="AQ40" s="686" t="s">
        <v>346</v>
      </c>
      <c r="AR40" s="687"/>
      <c r="AS40" s="687"/>
      <c r="AT40" s="687"/>
      <c r="AU40" s="687"/>
      <c r="AV40" s="687"/>
      <c r="AW40" s="687"/>
      <c r="AX40" s="687"/>
      <c r="AY40" s="688"/>
      <c r="AZ40" s="623">
        <v>20000</v>
      </c>
      <c r="BA40" s="624"/>
      <c r="BB40" s="624"/>
      <c r="BC40" s="624"/>
      <c r="BD40" s="655"/>
      <c r="BE40" s="655"/>
      <c r="BF40" s="678"/>
      <c r="BG40" s="671" t="s">
        <v>347</v>
      </c>
      <c r="BH40" s="672"/>
      <c r="BI40" s="672"/>
      <c r="BJ40" s="672"/>
      <c r="BK40" s="672"/>
      <c r="BL40" s="223"/>
      <c r="BM40" s="621" t="s">
        <v>348</v>
      </c>
      <c r="BN40" s="621"/>
      <c r="BO40" s="621"/>
      <c r="BP40" s="621"/>
      <c r="BQ40" s="621"/>
      <c r="BR40" s="621"/>
      <c r="BS40" s="621"/>
      <c r="BT40" s="621"/>
      <c r="BU40" s="622"/>
      <c r="BV40" s="623">
        <v>106</v>
      </c>
      <c r="BW40" s="624"/>
      <c r="BX40" s="624"/>
      <c r="BY40" s="624"/>
      <c r="BZ40" s="624"/>
      <c r="CA40" s="624"/>
      <c r="CB40" s="633"/>
      <c r="CD40" s="620" t="s">
        <v>349</v>
      </c>
      <c r="CE40" s="621"/>
      <c r="CF40" s="621"/>
      <c r="CG40" s="621"/>
      <c r="CH40" s="621"/>
      <c r="CI40" s="621"/>
      <c r="CJ40" s="621"/>
      <c r="CK40" s="621"/>
      <c r="CL40" s="621"/>
      <c r="CM40" s="621"/>
      <c r="CN40" s="621"/>
      <c r="CO40" s="621"/>
      <c r="CP40" s="621"/>
      <c r="CQ40" s="622"/>
      <c r="CR40" s="623">
        <v>1136496</v>
      </c>
      <c r="CS40" s="624"/>
      <c r="CT40" s="624"/>
      <c r="CU40" s="624"/>
      <c r="CV40" s="624"/>
      <c r="CW40" s="624"/>
      <c r="CX40" s="624"/>
      <c r="CY40" s="625"/>
      <c r="CZ40" s="628">
        <v>1.3</v>
      </c>
      <c r="DA40" s="653"/>
      <c r="DB40" s="653"/>
      <c r="DC40" s="657"/>
      <c r="DD40" s="632">
        <v>447596</v>
      </c>
      <c r="DE40" s="624"/>
      <c r="DF40" s="624"/>
      <c r="DG40" s="624"/>
      <c r="DH40" s="624"/>
      <c r="DI40" s="624"/>
      <c r="DJ40" s="624"/>
      <c r="DK40" s="625"/>
      <c r="DL40" s="632" t="s">
        <v>131</v>
      </c>
      <c r="DM40" s="624"/>
      <c r="DN40" s="624"/>
      <c r="DO40" s="624"/>
      <c r="DP40" s="624"/>
      <c r="DQ40" s="624"/>
      <c r="DR40" s="624"/>
      <c r="DS40" s="624"/>
      <c r="DT40" s="624"/>
      <c r="DU40" s="624"/>
      <c r="DV40" s="625"/>
      <c r="DW40" s="628" t="s">
        <v>246</v>
      </c>
      <c r="DX40" s="653"/>
      <c r="DY40" s="653"/>
      <c r="DZ40" s="653"/>
      <c r="EA40" s="653"/>
      <c r="EB40" s="653"/>
      <c r="EC40" s="654"/>
    </row>
    <row r="41" spans="2:133" ht="11.25" customHeight="1" x14ac:dyDescent="0.2">
      <c r="B41" s="644" t="s">
        <v>350</v>
      </c>
      <c r="C41" s="645"/>
      <c r="D41" s="645"/>
      <c r="E41" s="645"/>
      <c r="F41" s="645"/>
      <c r="G41" s="645"/>
      <c r="H41" s="645"/>
      <c r="I41" s="645"/>
      <c r="J41" s="645"/>
      <c r="K41" s="645"/>
      <c r="L41" s="645"/>
      <c r="M41" s="645"/>
      <c r="N41" s="645"/>
      <c r="O41" s="645"/>
      <c r="P41" s="645"/>
      <c r="Q41" s="646"/>
      <c r="R41" s="695">
        <v>88646252</v>
      </c>
      <c r="S41" s="696"/>
      <c r="T41" s="696"/>
      <c r="U41" s="696"/>
      <c r="V41" s="696"/>
      <c r="W41" s="696"/>
      <c r="X41" s="696"/>
      <c r="Y41" s="700"/>
      <c r="Z41" s="701">
        <v>100</v>
      </c>
      <c r="AA41" s="701"/>
      <c r="AB41" s="701"/>
      <c r="AC41" s="701"/>
      <c r="AD41" s="702">
        <v>47553649</v>
      </c>
      <c r="AE41" s="702"/>
      <c r="AF41" s="702"/>
      <c r="AG41" s="702"/>
      <c r="AH41" s="702"/>
      <c r="AI41" s="702"/>
      <c r="AJ41" s="702"/>
      <c r="AK41" s="702"/>
      <c r="AL41" s="703">
        <v>100</v>
      </c>
      <c r="AM41" s="683"/>
      <c r="AN41" s="683"/>
      <c r="AO41" s="704"/>
      <c r="AQ41" s="686" t="s">
        <v>351</v>
      </c>
      <c r="AR41" s="687"/>
      <c r="AS41" s="687"/>
      <c r="AT41" s="687"/>
      <c r="AU41" s="687"/>
      <c r="AV41" s="687"/>
      <c r="AW41" s="687"/>
      <c r="AX41" s="687"/>
      <c r="AY41" s="688"/>
      <c r="AZ41" s="623">
        <v>1304854</v>
      </c>
      <c r="BA41" s="624"/>
      <c r="BB41" s="624"/>
      <c r="BC41" s="624"/>
      <c r="BD41" s="655"/>
      <c r="BE41" s="655"/>
      <c r="BF41" s="678"/>
      <c r="BG41" s="671"/>
      <c r="BH41" s="672"/>
      <c r="BI41" s="672"/>
      <c r="BJ41" s="672"/>
      <c r="BK41" s="672"/>
      <c r="BL41" s="223"/>
      <c r="BM41" s="621" t="s">
        <v>352</v>
      </c>
      <c r="BN41" s="621"/>
      <c r="BO41" s="621"/>
      <c r="BP41" s="621"/>
      <c r="BQ41" s="621"/>
      <c r="BR41" s="621"/>
      <c r="BS41" s="621"/>
      <c r="BT41" s="621"/>
      <c r="BU41" s="622"/>
      <c r="BV41" s="623" t="s">
        <v>131</v>
      </c>
      <c r="BW41" s="624"/>
      <c r="BX41" s="624"/>
      <c r="BY41" s="624"/>
      <c r="BZ41" s="624"/>
      <c r="CA41" s="624"/>
      <c r="CB41" s="633"/>
      <c r="CD41" s="620" t="s">
        <v>353</v>
      </c>
      <c r="CE41" s="621"/>
      <c r="CF41" s="621"/>
      <c r="CG41" s="621"/>
      <c r="CH41" s="621"/>
      <c r="CI41" s="621"/>
      <c r="CJ41" s="621"/>
      <c r="CK41" s="621"/>
      <c r="CL41" s="621"/>
      <c r="CM41" s="621"/>
      <c r="CN41" s="621"/>
      <c r="CO41" s="621"/>
      <c r="CP41" s="621"/>
      <c r="CQ41" s="622"/>
      <c r="CR41" s="623" t="s">
        <v>131</v>
      </c>
      <c r="CS41" s="655"/>
      <c r="CT41" s="655"/>
      <c r="CU41" s="655"/>
      <c r="CV41" s="655"/>
      <c r="CW41" s="655"/>
      <c r="CX41" s="655"/>
      <c r="CY41" s="656"/>
      <c r="CZ41" s="628" t="s">
        <v>246</v>
      </c>
      <c r="DA41" s="653"/>
      <c r="DB41" s="653"/>
      <c r="DC41" s="657"/>
      <c r="DD41" s="632" t="s">
        <v>246</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354</v>
      </c>
      <c r="AR42" s="693"/>
      <c r="AS42" s="693"/>
      <c r="AT42" s="693"/>
      <c r="AU42" s="693"/>
      <c r="AV42" s="693"/>
      <c r="AW42" s="693"/>
      <c r="AX42" s="693"/>
      <c r="AY42" s="694"/>
      <c r="AZ42" s="695">
        <v>5486133</v>
      </c>
      <c r="BA42" s="696"/>
      <c r="BB42" s="696"/>
      <c r="BC42" s="696"/>
      <c r="BD42" s="682"/>
      <c r="BE42" s="682"/>
      <c r="BF42" s="684"/>
      <c r="BG42" s="673"/>
      <c r="BH42" s="674"/>
      <c r="BI42" s="674"/>
      <c r="BJ42" s="674"/>
      <c r="BK42" s="674"/>
      <c r="BL42" s="224"/>
      <c r="BM42" s="645" t="s">
        <v>355</v>
      </c>
      <c r="BN42" s="645"/>
      <c r="BO42" s="645"/>
      <c r="BP42" s="645"/>
      <c r="BQ42" s="645"/>
      <c r="BR42" s="645"/>
      <c r="BS42" s="645"/>
      <c r="BT42" s="645"/>
      <c r="BU42" s="646"/>
      <c r="BV42" s="695">
        <v>433</v>
      </c>
      <c r="BW42" s="696"/>
      <c r="BX42" s="696"/>
      <c r="BY42" s="696"/>
      <c r="BZ42" s="696"/>
      <c r="CA42" s="696"/>
      <c r="CB42" s="705"/>
      <c r="CD42" s="620" t="s">
        <v>356</v>
      </c>
      <c r="CE42" s="621"/>
      <c r="CF42" s="621"/>
      <c r="CG42" s="621"/>
      <c r="CH42" s="621"/>
      <c r="CI42" s="621"/>
      <c r="CJ42" s="621"/>
      <c r="CK42" s="621"/>
      <c r="CL42" s="621"/>
      <c r="CM42" s="621"/>
      <c r="CN42" s="621"/>
      <c r="CO42" s="621"/>
      <c r="CP42" s="621"/>
      <c r="CQ42" s="622"/>
      <c r="CR42" s="623">
        <v>10847300</v>
      </c>
      <c r="CS42" s="655"/>
      <c r="CT42" s="655"/>
      <c r="CU42" s="655"/>
      <c r="CV42" s="655"/>
      <c r="CW42" s="655"/>
      <c r="CX42" s="655"/>
      <c r="CY42" s="656"/>
      <c r="CZ42" s="628">
        <v>12.6</v>
      </c>
      <c r="DA42" s="653"/>
      <c r="DB42" s="653"/>
      <c r="DC42" s="657"/>
      <c r="DD42" s="632">
        <v>3526522</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357</v>
      </c>
      <c r="CD43" s="620" t="s">
        <v>358</v>
      </c>
      <c r="CE43" s="621"/>
      <c r="CF43" s="621"/>
      <c r="CG43" s="621"/>
      <c r="CH43" s="621"/>
      <c r="CI43" s="621"/>
      <c r="CJ43" s="621"/>
      <c r="CK43" s="621"/>
      <c r="CL43" s="621"/>
      <c r="CM43" s="621"/>
      <c r="CN43" s="621"/>
      <c r="CO43" s="621"/>
      <c r="CP43" s="621"/>
      <c r="CQ43" s="622"/>
      <c r="CR43" s="623">
        <v>122580</v>
      </c>
      <c r="CS43" s="655"/>
      <c r="CT43" s="655"/>
      <c r="CU43" s="655"/>
      <c r="CV43" s="655"/>
      <c r="CW43" s="655"/>
      <c r="CX43" s="655"/>
      <c r="CY43" s="656"/>
      <c r="CZ43" s="628">
        <v>0.1</v>
      </c>
      <c r="DA43" s="653"/>
      <c r="DB43" s="653"/>
      <c r="DC43" s="657"/>
      <c r="DD43" s="632">
        <v>120700</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359</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307</v>
      </c>
      <c r="CE44" s="660"/>
      <c r="CF44" s="620" t="s">
        <v>360</v>
      </c>
      <c r="CG44" s="621"/>
      <c r="CH44" s="621"/>
      <c r="CI44" s="621"/>
      <c r="CJ44" s="621"/>
      <c r="CK44" s="621"/>
      <c r="CL44" s="621"/>
      <c r="CM44" s="621"/>
      <c r="CN44" s="621"/>
      <c r="CO44" s="621"/>
      <c r="CP44" s="621"/>
      <c r="CQ44" s="622"/>
      <c r="CR44" s="623">
        <v>9220301</v>
      </c>
      <c r="CS44" s="624"/>
      <c r="CT44" s="624"/>
      <c r="CU44" s="624"/>
      <c r="CV44" s="624"/>
      <c r="CW44" s="624"/>
      <c r="CX44" s="624"/>
      <c r="CY44" s="625"/>
      <c r="CZ44" s="628">
        <v>10.7</v>
      </c>
      <c r="DA44" s="629"/>
      <c r="DB44" s="629"/>
      <c r="DC44" s="635"/>
      <c r="DD44" s="632">
        <v>3225625</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361</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362</v>
      </c>
      <c r="CG45" s="621"/>
      <c r="CH45" s="621"/>
      <c r="CI45" s="621"/>
      <c r="CJ45" s="621"/>
      <c r="CK45" s="621"/>
      <c r="CL45" s="621"/>
      <c r="CM45" s="621"/>
      <c r="CN45" s="621"/>
      <c r="CO45" s="621"/>
      <c r="CP45" s="621"/>
      <c r="CQ45" s="622"/>
      <c r="CR45" s="623">
        <v>3740721</v>
      </c>
      <c r="CS45" s="655"/>
      <c r="CT45" s="655"/>
      <c r="CU45" s="655"/>
      <c r="CV45" s="655"/>
      <c r="CW45" s="655"/>
      <c r="CX45" s="655"/>
      <c r="CY45" s="656"/>
      <c r="CZ45" s="628">
        <v>4.4000000000000004</v>
      </c>
      <c r="DA45" s="653"/>
      <c r="DB45" s="653"/>
      <c r="DC45" s="657"/>
      <c r="DD45" s="632">
        <v>417094</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363</v>
      </c>
      <c r="CG46" s="621"/>
      <c r="CH46" s="621"/>
      <c r="CI46" s="621"/>
      <c r="CJ46" s="621"/>
      <c r="CK46" s="621"/>
      <c r="CL46" s="621"/>
      <c r="CM46" s="621"/>
      <c r="CN46" s="621"/>
      <c r="CO46" s="621"/>
      <c r="CP46" s="621"/>
      <c r="CQ46" s="622"/>
      <c r="CR46" s="623">
        <v>5069954</v>
      </c>
      <c r="CS46" s="624"/>
      <c r="CT46" s="624"/>
      <c r="CU46" s="624"/>
      <c r="CV46" s="624"/>
      <c r="CW46" s="624"/>
      <c r="CX46" s="624"/>
      <c r="CY46" s="625"/>
      <c r="CZ46" s="628">
        <v>5.9</v>
      </c>
      <c r="DA46" s="629"/>
      <c r="DB46" s="629"/>
      <c r="DC46" s="635"/>
      <c r="DD46" s="632">
        <v>2704194</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364</v>
      </c>
      <c r="CG47" s="621"/>
      <c r="CH47" s="621"/>
      <c r="CI47" s="621"/>
      <c r="CJ47" s="621"/>
      <c r="CK47" s="621"/>
      <c r="CL47" s="621"/>
      <c r="CM47" s="621"/>
      <c r="CN47" s="621"/>
      <c r="CO47" s="621"/>
      <c r="CP47" s="621"/>
      <c r="CQ47" s="622"/>
      <c r="CR47" s="623">
        <v>1626999</v>
      </c>
      <c r="CS47" s="655"/>
      <c r="CT47" s="655"/>
      <c r="CU47" s="655"/>
      <c r="CV47" s="655"/>
      <c r="CW47" s="655"/>
      <c r="CX47" s="655"/>
      <c r="CY47" s="656"/>
      <c r="CZ47" s="628">
        <v>1.9</v>
      </c>
      <c r="DA47" s="653"/>
      <c r="DB47" s="653"/>
      <c r="DC47" s="657"/>
      <c r="DD47" s="632">
        <v>300897</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3"/>
      <c r="CE48" s="664"/>
      <c r="CF48" s="620" t="s">
        <v>365</v>
      </c>
      <c r="CG48" s="621"/>
      <c r="CH48" s="621"/>
      <c r="CI48" s="621"/>
      <c r="CJ48" s="621"/>
      <c r="CK48" s="621"/>
      <c r="CL48" s="621"/>
      <c r="CM48" s="621"/>
      <c r="CN48" s="621"/>
      <c r="CO48" s="621"/>
      <c r="CP48" s="621"/>
      <c r="CQ48" s="622"/>
      <c r="CR48" s="623" t="s">
        <v>131</v>
      </c>
      <c r="CS48" s="624"/>
      <c r="CT48" s="624"/>
      <c r="CU48" s="624"/>
      <c r="CV48" s="624"/>
      <c r="CW48" s="624"/>
      <c r="CX48" s="624"/>
      <c r="CY48" s="625"/>
      <c r="CZ48" s="628" t="s">
        <v>181</v>
      </c>
      <c r="DA48" s="629"/>
      <c r="DB48" s="629"/>
      <c r="DC48" s="635"/>
      <c r="DD48" s="632" t="s">
        <v>131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366</v>
      </c>
      <c r="CE49" s="645"/>
      <c r="CF49" s="645"/>
      <c r="CG49" s="645"/>
      <c r="CH49" s="645"/>
      <c r="CI49" s="645"/>
      <c r="CJ49" s="645"/>
      <c r="CK49" s="645"/>
      <c r="CL49" s="645"/>
      <c r="CM49" s="645"/>
      <c r="CN49" s="645"/>
      <c r="CO49" s="645"/>
      <c r="CP49" s="645"/>
      <c r="CQ49" s="646"/>
      <c r="CR49" s="695">
        <v>85922704</v>
      </c>
      <c r="CS49" s="682"/>
      <c r="CT49" s="682"/>
      <c r="CU49" s="682"/>
      <c r="CV49" s="682"/>
      <c r="CW49" s="682"/>
      <c r="CX49" s="682"/>
      <c r="CY49" s="711"/>
      <c r="CZ49" s="703">
        <v>100</v>
      </c>
      <c r="DA49" s="712"/>
      <c r="DB49" s="712"/>
      <c r="DC49" s="713"/>
      <c r="DD49" s="714">
        <v>52772329</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DlRKXrGQv91QZmFtPrVeaXFSnlcx/WIlMO1h3tU1Lm31mQRXc/A68HANqClHbDXI+EfX03RbftvsCI4m/W12ZQ==" saltValue="mFqgw8L/seekAbw4wMCse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19" zoomScale="70" zoomScaleNormal="25" zoomScaleSheetLayoutView="70" workbookViewId="0">
      <selection activeCell="B41" sqref="B41:P46"/>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367</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368</v>
      </c>
      <c r="DK2" s="723"/>
      <c r="DL2" s="723"/>
      <c r="DM2" s="723"/>
      <c r="DN2" s="723"/>
      <c r="DO2" s="724"/>
      <c r="DP2" s="228"/>
      <c r="DQ2" s="722" t="s">
        <v>369</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370</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371</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372</v>
      </c>
      <c r="B5" s="728"/>
      <c r="C5" s="728"/>
      <c r="D5" s="728"/>
      <c r="E5" s="728"/>
      <c r="F5" s="728"/>
      <c r="G5" s="728"/>
      <c r="H5" s="728"/>
      <c r="I5" s="728"/>
      <c r="J5" s="728"/>
      <c r="K5" s="728"/>
      <c r="L5" s="728"/>
      <c r="M5" s="728"/>
      <c r="N5" s="728"/>
      <c r="O5" s="728"/>
      <c r="P5" s="729"/>
      <c r="Q5" s="733" t="s">
        <v>373</v>
      </c>
      <c r="R5" s="734"/>
      <c r="S5" s="734"/>
      <c r="T5" s="734"/>
      <c r="U5" s="735"/>
      <c r="V5" s="733" t="s">
        <v>374</v>
      </c>
      <c r="W5" s="734"/>
      <c r="X5" s="734"/>
      <c r="Y5" s="734"/>
      <c r="Z5" s="735"/>
      <c r="AA5" s="733" t="s">
        <v>375</v>
      </c>
      <c r="AB5" s="734"/>
      <c r="AC5" s="734"/>
      <c r="AD5" s="734"/>
      <c r="AE5" s="734"/>
      <c r="AF5" s="739" t="s">
        <v>376</v>
      </c>
      <c r="AG5" s="734"/>
      <c r="AH5" s="734"/>
      <c r="AI5" s="734"/>
      <c r="AJ5" s="740"/>
      <c r="AK5" s="734" t="s">
        <v>377</v>
      </c>
      <c r="AL5" s="734"/>
      <c r="AM5" s="734"/>
      <c r="AN5" s="734"/>
      <c r="AO5" s="735"/>
      <c r="AP5" s="733" t="s">
        <v>378</v>
      </c>
      <c r="AQ5" s="734"/>
      <c r="AR5" s="734"/>
      <c r="AS5" s="734"/>
      <c r="AT5" s="735"/>
      <c r="AU5" s="733" t="s">
        <v>379</v>
      </c>
      <c r="AV5" s="734"/>
      <c r="AW5" s="734"/>
      <c r="AX5" s="734"/>
      <c r="AY5" s="740"/>
      <c r="AZ5" s="232"/>
      <c r="BA5" s="232"/>
      <c r="BB5" s="232"/>
      <c r="BC5" s="232"/>
      <c r="BD5" s="232"/>
      <c r="BE5" s="233"/>
      <c r="BF5" s="233"/>
      <c r="BG5" s="233"/>
      <c r="BH5" s="233"/>
      <c r="BI5" s="233"/>
      <c r="BJ5" s="233"/>
      <c r="BK5" s="233"/>
      <c r="BL5" s="233"/>
      <c r="BM5" s="233"/>
      <c r="BN5" s="233"/>
      <c r="BO5" s="233"/>
      <c r="BP5" s="233"/>
      <c r="BQ5" s="727" t="s">
        <v>380</v>
      </c>
      <c r="BR5" s="728"/>
      <c r="BS5" s="728"/>
      <c r="BT5" s="728"/>
      <c r="BU5" s="728"/>
      <c r="BV5" s="728"/>
      <c r="BW5" s="728"/>
      <c r="BX5" s="728"/>
      <c r="BY5" s="728"/>
      <c r="BZ5" s="728"/>
      <c r="CA5" s="728"/>
      <c r="CB5" s="728"/>
      <c r="CC5" s="728"/>
      <c r="CD5" s="728"/>
      <c r="CE5" s="728"/>
      <c r="CF5" s="728"/>
      <c r="CG5" s="729"/>
      <c r="CH5" s="733" t="s">
        <v>381</v>
      </c>
      <c r="CI5" s="734"/>
      <c r="CJ5" s="734"/>
      <c r="CK5" s="734"/>
      <c r="CL5" s="735"/>
      <c r="CM5" s="733" t="s">
        <v>382</v>
      </c>
      <c r="CN5" s="734"/>
      <c r="CO5" s="734"/>
      <c r="CP5" s="734"/>
      <c r="CQ5" s="735"/>
      <c r="CR5" s="733" t="s">
        <v>383</v>
      </c>
      <c r="CS5" s="734"/>
      <c r="CT5" s="734"/>
      <c r="CU5" s="734"/>
      <c r="CV5" s="735"/>
      <c r="CW5" s="733" t="s">
        <v>384</v>
      </c>
      <c r="CX5" s="734"/>
      <c r="CY5" s="734"/>
      <c r="CZ5" s="734"/>
      <c r="DA5" s="735"/>
      <c r="DB5" s="733" t="s">
        <v>385</v>
      </c>
      <c r="DC5" s="734"/>
      <c r="DD5" s="734"/>
      <c r="DE5" s="734"/>
      <c r="DF5" s="735"/>
      <c r="DG5" s="763" t="s">
        <v>386</v>
      </c>
      <c r="DH5" s="764"/>
      <c r="DI5" s="764"/>
      <c r="DJ5" s="764"/>
      <c r="DK5" s="765"/>
      <c r="DL5" s="763" t="s">
        <v>387</v>
      </c>
      <c r="DM5" s="764"/>
      <c r="DN5" s="764"/>
      <c r="DO5" s="764"/>
      <c r="DP5" s="765"/>
      <c r="DQ5" s="733" t="s">
        <v>388</v>
      </c>
      <c r="DR5" s="734"/>
      <c r="DS5" s="734"/>
      <c r="DT5" s="734"/>
      <c r="DU5" s="735"/>
      <c r="DV5" s="733" t="s">
        <v>379</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389</v>
      </c>
      <c r="C7" s="750"/>
      <c r="D7" s="750"/>
      <c r="E7" s="750"/>
      <c r="F7" s="750"/>
      <c r="G7" s="750"/>
      <c r="H7" s="750"/>
      <c r="I7" s="750"/>
      <c r="J7" s="750"/>
      <c r="K7" s="750"/>
      <c r="L7" s="750"/>
      <c r="M7" s="750"/>
      <c r="N7" s="750"/>
      <c r="O7" s="750"/>
      <c r="P7" s="751"/>
      <c r="Q7" s="752">
        <v>88377</v>
      </c>
      <c r="R7" s="753"/>
      <c r="S7" s="753"/>
      <c r="T7" s="753"/>
      <c r="U7" s="753"/>
      <c r="V7" s="753">
        <v>85662</v>
      </c>
      <c r="W7" s="753"/>
      <c r="X7" s="753"/>
      <c r="Y7" s="753"/>
      <c r="Z7" s="753"/>
      <c r="AA7" s="753">
        <v>2715</v>
      </c>
      <c r="AB7" s="753"/>
      <c r="AC7" s="753"/>
      <c r="AD7" s="753"/>
      <c r="AE7" s="754"/>
      <c r="AF7" s="755">
        <v>1513</v>
      </c>
      <c r="AG7" s="756"/>
      <c r="AH7" s="756"/>
      <c r="AI7" s="756"/>
      <c r="AJ7" s="757"/>
      <c r="AK7" s="758">
        <v>1521</v>
      </c>
      <c r="AL7" s="759"/>
      <c r="AM7" s="759"/>
      <c r="AN7" s="759"/>
      <c r="AO7" s="759"/>
      <c r="AP7" s="759">
        <v>94808</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t="s">
        <v>603</v>
      </c>
      <c r="BS7" s="746" t="s">
        <v>595</v>
      </c>
      <c r="BT7" s="747"/>
      <c r="BU7" s="747"/>
      <c r="BV7" s="747"/>
      <c r="BW7" s="747"/>
      <c r="BX7" s="747"/>
      <c r="BY7" s="747"/>
      <c r="BZ7" s="747"/>
      <c r="CA7" s="747"/>
      <c r="CB7" s="747"/>
      <c r="CC7" s="747"/>
      <c r="CD7" s="747"/>
      <c r="CE7" s="747"/>
      <c r="CF7" s="747"/>
      <c r="CG7" s="762"/>
      <c r="CH7" s="743">
        <v>-26</v>
      </c>
      <c r="CI7" s="744"/>
      <c r="CJ7" s="744"/>
      <c r="CK7" s="744"/>
      <c r="CL7" s="745"/>
      <c r="CM7" s="743">
        <v>500</v>
      </c>
      <c r="CN7" s="744"/>
      <c r="CO7" s="744"/>
      <c r="CP7" s="744"/>
      <c r="CQ7" s="745"/>
      <c r="CR7" s="743">
        <v>5</v>
      </c>
      <c r="CS7" s="744"/>
      <c r="CT7" s="744"/>
      <c r="CU7" s="744"/>
      <c r="CV7" s="745"/>
      <c r="CW7" s="743"/>
      <c r="CX7" s="744"/>
      <c r="CY7" s="744"/>
      <c r="CZ7" s="744"/>
      <c r="DA7" s="745"/>
      <c r="DB7" s="743"/>
      <c r="DC7" s="744"/>
      <c r="DD7" s="744"/>
      <c r="DE7" s="744"/>
      <c r="DF7" s="745"/>
      <c r="DG7" s="743">
        <v>674</v>
      </c>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2">
      <c r="A8" s="238">
        <v>2</v>
      </c>
      <c r="B8" s="780" t="s">
        <v>390</v>
      </c>
      <c r="C8" s="781"/>
      <c r="D8" s="781"/>
      <c r="E8" s="781"/>
      <c r="F8" s="781"/>
      <c r="G8" s="781"/>
      <c r="H8" s="781"/>
      <c r="I8" s="781"/>
      <c r="J8" s="781"/>
      <c r="K8" s="781"/>
      <c r="L8" s="781"/>
      <c r="M8" s="781"/>
      <c r="N8" s="781"/>
      <c r="O8" s="781"/>
      <c r="P8" s="782"/>
      <c r="Q8" s="783">
        <v>86</v>
      </c>
      <c r="R8" s="784"/>
      <c r="S8" s="784"/>
      <c r="T8" s="784"/>
      <c r="U8" s="784"/>
      <c r="V8" s="784">
        <v>77</v>
      </c>
      <c r="W8" s="784"/>
      <c r="X8" s="784"/>
      <c r="Y8" s="784"/>
      <c r="Z8" s="784"/>
      <c r="AA8" s="784">
        <v>9</v>
      </c>
      <c r="AB8" s="784"/>
      <c r="AC8" s="784"/>
      <c r="AD8" s="784"/>
      <c r="AE8" s="785"/>
      <c r="AF8" s="786">
        <v>9</v>
      </c>
      <c r="AG8" s="787"/>
      <c r="AH8" s="787"/>
      <c r="AI8" s="787"/>
      <c r="AJ8" s="788"/>
      <c r="AK8" s="769" t="s">
        <v>594</v>
      </c>
      <c r="AL8" s="770"/>
      <c r="AM8" s="770"/>
      <c r="AN8" s="770"/>
      <c r="AO8" s="770"/>
      <c r="AP8" s="770" t="s">
        <v>594</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596</v>
      </c>
      <c r="BT8" s="774"/>
      <c r="BU8" s="774"/>
      <c r="BV8" s="774"/>
      <c r="BW8" s="774"/>
      <c r="BX8" s="774"/>
      <c r="BY8" s="774"/>
      <c r="BZ8" s="774"/>
      <c r="CA8" s="774"/>
      <c r="CB8" s="774"/>
      <c r="CC8" s="774"/>
      <c r="CD8" s="774"/>
      <c r="CE8" s="774"/>
      <c r="CF8" s="774"/>
      <c r="CG8" s="775"/>
      <c r="CH8" s="776">
        <v>-14</v>
      </c>
      <c r="CI8" s="777"/>
      <c r="CJ8" s="777"/>
      <c r="CK8" s="777"/>
      <c r="CL8" s="778"/>
      <c r="CM8" s="776">
        <v>356</v>
      </c>
      <c r="CN8" s="777"/>
      <c r="CO8" s="777"/>
      <c r="CP8" s="777"/>
      <c r="CQ8" s="778"/>
      <c r="CR8" s="776">
        <v>141</v>
      </c>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2">
      <c r="A9" s="238">
        <v>3</v>
      </c>
      <c r="B9" s="780" t="s">
        <v>391</v>
      </c>
      <c r="C9" s="781"/>
      <c r="D9" s="781"/>
      <c r="E9" s="781"/>
      <c r="F9" s="781"/>
      <c r="G9" s="781"/>
      <c r="H9" s="781"/>
      <c r="I9" s="781"/>
      <c r="J9" s="781"/>
      <c r="K9" s="781"/>
      <c r="L9" s="781"/>
      <c r="M9" s="781"/>
      <c r="N9" s="781"/>
      <c r="O9" s="781"/>
      <c r="P9" s="782"/>
      <c r="Q9" s="783">
        <v>318</v>
      </c>
      <c r="R9" s="784"/>
      <c r="S9" s="784"/>
      <c r="T9" s="784"/>
      <c r="U9" s="784"/>
      <c r="V9" s="784">
        <v>318</v>
      </c>
      <c r="W9" s="784"/>
      <c r="X9" s="784"/>
      <c r="Y9" s="784"/>
      <c r="Z9" s="784"/>
      <c r="AA9" s="784">
        <v>0</v>
      </c>
      <c r="AB9" s="784"/>
      <c r="AC9" s="784"/>
      <c r="AD9" s="784"/>
      <c r="AE9" s="785"/>
      <c r="AF9" s="786" t="s">
        <v>392</v>
      </c>
      <c r="AG9" s="787"/>
      <c r="AH9" s="787"/>
      <c r="AI9" s="787"/>
      <c r="AJ9" s="788"/>
      <c r="AK9" s="769">
        <v>249</v>
      </c>
      <c r="AL9" s="770"/>
      <c r="AM9" s="770"/>
      <c r="AN9" s="770"/>
      <c r="AO9" s="770"/>
      <c r="AP9" s="770" t="s">
        <v>594</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597</v>
      </c>
      <c r="BT9" s="774"/>
      <c r="BU9" s="774"/>
      <c r="BV9" s="774"/>
      <c r="BW9" s="774"/>
      <c r="BX9" s="774"/>
      <c r="BY9" s="774"/>
      <c r="BZ9" s="774"/>
      <c r="CA9" s="774"/>
      <c r="CB9" s="774"/>
      <c r="CC9" s="774"/>
      <c r="CD9" s="774"/>
      <c r="CE9" s="774"/>
      <c r="CF9" s="774"/>
      <c r="CG9" s="775"/>
      <c r="CH9" s="776">
        <v>0</v>
      </c>
      <c r="CI9" s="777"/>
      <c r="CJ9" s="777"/>
      <c r="CK9" s="777"/>
      <c r="CL9" s="778"/>
      <c r="CM9" s="776">
        <v>152</v>
      </c>
      <c r="CN9" s="777"/>
      <c r="CO9" s="777"/>
      <c r="CP9" s="777"/>
      <c r="CQ9" s="778"/>
      <c r="CR9" s="776">
        <v>30</v>
      </c>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t="s">
        <v>393</v>
      </c>
      <c r="C10" s="781"/>
      <c r="D10" s="781"/>
      <c r="E10" s="781"/>
      <c r="F10" s="781"/>
      <c r="G10" s="781"/>
      <c r="H10" s="781"/>
      <c r="I10" s="781"/>
      <c r="J10" s="781"/>
      <c r="K10" s="781"/>
      <c r="L10" s="781"/>
      <c r="M10" s="781"/>
      <c r="N10" s="781"/>
      <c r="O10" s="781"/>
      <c r="P10" s="782"/>
      <c r="Q10" s="783">
        <v>6</v>
      </c>
      <c r="R10" s="784"/>
      <c r="S10" s="784"/>
      <c r="T10" s="784"/>
      <c r="U10" s="784"/>
      <c r="V10" s="784">
        <v>6</v>
      </c>
      <c r="W10" s="784"/>
      <c r="X10" s="784"/>
      <c r="Y10" s="784"/>
      <c r="Z10" s="784"/>
      <c r="AA10" s="784">
        <v>0</v>
      </c>
      <c r="AB10" s="784"/>
      <c r="AC10" s="784"/>
      <c r="AD10" s="784"/>
      <c r="AE10" s="785"/>
      <c r="AF10" s="786" t="s">
        <v>394</v>
      </c>
      <c r="AG10" s="787"/>
      <c r="AH10" s="787"/>
      <c r="AI10" s="787"/>
      <c r="AJ10" s="788"/>
      <c r="AK10" s="769" t="s">
        <v>594</v>
      </c>
      <c r="AL10" s="770"/>
      <c r="AM10" s="770"/>
      <c r="AN10" s="770"/>
      <c r="AO10" s="770"/>
      <c r="AP10" s="770" t="s">
        <v>594</v>
      </c>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598</v>
      </c>
      <c r="BT10" s="774"/>
      <c r="BU10" s="774"/>
      <c r="BV10" s="774"/>
      <c r="BW10" s="774"/>
      <c r="BX10" s="774"/>
      <c r="BY10" s="774"/>
      <c r="BZ10" s="774"/>
      <c r="CA10" s="774"/>
      <c r="CB10" s="774"/>
      <c r="CC10" s="774"/>
      <c r="CD10" s="774"/>
      <c r="CE10" s="774"/>
      <c r="CF10" s="774"/>
      <c r="CG10" s="775"/>
      <c r="CH10" s="776">
        <v>2</v>
      </c>
      <c r="CI10" s="777"/>
      <c r="CJ10" s="777"/>
      <c r="CK10" s="777"/>
      <c r="CL10" s="778"/>
      <c r="CM10" s="776">
        <v>35</v>
      </c>
      <c r="CN10" s="777"/>
      <c r="CO10" s="777"/>
      <c r="CP10" s="777"/>
      <c r="CQ10" s="778"/>
      <c r="CR10" s="776">
        <v>34</v>
      </c>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599</v>
      </c>
      <c r="BT11" s="774"/>
      <c r="BU11" s="774"/>
      <c r="BV11" s="774"/>
      <c r="BW11" s="774"/>
      <c r="BX11" s="774"/>
      <c r="BY11" s="774"/>
      <c r="BZ11" s="774"/>
      <c r="CA11" s="774"/>
      <c r="CB11" s="774"/>
      <c r="CC11" s="774"/>
      <c r="CD11" s="774"/>
      <c r="CE11" s="774"/>
      <c r="CF11" s="774"/>
      <c r="CG11" s="775"/>
      <c r="CH11" s="776">
        <v>2</v>
      </c>
      <c r="CI11" s="777"/>
      <c r="CJ11" s="777"/>
      <c r="CK11" s="777"/>
      <c r="CL11" s="778"/>
      <c r="CM11" s="776">
        <v>128</v>
      </c>
      <c r="CN11" s="777"/>
      <c r="CO11" s="777"/>
      <c r="CP11" s="777"/>
      <c r="CQ11" s="778"/>
      <c r="CR11" s="776">
        <v>164</v>
      </c>
      <c r="CS11" s="777"/>
      <c r="CT11" s="777"/>
      <c r="CU11" s="777"/>
      <c r="CV11" s="778"/>
      <c r="CW11" s="776">
        <v>1</v>
      </c>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t="s">
        <v>600</v>
      </c>
      <c r="BT12" s="774"/>
      <c r="BU12" s="774"/>
      <c r="BV12" s="774"/>
      <c r="BW12" s="774"/>
      <c r="BX12" s="774"/>
      <c r="BY12" s="774"/>
      <c r="BZ12" s="774"/>
      <c r="CA12" s="774"/>
      <c r="CB12" s="774"/>
      <c r="CC12" s="774"/>
      <c r="CD12" s="774"/>
      <c r="CE12" s="774"/>
      <c r="CF12" s="774"/>
      <c r="CG12" s="775"/>
      <c r="CH12" s="776">
        <v>2</v>
      </c>
      <c r="CI12" s="777"/>
      <c r="CJ12" s="777"/>
      <c r="CK12" s="777"/>
      <c r="CL12" s="778"/>
      <c r="CM12" s="776">
        <v>48</v>
      </c>
      <c r="CN12" s="777"/>
      <c r="CO12" s="777"/>
      <c r="CP12" s="777"/>
      <c r="CQ12" s="778"/>
      <c r="CR12" s="776">
        <v>47</v>
      </c>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t="s">
        <v>601</v>
      </c>
      <c r="BT13" s="774"/>
      <c r="BU13" s="774"/>
      <c r="BV13" s="774"/>
      <c r="BW13" s="774"/>
      <c r="BX13" s="774"/>
      <c r="BY13" s="774"/>
      <c r="BZ13" s="774"/>
      <c r="CA13" s="774"/>
      <c r="CB13" s="774"/>
      <c r="CC13" s="774"/>
      <c r="CD13" s="774"/>
      <c r="CE13" s="774"/>
      <c r="CF13" s="774"/>
      <c r="CG13" s="775"/>
      <c r="CH13" s="776">
        <v>-1</v>
      </c>
      <c r="CI13" s="777"/>
      <c r="CJ13" s="777"/>
      <c r="CK13" s="777"/>
      <c r="CL13" s="778"/>
      <c r="CM13" s="776">
        <v>111</v>
      </c>
      <c r="CN13" s="777"/>
      <c r="CO13" s="777"/>
      <c r="CP13" s="777"/>
      <c r="CQ13" s="778"/>
      <c r="CR13" s="776">
        <v>11</v>
      </c>
      <c r="CS13" s="777"/>
      <c r="CT13" s="777"/>
      <c r="CU13" s="777"/>
      <c r="CV13" s="778"/>
      <c r="CW13" s="776">
        <v>5</v>
      </c>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t="s">
        <v>602</v>
      </c>
      <c r="BT14" s="774"/>
      <c r="BU14" s="774"/>
      <c r="BV14" s="774"/>
      <c r="BW14" s="774"/>
      <c r="BX14" s="774"/>
      <c r="BY14" s="774"/>
      <c r="BZ14" s="774"/>
      <c r="CA14" s="774"/>
      <c r="CB14" s="774"/>
      <c r="CC14" s="774"/>
      <c r="CD14" s="774"/>
      <c r="CE14" s="774"/>
      <c r="CF14" s="774"/>
      <c r="CG14" s="775"/>
      <c r="CH14" s="776">
        <v>5</v>
      </c>
      <c r="CI14" s="777"/>
      <c r="CJ14" s="777"/>
      <c r="CK14" s="777"/>
      <c r="CL14" s="778"/>
      <c r="CM14" s="776">
        <v>75</v>
      </c>
      <c r="CN14" s="777"/>
      <c r="CO14" s="777"/>
      <c r="CP14" s="777"/>
      <c r="CQ14" s="778"/>
      <c r="CR14" s="776">
        <v>5</v>
      </c>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396</v>
      </c>
      <c r="B23" s="789" t="s">
        <v>397</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1522</v>
      </c>
      <c r="AG23" s="793"/>
      <c r="AH23" s="793"/>
      <c r="AI23" s="793"/>
      <c r="AJ23" s="796"/>
      <c r="AK23" s="797"/>
      <c r="AL23" s="798"/>
      <c r="AM23" s="798"/>
      <c r="AN23" s="798"/>
      <c r="AO23" s="798"/>
      <c r="AP23" s="793"/>
      <c r="AQ23" s="793"/>
      <c r="AR23" s="793"/>
      <c r="AS23" s="793"/>
      <c r="AT23" s="793"/>
      <c r="AU23" s="809"/>
      <c r="AV23" s="809"/>
      <c r="AW23" s="809"/>
      <c r="AX23" s="809"/>
      <c r="AY23" s="810"/>
      <c r="AZ23" s="811" t="s">
        <v>394</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398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399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372</v>
      </c>
      <c r="B26" s="728"/>
      <c r="C26" s="728"/>
      <c r="D26" s="728"/>
      <c r="E26" s="728"/>
      <c r="F26" s="728"/>
      <c r="G26" s="728"/>
      <c r="H26" s="728"/>
      <c r="I26" s="728"/>
      <c r="J26" s="728"/>
      <c r="K26" s="728"/>
      <c r="L26" s="728"/>
      <c r="M26" s="728"/>
      <c r="N26" s="728"/>
      <c r="O26" s="728"/>
      <c r="P26" s="729"/>
      <c r="Q26" s="733" t="s">
        <v>400</v>
      </c>
      <c r="R26" s="734"/>
      <c r="S26" s="734"/>
      <c r="T26" s="734"/>
      <c r="U26" s="735"/>
      <c r="V26" s="733" t="s">
        <v>401</v>
      </c>
      <c r="W26" s="734"/>
      <c r="X26" s="734"/>
      <c r="Y26" s="734"/>
      <c r="Z26" s="735"/>
      <c r="AA26" s="733" t="s">
        <v>402</v>
      </c>
      <c r="AB26" s="734"/>
      <c r="AC26" s="734"/>
      <c r="AD26" s="734"/>
      <c r="AE26" s="734"/>
      <c r="AF26" s="814" t="s">
        <v>403</v>
      </c>
      <c r="AG26" s="815"/>
      <c r="AH26" s="815"/>
      <c r="AI26" s="815"/>
      <c r="AJ26" s="816"/>
      <c r="AK26" s="734" t="s">
        <v>404</v>
      </c>
      <c r="AL26" s="734"/>
      <c r="AM26" s="734"/>
      <c r="AN26" s="734"/>
      <c r="AO26" s="735"/>
      <c r="AP26" s="733" t="s">
        <v>405</v>
      </c>
      <c r="AQ26" s="734"/>
      <c r="AR26" s="734"/>
      <c r="AS26" s="734"/>
      <c r="AT26" s="735"/>
      <c r="AU26" s="733" t="s">
        <v>406</v>
      </c>
      <c r="AV26" s="734"/>
      <c r="AW26" s="734"/>
      <c r="AX26" s="734"/>
      <c r="AY26" s="735"/>
      <c r="AZ26" s="733" t="s">
        <v>407</v>
      </c>
      <c r="BA26" s="734"/>
      <c r="BB26" s="734"/>
      <c r="BC26" s="734"/>
      <c r="BD26" s="735"/>
      <c r="BE26" s="733" t="s">
        <v>379</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408</v>
      </c>
      <c r="C28" s="750"/>
      <c r="D28" s="750"/>
      <c r="E28" s="750"/>
      <c r="F28" s="750"/>
      <c r="G28" s="750"/>
      <c r="H28" s="750"/>
      <c r="I28" s="750"/>
      <c r="J28" s="750"/>
      <c r="K28" s="750"/>
      <c r="L28" s="750"/>
      <c r="M28" s="750"/>
      <c r="N28" s="750"/>
      <c r="O28" s="750"/>
      <c r="P28" s="751"/>
      <c r="Q28" s="822">
        <v>17458</v>
      </c>
      <c r="R28" s="823"/>
      <c r="S28" s="823"/>
      <c r="T28" s="823"/>
      <c r="U28" s="823"/>
      <c r="V28" s="823">
        <v>16999</v>
      </c>
      <c r="W28" s="823"/>
      <c r="X28" s="823"/>
      <c r="Y28" s="823"/>
      <c r="Z28" s="823"/>
      <c r="AA28" s="823">
        <v>459</v>
      </c>
      <c r="AB28" s="823"/>
      <c r="AC28" s="823"/>
      <c r="AD28" s="823"/>
      <c r="AE28" s="824"/>
      <c r="AF28" s="825">
        <v>459</v>
      </c>
      <c r="AG28" s="823"/>
      <c r="AH28" s="823"/>
      <c r="AI28" s="823"/>
      <c r="AJ28" s="826"/>
      <c r="AK28" s="827">
        <v>1305</v>
      </c>
      <c r="AL28" s="828"/>
      <c r="AM28" s="828"/>
      <c r="AN28" s="828"/>
      <c r="AO28" s="828"/>
      <c r="AP28" s="828" t="s">
        <v>594</v>
      </c>
      <c r="AQ28" s="828"/>
      <c r="AR28" s="828"/>
      <c r="AS28" s="828"/>
      <c r="AT28" s="828"/>
      <c r="AU28" s="828" t="s">
        <v>594</v>
      </c>
      <c r="AV28" s="828"/>
      <c r="AW28" s="828"/>
      <c r="AX28" s="828"/>
      <c r="AY28" s="828"/>
      <c r="AZ28" s="829" t="s">
        <v>594</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409</v>
      </c>
      <c r="C29" s="781"/>
      <c r="D29" s="781"/>
      <c r="E29" s="781"/>
      <c r="F29" s="781"/>
      <c r="G29" s="781"/>
      <c r="H29" s="781"/>
      <c r="I29" s="781"/>
      <c r="J29" s="781"/>
      <c r="K29" s="781"/>
      <c r="L29" s="781"/>
      <c r="M29" s="781"/>
      <c r="N29" s="781"/>
      <c r="O29" s="781"/>
      <c r="P29" s="782"/>
      <c r="Q29" s="783">
        <v>8</v>
      </c>
      <c r="R29" s="784"/>
      <c r="S29" s="784"/>
      <c r="T29" s="784"/>
      <c r="U29" s="784"/>
      <c r="V29" s="784">
        <v>8</v>
      </c>
      <c r="W29" s="784"/>
      <c r="X29" s="784"/>
      <c r="Y29" s="784"/>
      <c r="Z29" s="784"/>
      <c r="AA29" s="784">
        <v>0</v>
      </c>
      <c r="AB29" s="784"/>
      <c r="AC29" s="784"/>
      <c r="AD29" s="784"/>
      <c r="AE29" s="785"/>
      <c r="AF29" s="786" t="s">
        <v>131</v>
      </c>
      <c r="AG29" s="787"/>
      <c r="AH29" s="787"/>
      <c r="AI29" s="787"/>
      <c r="AJ29" s="788"/>
      <c r="AK29" s="834">
        <v>5</v>
      </c>
      <c r="AL29" s="830"/>
      <c r="AM29" s="830"/>
      <c r="AN29" s="830"/>
      <c r="AO29" s="830"/>
      <c r="AP29" s="830" t="s">
        <v>594</v>
      </c>
      <c r="AQ29" s="830"/>
      <c r="AR29" s="830"/>
      <c r="AS29" s="830"/>
      <c r="AT29" s="830"/>
      <c r="AU29" s="830" t="s">
        <v>594</v>
      </c>
      <c r="AV29" s="830"/>
      <c r="AW29" s="830"/>
      <c r="AX29" s="830"/>
      <c r="AY29" s="830"/>
      <c r="AZ29" s="831" t="s">
        <v>594</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410</v>
      </c>
      <c r="C30" s="781"/>
      <c r="D30" s="781"/>
      <c r="E30" s="781"/>
      <c r="F30" s="781"/>
      <c r="G30" s="781"/>
      <c r="H30" s="781"/>
      <c r="I30" s="781"/>
      <c r="J30" s="781"/>
      <c r="K30" s="781"/>
      <c r="L30" s="781"/>
      <c r="M30" s="781"/>
      <c r="N30" s="781"/>
      <c r="O30" s="781"/>
      <c r="P30" s="782"/>
      <c r="Q30" s="783">
        <v>19586</v>
      </c>
      <c r="R30" s="784"/>
      <c r="S30" s="784"/>
      <c r="T30" s="784"/>
      <c r="U30" s="784"/>
      <c r="V30" s="784">
        <v>18823</v>
      </c>
      <c r="W30" s="784"/>
      <c r="X30" s="784"/>
      <c r="Y30" s="784"/>
      <c r="Z30" s="784"/>
      <c r="AA30" s="784">
        <v>763</v>
      </c>
      <c r="AB30" s="784"/>
      <c r="AC30" s="784"/>
      <c r="AD30" s="784"/>
      <c r="AE30" s="785"/>
      <c r="AF30" s="786">
        <v>763</v>
      </c>
      <c r="AG30" s="787"/>
      <c r="AH30" s="787"/>
      <c r="AI30" s="787"/>
      <c r="AJ30" s="788"/>
      <c r="AK30" s="834">
        <v>2470</v>
      </c>
      <c r="AL30" s="830"/>
      <c r="AM30" s="830"/>
      <c r="AN30" s="830"/>
      <c r="AO30" s="830"/>
      <c r="AP30" s="830" t="s">
        <v>594</v>
      </c>
      <c r="AQ30" s="830"/>
      <c r="AR30" s="830"/>
      <c r="AS30" s="830"/>
      <c r="AT30" s="830"/>
      <c r="AU30" s="830" t="s">
        <v>594</v>
      </c>
      <c r="AV30" s="830"/>
      <c r="AW30" s="830"/>
      <c r="AX30" s="830"/>
      <c r="AY30" s="830"/>
      <c r="AZ30" s="831" t="s">
        <v>594</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411</v>
      </c>
      <c r="C31" s="781"/>
      <c r="D31" s="781"/>
      <c r="E31" s="781"/>
      <c r="F31" s="781"/>
      <c r="G31" s="781"/>
      <c r="H31" s="781"/>
      <c r="I31" s="781"/>
      <c r="J31" s="781"/>
      <c r="K31" s="781"/>
      <c r="L31" s="781"/>
      <c r="M31" s="781"/>
      <c r="N31" s="781"/>
      <c r="O31" s="781"/>
      <c r="P31" s="782"/>
      <c r="Q31" s="783">
        <v>2614</v>
      </c>
      <c r="R31" s="784"/>
      <c r="S31" s="784"/>
      <c r="T31" s="784"/>
      <c r="U31" s="784"/>
      <c r="V31" s="784">
        <v>2552</v>
      </c>
      <c r="W31" s="784"/>
      <c r="X31" s="784"/>
      <c r="Y31" s="784"/>
      <c r="Z31" s="784"/>
      <c r="AA31" s="784">
        <v>62</v>
      </c>
      <c r="AB31" s="784"/>
      <c r="AC31" s="784"/>
      <c r="AD31" s="784"/>
      <c r="AE31" s="785"/>
      <c r="AF31" s="786">
        <v>62</v>
      </c>
      <c r="AG31" s="787"/>
      <c r="AH31" s="787"/>
      <c r="AI31" s="787"/>
      <c r="AJ31" s="788"/>
      <c r="AK31" s="834">
        <v>2823</v>
      </c>
      <c r="AL31" s="830"/>
      <c r="AM31" s="830"/>
      <c r="AN31" s="830"/>
      <c r="AO31" s="830"/>
      <c r="AP31" s="830" t="s">
        <v>594</v>
      </c>
      <c r="AQ31" s="830"/>
      <c r="AR31" s="830"/>
      <c r="AS31" s="830"/>
      <c r="AT31" s="830"/>
      <c r="AU31" s="830" t="s">
        <v>594</v>
      </c>
      <c r="AV31" s="830"/>
      <c r="AW31" s="830"/>
      <c r="AX31" s="830"/>
      <c r="AY31" s="830"/>
      <c r="AZ31" s="831" t="s">
        <v>594</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412</v>
      </c>
      <c r="C32" s="781"/>
      <c r="D32" s="781"/>
      <c r="E32" s="781"/>
      <c r="F32" s="781"/>
      <c r="G32" s="781"/>
      <c r="H32" s="781"/>
      <c r="I32" s="781"/>
      <c r="J32" s="781"/>
      <c r="K32" s="781"/>
      <c r="L32" s="781"/>
      <c r="M32" s="781"/>
      <c r="N32" s="781"/>
      <c r="O32" s="781"/>
      <c r="P32" s="782"/>
      <c r="Q32" s="783">
        <v>3386</v>
      </c>
      <c r="R32" s="784"/>
      <c r="S32" s="784"/>
      <c r="T32" s="784"/>
      <c r="U32" s="784"/>
      <c r="V32" s="784">
        <v>3139</v>
      </c>
      <c r="W32" s="784"/>
      <c r="X32" s="784"/>
      <c r="Y32" s="784"/>
      <c r="Z32" s="784"/>
      <c r="AA32" s="784">
        <v>247</v>
      </c>
      <c r="AB32" s="784"/>
      <c r="AC32" s="784"/>
      <c r="AD32" s="784"/>
      <c r="AE32" s="785"/>
      <c r="AF32" s="786">
        <v>1796</v>
      </c>
      <c r="AG32" s="787"/>
      <c r="AH32" s="787"/>
      <c r="AI32" s="787"/>
      <c r="AJ32" s="788"/>
      <c r="AK32" s="834">
        <v>530</v>
      </c>
      <c r="AL32" s="830"/>
      <c r="AM32" s="830"/>
      <c r="AN32" s="830"/>
      <c r="AO32" s="830"/>
      <c r="AP32" s="830">
        <v>12220</v>
      </c>
      <c r="AQ32" s="830"/>
      <c r="AR32" s="830"/>
      <c r="AS32" s="830"/>
      <c r="AT32" s="830"/>
      <c r="AU32" s="830">
        <v>5658</v>
      </c>
      <c r="AV32" s="830"/>
      <c r="AW32" s="830"/>
      <c r="AX32" s="830"/>
      <c r="AY32" s="830"/>
      <c r="AZ32" s="831" t="s">
        <v>594</v>
      </c>
      <c r="BA32" s="831"/>
      <c r="BB32" s="831"/>
      <c r="BC32" s="831"/>
      <c r="BD32" s="831"/>
      <c r="BE32" s="832" t="s">
        <v>413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414</v>
      </c>
      <c r="C33" s="781"/>
      <c r="D33" s="781"/>
      <c r="E33" s="781"/>
      <c r="F33" s="781"/>
      <c r="G33" s="781"/>
      <c r="H33" s="781"/>
      <c r="I33" s="781"/>
      <c r="J33" s="781"/>
      <c r="K33" s="781"/>
      <c r="L33" s="781"/>
      <c r="M33" s="781"/>
      <c r="N33" s="781"/>
      <c r="O33" s="781"/>
      <c r="P33" s="782"/>
      <c r="Q33" s="783">
        <v>4119</v>
      </c>
      <c r="R33" s="784"/>
      <c r="S33" s="784"/>
      <c r="T33" s="784"/>
      <c r="U33" s="784"/>
      <c r="V33" s="784">
        <v>3569</v>
      </c>
      <c r="W33" s="784"/>
      <c r="X33" s="784"/>
      <c r="Y33" s="784"/>
      <c r="Z33" s="784"/>
      <c r="AA33" s="784">
        <v>550</v>
      </c>
      <c r="AB33" s="784"/>
      <c r="AC33" s="784"/>
      <c r="AD33" s="784"/>
      <c r="AE33" s="785"/>
      <c r="AF33" s="786">
        <v>1468</v>
      </c>
      <c r="AG33" s="787"/>
      <c r="AH33" s="787"/>
      <c r="AI33" s="787"/>
      <c r="AJ33" s="788"/>
      <c r="AK33" s="834">
        <v>563</v>
      </c>
      <c r="AL33" s="830"/>
      <c r="AM33" s="830"/>
      <c r="AN33" s="830"/>
      <c r="AO33" s="830"/>
      <c r="AP33" s="830">
        <v>2930</v>
      </c>
      <c r="AQ33" s="830"/>
      <c r="AR33" s="830"/>
      <c r="AS33" s="830"/>
      <c r="AT33" s="830"/>
      <c r="AU33" s="830">
        <v>1790</v>
      </c>
      <c r="AV33" s="830"/>
      <c r="AW33" s="830"/>
      <c r="AX33" s="830"/>
      <c r="AY33" s="830"/>
      <c r="AZ33" s="831" t="s">
        <v>594</v>
      </c>
      <c r="BA33" s="831"/>
      <c r="BB33" s="831"/>
      <c r="BC33" s="831"/>
      <c r="BD33" s="831"/>
      <c r="BE33" s="832" t="s">
        <v>413</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t="s">
        <v>415</v>
      </c>
      <c r="C34" s="781"/>
      <c r="D34" s="781"/>
      <c r="E34" s="781"/>
      <c r="F34" s="781"/>
      <c r="G34" s="781"/>
      <c r="H34" s="781"/>
      <c r="I34" s="781"/>
      <c r="J34" s="781"/>
      <c r="K34" s="781"/>
      <c r="L34" s="781"/>
      <c r="M34" s="781"/>
      <c r="N34" s="781"/>
      <c r="O34" s="781"/>
      <c r="P34" s="782"/>
      <c r="Q34" s="783">
        <v>6426</v>
      </c>
      <c r="R34" s="784"/>
      <c r="S34" s="784"/>
      <c r="T34" s="784"/>
      <c r="U34" s="784"/>
      <c r="V34" s="784">
        <v>5840</v>
      </c>
      <c r="W34" s="784"/>
      <c r="X34" s="784"/>
      <c r="Y34" s="784"/>
      <c r="Z34" s="784"/>
      <c r="AA34" s="784">
        <v>586</v>
      </c>
      <c r="AB34" s="784"/>
      <c r="AC34" s="784"/>
      <c r="AD34" s="784"/>
      <c r="AE34" s="785"/>
      <c r="AF34" s="786">
        <v>1493</v>
      </c>
      <c r="AG34" s="787"/>
      <c r="AH34" s="787"/>
      <c r="AI34" s="787"/>
      <c r="AJ34" s="788"/>
      <c r="AK34" s="834">
        <v>3686</v>
      </c>
      <c r="AL34" s="830"/>
      <c r="AM34" s="830"/>
      <c r="AN34" s="830"/>
      <c r="AO34" s="830"/>
      <c r="AP34" s="830">
        <v>60853</v>
      </c>
      <c r="AQ34" s="830"/>
      <c r="AR34" s="830"/>
      <c r="AS34" s="830"/>
      <c r="AT34" s="830"/>
      <c r="AU34" s="830">
        <v>50447</v>
      </c>
      <c r="AV34" s="830"/>
      <c r="AW34" s="830"/>
      <c r="AX34" s="830"/>
      <c r="AY34" s="830"/>
      <c r="AZ34" s="831" t="s">
        <v>594</v>
      </c>
      <c r="BA34" s="831"/>
      <c r="BB34" s="831"/>
      <c r="BC34" s="831"/>
      <c r="BD34" s="831"/>
      <c r="BE34" s="832" t="s">
        <v>416</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t="s">
        <v>417</v>
      </c>
      <c r="C35" s="781"/>
      <c r="D35" s="781"/>
      <c r="E35" s="781"/>
      <c r="F35" s="781"/>
      <c r="G35" s="781"/>
      <c r="H35" s="781"/>
      <c r="I35" s="781"/>
      <c r="J35" s="781"/>
      <c r="K35" s="781"/>
      <c r="L35" s="781"/>
      <c r="M35" s="781"/>
      <c r="N35" s="781"/>
      <c r="O35" s="781"/>
      <c r="P35" s="782"/>
      <c r="Q35" s="783">
        <v>133</v>
      </c>
      <c r="R35" s="784"/>
      <c r="S35" s="784"/>
      <c r="T35" s="784"/>
      <c r="U35" s="784"/>
      <c r="V35" s="784">
        <v>133</v>
      </c>
      <c r="W35" s="784"/>
      <c r="X35" s="784"/>
      <c r="Y35" s="784"/>
      <c r="Z35" s="784"/>
      <c r="AA35" s="784">
        <v>0</v>
      </c>
      <c r="AB35" s="784"/>
      <c r="AC35" s="784"/>
      <c r="AD35" s="784"/>
      <c r="AE35" s="785"/>
      <c r="AF35" s="786" t="s">
        <v>131</v>
      </c>
      <c r="AG35" s="787"/>
      <c r="AH35" s="787"/>
      <c r="AI35" s="787"/>
      <c r="AJ35" s="788"/>
      <c r="AK35" s="834">
        <v>76</v>
      </c>
      <c r="AL35" s="830"/>
      <c r="AM35" s="830"/>
      <c r="AN35" s="830"/>
      <c r="AO35" s="830"/>
      <c r="AP35" s="830">
        <v>504</v>
      </c>
      <c r="AQ35" s="830"/>
      <c r="AR35" s="830"/>
      <c r="AS35" s="830"/>
      <c r="AT35" s="830"/>
      <c r="AU35" s="830">
        <v>504</v>
      </c>
      <c r="AV35" s="830"/>
      <c r="AW35" s="830"/>
      <c r="AX35" s="830"/>
      <c r="AY35" s="830"/>
      <c r="AZ35" s="831" t="s">
        <v>594</v>
      </c>
      <c r="BA35" s="831"/>
      <c r="BB35" s="831"/>
      <c r="BC35" s="831"/>
      <c r="BD35" s="831"/>
      <c r="BE35" s="832" t="s">
        <v>418</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t="s">
        <v>419</v>
      </c>
      <c r="C36" s="781"/>
      <c r="D36" s="781"/>
      <c r="E36" s="781"/>
      <c r="F36" s="781"/>
      <c r="G36" s="781"/>
      <c r="H36" s="781"/>
      <c r="I36" s="781"/>
      <c r="J36" s="781"/>
      <c r="K36" s="781"/>
      <c r="L36" s="781"/>
      <c r="M36" s="781"/>
      <c r="N36" s="781"/>
      <c r="O36" s="781"/>
      <c r="P36" s="782"/>
      <c r="Q36" s="783">
        <v>20</v>
      </c>
      <c r="R36" s="784"/>
      <c r="S36" s="784"/>
      <c r="T36" s="784"/>
      <c r="U36" s="784"/>
      <c r="V36" s="784">
        <v>15</v>
      </c>
      <c r="W36" s="784"/>
      <c r="X36" s="784"/>
      <c r="Y36" s="784"/>
      <c r="Z36" s="784"/>
      <c r="AA36" s="784">
        <v>5</v>
      </c>
      <c r="AB36" s="784"/>
      <c r="AC36" s="784"/>
      <c r="AD36" s="784"/>
      <c r="AE36" s="785"/>
      <c r="AF36" s="786">
        <v>5</v>
      </c>
      <c r="AG36" s="787"/>
      <c r="AH36" s="787"/>
      <c r="AI36" s="787"/>
      <c r="AJ36" s="788"/>
      <c r="AK36" s="834" t="s">
        <v>594</v>
      </c>
      <c r="AL36" s="830"/>
      <c r="AM36" s="830"/>
      <c r="AN36" s="830"/>
      <c r="AO36" s="830"/>
      <c r="AP36" s="830" t="s">
        <v>594</v>
      </c>
      <c r="AQ36" s="830"/>
      <c r="AR36" s="830"/>
      <c r="AS36" s="830"/>
      <c r="AT36" s="830"/>
      <c r="AU36" s="830" t="s">
        <v>594</v>
      </c>
      <c r="AV36" s="830"/>
      <c r="AW36" s="830"/>
      <c r="AX36" s="830"/>
      <c r="AY36" s="830"/>
      <c r="AZ36" s="831" t="s">
        <v>594</v>
      </c>
      <c r="BA36" s="831"/>
      <c r="BB36" s="831"/>
      <c r="BC36" s="831"/>
      <c r="BD36" s="831"/>
      <c r="BE36" s="832" t="s">
        <v>418</v>
      </c>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t="s">
        <v>420</v>
      </c>
      <c r="C37" s="781"/>
      <c r="D37" s="781"/>
      <c r="E37" s="781"/>
      <c r="F37" s="781"/>
      <c r="G37" s="781"/>
      <c r="H37" s="781"/>
      <c r="I37" s="781"/>
      <c r="J37" s="781"/>
      <c r="K37" s="781"/>
      <c r="L37" s="781"/>
      <c r="M37" s="781"/>
      <c r="N37" s="781"/>
      <c r="O37" s="781"/>
      <c r="P37" s="782"/>
      <c r="Q37" s="783">
        <v>280</v>
      </c>
      <c r="R37" s="784"/>
      <c r="S37" s="784"/>
      <c r="T37" s="784"/>
      <c r="U37" s="784"/>
      <c r="V37" s="784">
        <v>280</v>
      </c>
      <c r="W37" s="784"/>
      <c r="X37" s="784"/>
      <c r="Y37" s="784"/>
      <c r="Z37" s="784"/>
      <c r="AA37" s="784">
        <v>0</v>
      </c>
      <c r="AB37" s="784"/>
      <c r="AC37" s="784"/>
      <c r="AD37" s="784"/>
      <c r="AE37" s="785"/>
      <c r="AF37" s="786" t="s">
        <v>131</v>
      </c>
      <c r="AG37" s="787"/>
      <c r="AH37" s="787"/>
      <c r="AI37" s="787"/>
      <c r="AJ37" s="788"/>
      <c r="AK37" s="834">
        <v>0</v>
      </c>
      <c r="AL37" s="830"/>
      <c r="AM37" s="830"/>
      <c r="AN37" s="830"/>
      <c r="AO37" s="830"/>
      <c r="AP37" s="830">
        <v>328</v>
      </c>
      <c r="AQ37" s="830"/>
      <c r="AR37" s="830"/>
      <c r="AS37" s="830"/>
      <c r="AT37" s="830"/>
      <c r="AU37" s="830">
        <v>0</v>
      </c>
      <c r="AV37" s="830"/>
      <c r="AW37" s="830"/>
      <c r="AX37" s="830"/>
      <c r="AY37" s="830"/>
      <c r="AZ37" s="831" t="s">
        <v>594</v>
      </c>
      <c r="BA37" s="831"/>
      <c r="BB37" s="831"/>
      <c r="BC37" s="831"/>
      <c r="BD37" s="831"/>
      <c r="BE37" s="832" t="s">
        <v>421</v>
      </c>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422</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396</v>
      </c>
      <c r="B63" s="789" t="s">
        <v>423</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6047</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131</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424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425</v>
      </c>
      <c r="B66" s="728"/>
      <c r="C66" s="728"/>
      <c r="D66" s="728"/>
      <c r="E66" s="728"/>
      <c r="F66" s="728"/>
      <c r="G66" s="728"/>
      <c r="H66" s="728"/>
      <c r="I66" s="728"/>
      <c r="J66" s="728"/>
      <c r="K66" s="728"/>
      <c r="L66" s="728"/>
      <c r="M66" s="728"/>
      <c r="N66" s="728"/>
      <c r="O66" s="728"/>
      <c r="P66" s="729"/>
      <c r="Q66" s="733" t="s">
        <v>426</v>
      </c>
      <c r="R66" s="734"/>
      <c r="S66" s="734"/>
      <c r="T66" s="734"/>
      <c r="U66" s="735"/>
      <c r="V66" s="733" t="s">
        <v>401</v>
      </c>
      <c r="W66" s="734"/>
      <c r="X66" s="734"/>
      <c r="Y66" s="734"/>
      <c r="Z66" s="735"/>
      <c r="AA66" s="733" t="s">
        <v>402</v>
      </c>
      <c r="AB66" s="734"/>
      <c r="AC66" s="734"/>
      <c r="AD66" s="734"/>
      <c r="AE66" s="735"/>
      <c r="AF66" s="854" t="s">
        <v>403</v>
      </c>
      <c r="AG66" s="815"/>
      <c r="AH66" s="815"/>
      <c r="AI66" s="815"/>
      <c r="AJ66" s="855"/>
      <c r="AK66" s="733" t="s">
        <v>427</v>
      </c>
      <c r="AL66" s="728"/>
      <c r="AM66" s="728"/>
      <c r="AN66" s="728"/>
      <c r="AO66" s="729"/>
      <c r="AP66" s="733" t="s">
        <v>405</v>
      </c>
      <c r="AQ66" s="734"/>
      <c r="AR66" s="734"/>
      <c r="AS66" s="734"/>
      <c r="AT66" s="735"/>
      <c r="AU66" s="733" t="s">
        <v>428</v>
      </c>
      <c r="AV66" s="734"/>
      <c r="AW66" s="734"/>
      <c r="AX66" s="734"/>
      <c r="AY66" s="735"/>
      <c r="AZ66" s="733" t="s">
        <v>379</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589</v>
      </c>
      <c r="C68" s="870"/>
      <c r="D68" s="870"/>
      <c r="E68" s="870"/>
      <c r="F68" s="870"/>
      <c r="G68" s="870"/>
      <c r="H68" s="870"/>
      <c r="I68" s="870"/>
      <c r="J68" s="870"/>
      <c r="K68" s="870"/>
      <c r="L68" s="870"/>
      <c r="M68" s="870"/>
      <c r="N68" s="870"/>
      <c r="O68" s="870"/>
      <c r="P68" s="871"/>
      <c r="Q68" s="872">
        <v>4846</v>
      </c>
      <c r="R68" s="866"/>
      <c r="S68" s="866"/>
      <c r="T68" s="866"/>
      <c r="U68" s="866"/>
      <c r="V68" s="866">
        <v>4807</v>
      </c>
      <c r="W68" s="866"/>
      <c r="X68" s="866"/>
      <c r="Y68" s="866"/>
      <c r="Z68" s="866"/>
      <c r="AA68" s="866">
        <v>39</v>
      </c>
      <c r="AB68" s="866"/>
      <c r="AC68" s="866"/>
      <c r="AD68" s="866"/>
      <c r="AE68" s="866"/>
      <c r="AF68" s="866">
        <v>16</v>
      </c>
      <c r="AG68" s="866"/>
      <c r="AH68" s="866"/>
      <c r="AI68" s="866"/>
      <c r="AJ68" s="866"/>
      <c r="AK68" s="866">
        <v>217</v>
      </c>
      <c r="AL68" s="866"/>
      <c r="AM68" s="866"/>
      <c r="AN68" s="866"/>
      <c r="AO68" s="866"/>
      <c r="AP68" s="866" t="s">
        <v>594</v>
      </c>
      <c r="AQ68" s="866"/>
      <c r="AR68" s="866"/>
      <c r="AS68" s="866"/>
      <c r="AT68" s="866"/>
      <c r="AU68" s="866" t="s">
        <v>594</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590</v>
      </c>
      <c r="C69" s="874"/>
      <c r="D69" s="874"/>
      <c r="E69" s="874"/>
      <c r="F69" s="874"/>
      <c r="G69" s="874"/>
      <c r="H69" s="874"/>
      <c r="I69" s="874"/>
      <c r="J69" s="874"/>
      <c r="K69" s="874"/>
      <c r="L69" s="874"/>
      <c r="M69" s="874"/>
      <c r="N69" s="874"/>
      <c r="O69" s="874"/>
      <c r="P69" s="875"/>
      <c r="Q69" s="876">
        <v>310</v>
      </c>
      <c r="R69" s="830"/>
      <c r="S69" s="830"/>
      <c r="T69" s="830"/>
      <c r="U69" s="830"/>
      <c r="V69" s="830">
        <v>280</v>
      </c>
      <c r="W69" s="830"/>
      <c r="X69" s="830"/>
      <c r="Y69" s="830"/>
      <c r="Z69" s="830"/>
      <c r="AA69" s="830">
        <v>30</v>
      </c>
      <c r="AB69" s="830"/>
      <c r="AC69" s="830"/>
      <c r="AD69" s="830"/>
      <c r="AE69" s="830"/>
      <c r="AF69" s="830">
        <v>30</v>
      </c>
      <c r="AG69" s="830"/>
      <c r="AH69" s="830"/>
      <c r="AI69" s="830"/>
      <c r="AJ69" s="830"/>
      <c r="AK69" s="830">
        <v>23</v>
      </c>
      <c r="AL69" s="830"/>
      <c r="AM69" s="830"/>
      <c r="AN69" s="830"/>
      <c r="AO69" s="830"/>
      <c r="AP69" s="830" t="s">
        <v>594</v>
      </c>
      <c r="AQ69" s="830"/>
      <c r="AR69" s="830"/>
      <c r="AS69" s="830"/>
      <c r="AT69" s="830"/>
      <c r="AU69" s="830" t="s">
        <v>594</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591</v>
      </c>
      <c r="C70" s="874"/>
      <c r="D70" s="874"/>
      <c r="E70" s="874"/>
      <c r="F70" s="874"/>
      <c r="G70" s="874"/>
      <c r="H70" s="874"/>
      <c r="I70" s="874"/>
      <c r="J70" s="874"/>
      <c r="K70" s="874"/>
      <c r="L70" s="874"/>
      <c r="M70" s="874"/>
      <c r="N70" s="874"/>
      <c r="O70" s="874"/>
      <c r="P70" s="875"/>
      <c r="Q70" s="876">
        <v>118915</v>
      </c>
      <c r="R70" s="830"/>
      <c r="S70" s="830"/>
      <c r="T70" s="830"/>
      <c r="U70" s="830"/>
      <c r="V70" s="830">
        <v>115915</v>
      </c>
      <c r="W70" s="830"/>
      <c r="X70" s="830"/>
      <c r="Y70" s="830"/>
      <c r="Z70" s="830"/>
      <c r="AA70" s="830">
        <v>3000</v>
      </c>
      <c r="AB70" s="830"/>
      <c r="AC70" s="830"/>
      <c r="AD70" s="830"/>
      <c r="AE70" s="830"/>
      <c r="AF70" s="830" t="s">
        <v>594</v>
      </c>
      <c r="AG70" s="830"/>
      <c r="AH70" s="830"/>
      <c r="AI70" s="830"/>
      <c r="AJ70" s="830"/>
      <c r="AK70" s="830" t="s">
        <v>594</v>
      </c>
      <c r="AL70" s="830"/>
      <c r="AM70" s="830"/>
      <c r="AN70" s="830"/>
      <c r="AO70" s="830"/>
      <c r="AP70" s="830" t="s">
        <v>594</v>
      </c>
      <c r="AQ70" s="830"/>
      <c r="AR70" s="830"/>
      <c r="AS70" s="830"/>
      <c r="AT70" s="830"/>
      <c r="AU70" s="830" t="s">
        <v>594</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592</v>
      </c>
      <c r="C71" s="874"/>
      <c r="D71" s="874"/>
      <c r="E71" s="874"/>
      <c r="F71" s="874"/>
      <c r="G71" s="874"/>
      <c r="H71" s="874"/>
      <c r="I71" s="874"/>
      <c r="J71" s="874"/>
      <c r="K71" s="874"/>
      <c r="L71" s="874"/>
      <c r="M71" s="874"/>
      <c r="N71" s="874"/>
      <c r="O71" s="874"/>
      <c r="P71" s="875"/>
      <c r="Q71" s="876">
        <v>760</v>
      </c>
      <c r="R71" s="830"/>
      <c r="S71" s="830"/>
      <c r="T71" s="830"/>
      <c r="U71" s="830"/>
      <c r="V71" s="830">
        <v>720</v>
      </c>
      <c r="W71" s="830"/>
      <c r="X71" s="830"/>
      <c r="Y71" s="830"/>
      <c r="Z71" s="830"/>
      <c r="AA71" s="830">
        <v>41</v>
      </c>
      <c r="AB71" s="830"/>
      <c r="AC71" s="830"/>
      <c r="AD71" s="830"/>
      <c r="AE71" s="830"/>
      <c r="AF71" s="830">
        <v>809</v>
      </c>
      <c r="AG71" s="830"/>
      <c r="AH71" s="830"/>
      <c r="AI71" s="830"/>
      <c r="AJ71" s="830"/>
      <c r="AK71" s="830">
        <v>60</v>
      </c>
      <c r="AL71" s="830"/>
      <c r="AM71" s="830"/>
      <c r="AN71" s="830"/>
      <c r="AO71" s="830"/>
      <c r="AP71" s="830">
        <v>3909</v>
      </c>
      <c r="AQ71" s="830"/>
      <c r="AR71" s="830"/>
      <c r="AS71" s="830"/>
      <c r="AT71" s="830"/>
      <c r="AU71" s="830" t="s">
        <v>594</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593</v>
      </c>
      <c r="C72" s="874"/>
      <c r="D72" s="874"/>
      <c r="E72" s="874"/>
      <c r="F72" s="874"/>
      <c r="G72" s="874"/>
      <c r="H72" s="874"/>
      <c r="I72" s="874"/>
      <c r="J72" s="874"/>
      <c r="K72" s="874"/>
      <c r="L72" s="874"/>
      <c r="M72" s="874"/>
      <c r="N72" s="874"/>
      <c r="O72" s="874"/>
      <c r="P72" s="875"/>
      <c r="Q72" s="876">
        <v>116</v>
      </c>
      <c r="R72" s="830"/>
      <c r="S72" s="830"/>
      <c r="T72" s="830"/>
      <c r="U72" s="830"/>
      <c r="V72" s="830">
        <v>81</v>
      </c>
      <c r="W72" s="830"/>
      <c r="X72" s="830"/>
      <c r="Y72" s="830"/>
      <c r="Z72" s="830"/>
      <c r="AA72" s="830">
        <v>35</v>
      </c>
      <c r="AB72" s="830"/>
      <c r="AC72" s="830"/>
      <c r="AD72" s="830"/>
      <c r="AE72" s="830"/>
      <c r="AF72" s="830">
        <v>226</v>
      </c>
      <c r="AG72" s="830"/>
      <c r="AH72" s="830"/>
      <c r="AI72" s="830"/>
      <c r="AJ72" s="830"/>
      <c r="AK72" s="830">
        <v>20</v>
      </c>
      <c r="AL72" s="830"/>
      <c r="AM72" s="830"/>
      <c r="AN72" s="830"/>
      <c r="AO72" s="830"/>
      <c r="AP72" s="830">
        <v>515</v>
      </c>
      <c r="AQ72" s="830"/>
      <c r="AR72" s="830"/>
      <c r="AS72" s="830"/>
      <c r="AT72" s="830"/>
      <c r="AU72" s="830" t="s">
        <v>594</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396</v>
      </c>
      <c r="B88" s="789" t="s">
        <v>429</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396</v>
      </c>
      <c r="BR102" s="789" t="s">
        <v>430</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431</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432</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435</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436</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437</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438</v>
      </c>
      <c r="AB109" s="893"/>
      <c r="AC109" s="893"/>
      <c r="AD109" s="893"/>
      <c r="AE109" s="894"/>
      <c r="AF109" s="892" t="s">
        <v>439</v>
      </c>
      <c r="AG109" s="893"/>
      <c r="AH109" s="893"/>
      <c r="AI109" s="893"/>
      <c r="AJ109" s="894"/>
      <c r="AK109" s="892" t="s">
        <v>309</v>
      </c>
      <c r="AL109" s="893"/>
      <c r="AM109" s="893"/>
      <c r="AN109" s="893"/>
      <c r="AO109" s="894"/>
      <c r="AP109" s="892" t="s">
        <v>440</v>
      </c>
      <c r="AQ109" s="893"/>
      <c r="AR109" s="893"/>
      <c r="AS109" s="893"/>
      <c r="AT109" s="895"/>
      <c r="AU109" s="912" t="s">
        <v>437</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438</v>
      </c>
      <c r="BR109" s="893"/>
      <c r="BS109" s="893"/>
      <c r="BT109" s="893"/>
      <c r="BU109" s="894"/>
      <c r="BV109" s="892" t="s">
        <v>439</v>
      </c>
      <c r="BW109" s="893"/>
      <c r="BX109" s="893"/>
      <c r="BY109" s="893"/>
      <c r="BZ109" s="894"/>
      <c r="CA109" s="892" t="s">
        <v>309</v>
      </c>
      <c r="CB109" s="893"/>
      <c r="CC109" s="893"/>
      <c r="CD109" s="893"/>
      <c r="CE109" s="894"/>
      <c r="CF109" s="913" t="s">
        <v>440</v>
      </c>
      <c r="CG109" s="913"/>
      <c r="CH109" s="913"/>
      <c r="CI109" s="913"/>
      <c r="CJ109" s="913"/>
      <c r="CK109" s="892" t="s">
        <v>441</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438</v>
      </c>
      <c r="DH109" s="893"/>
      <c r="DI109" s="893"/>
      <c r="DJ109" s="893"/>
      <c r="DK109" s="894"/>
      <c r="DL109" s="892" t="s">
        <v>439</v>
      </c>
      <c r="DM109" s="893"/>
      <c r="DN109" s="893"/>
      <c r="DO109" s="893"/>
      <c r="DP109" s="894"/>
      <c r="DQ109" s="892" t="s">
        <v>309</v>
      </c>
      <c r="DR109" s="893"/>
      <c r="DS109" s="893"/>
      <c r="DT109" s="893"/>
      <c r="DU109" s="894"/>
      <c r="DV109" s="892" t="s">
        <v>440</v>
      </c>
      <c r="DW109" s="893"/>
      <c r="DX109" s="893"/>
      <c r="DY109" s="893"/>
      <c r="DZ109" s="895"/>
    </row>
    <row r="110" spans="1:131" s="230" customFormat="1" ht="26.25" customHeight="1" x14ac:dyDescent="0.2">
      <c r="A110" s="896" t="s">
        <v>442</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10175255</v>
      </c>
      <c r="AB110" s="900"/>
      <c r="AC110" s="900"/>
      <c r="AD110" s="900"/>
      <c r="AE110" s="901"/>
      <c r="AF110" s="902">
        <v>9966124</v>
      </c>
      <c r="AG110" s="900"/>
      <c r="AH110" s="900"/>
      <c r="AI110" s="900"/>
      <c r="AJ110" s="901"/>
      <c r="AK110" s="902">
        <v>9656980</v>
      </c>
      <c r="AL110" s="900"/>
      <c r="AM110" s="900"/>
      <c r="AN110" s="900"/>
      <c r="AO110" s="901"/>
      <c r="AP110" s="903">
        <v>25.9</v>
      </c>
      <c r="AQ110" s="904"/>
      <c r="AR110" s="904"/>
      <c r="AS110" s="904"/>
      <c r="AT110" s="905"/>
      <c r="AU110" s="906" t="s">
        <v>75</v>
      </c>
      <c r="AV110" s="907"/>
      <c r="AW110" s="907"/>
      <c r="AX110" s="907"/>
      <c r="AY110" s="907"/>
      <c r="AZ110" s="929" t="s">
        <v>443</v>
      </c>
      <c r="BA110" s="897"/>
      <c r="BB110" s="897"/>
      <c r="BC110" s="897"/>
      <c r="BD110" s="897"/>
      <c r="BE110" s="897"/>
      <c r="BF110" s="897"/>
      <c r="BG110" s="897"/>
      <c r="BH110" s="897"/>
      <c r="BI110" s="897"/>
      <c r="BJ110" s="897"/>
      <c r="BK110" s="897"/>
      <c r="BL110" s="897"/>
      <c r="BM110" s="897"/>
      <c r="BN110" s="897"/>
      <c r="BO110" s="897"/>
      <c r="BP110" s="898"/>
      <c r="BQ110" s="930">
        <v>96063611</v>
      </c>
      <c r="BR110" s="931"/>
      <c r="BS110" s="931"/>
      <c r="BT110" s="931"/>
      <c r="BU110" s="931"/>
      <c r="BV110" s="931">
        <v>99529255</v>
      </c>
      <c r="BW110" s="931"/>
      <c r="BX110" s="931"/>
      <c r="BY110" s="931"/>
      <c r="BZ110" s="931"/>
      <c r="CA110" s="931">
        <v>94808401</v>
      </c>
      <c r="CB110" s="931"/>
      <c r="CC110" s="931"/>
      <c r="CD110" s="931"/>
      <c r="CE110" s="931"/>
      <c r="CF110" s="944">
        <v>254.2</v>
      </c>
      <c r="CG110" s="945"/>
      <c r="CH110" s="945"/>
      <c r="CI110" s="945"/>
      <c r="CJ110" s="945"/>
      <c r="CK110" s="946" t="s">
        <v>444</v>
      </c>
      <c r="CL110" s="947"/>
      <c r="CM110" s="929" t="s">
        <v>445</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131</v>
      </c>
      <c r="DH110" s="931"/>
      <c r="DI110" s="931"/>
      <c r="DJ110" s="931"/>
      <c r="DK110" s="931"/>
      <c r="DL110" s="931" t="s">
        <v>446</v>
      </c>
      <c r="DM110" s="931"/>
      <c r="DN110" s="931"/>
      <c r="DO110" s="931"/>
      <c r="DP110" s="931"/>
      <c r="DQ110" s="931" t="s">
        <v>131</v>
      </c>
      <c r="DR110" s="931"/>
      <c r="DS110" s="931"/>
      <c r="DT110" s="931"/>
      <c r="DU110" s="931"/>
      <c r="DV110" s="932" t="s">
        <v>446</v>
      </c>
      <c r="DW110" s="932"/>
      <c r="DX110" s="932"/>
      <c r="DY110" s="932"/>
      <c r="DZ110" s="933"/>
    </row>
    <row r="111" spans="1:131" s="230" customFormat="1" ht="26.25" customHeight="1" x14ac:dyDescent="0.2">
      <c r="A111" s="934" t="s">
        <v>447</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446</v>
      </c>
      <c r="AB111" s="938"/>
      <c r="AC111" s="938"/>
      <c r="AD111" s="938"/>
      <c r="AE111" s="939"/>
      <c r="AF111" s="940" t="s">
        <v>448</v>
      </c>
      <c r="AG111" s="938"/>
      <c r="AH111" s="938"/>
      <c r="AI111" s="938"/>
      <c r="AJ111" s="939"/>
      <c r="AK111" s="940" t="s">
        <v>394</v>
      </c>
      <c r="AL111" s="938"/>
      <c r="AM111" s="938"/>
      <c r="AN111" s="938"/>
      <c r="AO111" s="939"/>
      <c r="AP111" s="941" t="s">
        <v>449</v>
      </c>
      <c r="AQ111" s="942"/>
      <c r="AR111" s="942"/>
      <c r="AS111" s="942"/>
      <c r="AT111" s="943"/>
      <c r="AU111" s="908"/>
      <c r="AV111" s="909"/>
      <c r="AW111" s="909"/>
      <c r="AX111" s="909"/>
      <c r="AY111" s="909"/>
      <c r="AZ111" s="922" t="s">
        <v>450</v>
      </c>
      <c r="BA111" s="923"/>
      <c r="BB111" s="923"/>
      <c r="BC111" s="923"/>
      <c r="BD111" s="923"/>
      <c r="BE111" s="923"/>
      <c r="BF111" s="923"/>
      <c r="BG111" s="923"/>
      <c r="BH111" s="923"/>
      <c r="BI111" s="923"/>
      <c r="BJ111" s="923"/>
      <c r="BK111" s="923"/>
      <c r="BL111" s="923"/>
      <c r="BM111" s="923"/>
      <c r="BN111" s="923"/>
      <c r="BO111" s="923"/>
      <c r="BP111" s="924"/>
      <c r="BQ111" s="925">
        <v>337454</v>
      </c>
      <c r="BR111" s="926"/>
      <c r="BS111" s="926"/>
      <c r="BT111" s="926"/>
      <c r="BU111" s="926"/>
      <c r="BV111" s="926">
        <v>437499</v>
      </c>
      <c r="BW111" s="926"/>
      <c r="BX111" s="926"/>
      <c r="BY111" s="926"/>
      <c r="BZ111" s="926"/>
      <c r="CA111" s="926">
        <v>368806</v>
      </c>
      <c r="CB111" s="926"/>
      <c r="CC111" s="926"/>
      <c r="CD111" s="926"/>
      <c r="CE111" s="926"/>
      <c r="CF111" s="920">
        <v>1</v>
      </c>
      <c r="CG111" s="921"/>
      <c r="CH111" s="921"/>
      <c r="CI111" s="921"/>
      <c r="CJ111" s="921"/>
      <c r="CK111" s="948"/>
      <c r="CL111" s="949"/>
      <c r="CM111" s="922" t="s">
        <v>451</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131</v>
      </c>
      <c r="DH111" s="926"/>
      <c r="DI111" s="926"/>
      <c r="DJ111" s="926"/>
      <c r="DK111" s="926"/>
      <c r="DL111" s="926" t="s">
        <v>131</v>
      </c>
      <c r="DM111" s="926"/>
      <c r="DN111" s="926"/>
      <c r="DO111" s="926"/>
      <c r="DP111" s="926"/>
      <c r="DQ111" s="926" t="s">
        <v>131</v>
      </c>
      <c r="DR111" s="926"/>
      <c r="DS111" s="926"/>
      <c r="DT111" s="926"/>
      <c r="DU111" s="926"/>
      <c r="DV111" s="927" t="s">
        <v>446</v>
      </c>
      <c r="DW111" s="927"/>
      <c r="DX111" s="927"/>
      <c r="DY111" s="927"/>
      <c r="DZ111" s="928"/>
    </row>
    <row r="112" spans="1:131" s="230" customFormat="1" ht="26.25" customHeight="1" x14ac:dyDescent="0.2">
      <c r="A112" s="952" t="s">
        <v>452</v>
      </c>
      <c r="B112" s="953"/>
      <c r="C112" s="923" t="s">
        <v>453</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131</v>
      </c>
      <c r="AB112" s="959"/>
      <c r="AC112" s="959"/>
      <c r="AD112" s="959"/>
      <c r="AE112" s="960"/>
      <c r="AF112" s="961" t="s">
        <v>448</v>
      </c>
      <c r="AG112" s="959"/>
      <c r="AH112" s="959"/>
      <c r="AI112" s="959"/>
      <c r="AJ112" s="960"/>
      <c r="AK112" s="961" t="s">
        <v>131</v>
      </c>
      <c r="AL112" s="959"/>
      <c r="AM112" s="959"/>
      <c r="AN112" s="959"/>
      <c r="AO112" s="960"/>
      <c r="AP112" s="962" t="s">
        <v>131</v>
      </c>
      <c r="AQ112" s="963"/>
      <c r="AR112" s="963"/>
      <c r="AS112" s="963"/>
      <c r="AT112" s="964"/>
      <c r="AU112" s="908"/>
      <c r="AV112" s="909"/>
      <c r="AW112" s="909"/>
      <c r="AX112" s="909"/>
      <c r="AY112" s="909"/>
      <c r="AZ112" s="922" t="s">
        <v>454</v>
      </c>
      <c r="BA112" s="923"/>
      <c r="BB112" s="923"/>
      <c r="BC112" s="923"/>
      <c r="BD112" s="923"/>
      <c r="BE112" s="923"/>
      <c r="BF112" s="923"/>
      <c r="BG112" s="923"/>
      <c r="BH112" s="923"/>
      <c r="BI112" s="923"/>
      <c r="BJ112" s="923"/>
      <c r="BK112" s="923"/>
      <c r="BL112" s="923"/>
      <c r="BM112" s="923"/>
      <c r="BN112" s="923"/>
      <c r="BO112" s="923"/>
      <c r="BP112" s="924"/>
      <c r="BQ112" s="925">
        <v>61838058</v>
      </c>
      <c r="BR112" s="926"/>
      <c r="BS112" s="926"/>
      <c r="BT112" s="926"/>
      <c r="BU112" s="926"/>
      <c r="BV112" s="926">
        <v>58406405</v>
      </c>
      <c r="BW112" s="926"/>
      <c r="BX112" s="926"/>
      <c r="BY112" s="926"/>
      <c r="BZ112" s="926"/>
      <c r="CA112" s="926">
        <v>58726613</v>
      </c>
      <c r="CB112" s="926"/>
      <c r="CC112" s="926"/>
      <c r="CD112" s="926"/>
      <c r="CE112" s="926"/>
      <c r="CF112" s="920">
        <v>157.5</v>
      </c>
      <c r="CG112" s="921"/>
      <c r="CH112" s="921"/>
      <c r="CI112" s="921"/>
      <c r="CJ112" s="921"/>
      <c r="CK112" s="948"/>
      <c r="CL112" s="949"/>
      <c r="CM112" s="922" t="s">
        <v>455</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131</v>
      </c>
      <c r="DH112" s="926"/>
      <c r="DI112" s="926"/>
      <c r="DJ112" s="926"/>
      <c r="DK112" s="926"/>
      <c r="DL112" s="926" t="s">
        <v>446</v>
      </c>
      <c r="DM112" s="926"/>
      <c r="DN112" s="926"/>
      <c r="DO112" s="926"/>
      <c r="DP112" s="926"/>
      <c r="DQ112" s="926" t="s">
        <v>131</v>
      </c>
      <c r="DR112" s="926"/>
      <c r="DS112" s="926"/>
      <c r="DT112" s="926"/>
      <c r="DU112" s="926"/>
      <c r="DV112" s="927" t="s">
        <v>131</v>
      </c>
      <c r="DW112" s="927"/>
      <c r="DX112" s="927"/>
      <c r="DY112" s="927"/>
      <c r="DZ112" s="928"/>
    </row>
    <row r="113" spans="1:130" s="230" customFormat="1" ht="26.25" customHeight="1" x14ac:dyDescent="0.2">
      <c r="A113" s="954"/>
      <c r="B113" s="955"/>
      <c r="C113" s="923" t="s">
        <v>456</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3934868</v>
      </c>
      <c r="AB113" s="938"/>
      <c r="AC113" s="938"/>
      <c r="AD113" s="938"/>
      <c r="AE113" s="939"/>
      <c r="AF113" s="940">
        <v>3906151</v>
      </c>
      <c r="AG113" s="938"/>
      <c r="AH113" s="938"/>
      <c r="AI113" s="938"/>
      <c r="AJ113" s="939"/>
      <c r="AK113" s="940">
        <v>3894666</v>
      </c>
      <c r="AL113" s="938"/>
      <c r="AM113" s="938"/>
      <c r="AN113" s="938"/>
      <c r="AO113" s="939"/>
      <c r="AP113" s="941">
        <v>10.4</v>
      </c>
      <c r="AQ113" s="942"/>
      <c r="AR113" s="942"/>
      <c r="AS113" s="942"/>
      <c r="AT113" s="943"/>
      <c r="AU113" s="908"/>
      <c r="AV113" s="909"/>
      <c r="AW113" s="909"/>
      <c r="AX113" s="909"/>
      <c r="AY113" s="909"/>
      <c r="AZ113" s="922" t="s">
        <v>457</v>
      </c>
      <c r="BA113" s="923"/>
      <c r="BB113" s="923"/>
      <c r="BC113" s="923"/>
      <c r="BD113" s="923"/>
      <c r="BE113" s="923"/>
      <c r="BF113" s="923"/>
      <c r="BG113" s="923"/>
      <c r="BH113" s="923"/>
      <c r="BI113" s="923"/>
      <c r="BJ113" s="923"/>
      <c r="BK113" s="923"/>
      <c r="BL113" s="923"/>
      <c r="BM113" s="923"/>
      <c r="BN113" s="923"/>
      <c r="BO113" s="923"/>
      <c r="BP113" s="924"/>
      <c r="BQ113" s="925">
        <v>372768</v>
      </c>
      <c r="BR113" s="926"/>
      <c r="BS113" s="926"/>
      <c r="BT113" s="926"/>
      <c r="BU113" s="926"/>
      <c r="BV113" s="926">
        <v>347780</v>
      </c>
      <c r="BW113" s="926"/>
      <c r="BX113" s="926"/>
      <c r="BY113" s="926"/>
      <c r="BZ113" s="926"/>
      <c r="CA113" s="926">
        <v>327381</v>
      </c>
      <c r="CB113" s="926"/>
      <c r="CC113" s="926"/>
      <c r="CD113" s="926"/>
      <c r="CE113" s="926"/>
      <c r="CF113" s="920">
        <v>0.9</v>
      </c>
      <c r="CG113" s="921"/>
      <c r="CH113" s="921"/>
      <c r="CI113" s="921"/>
      <c r="CJ113" s="921"/>
      <c r="CK113" s="948"/>
      <c r="CL113" s="949"/>
      <c r="CM113" s="922" t="s">
        <v>458</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448</v>
      </c>
      <c r="DH113" s="959"/>
      <c r="DI113" s="959"/>
      <c r="DJ113" s="959"/>
      <c r="DK113" s="960"/>
      <c r="DL113" s="961" t="s">
        <v>448</v>
      </c>
      <c r="DM113" s="959"/>
      <c r="DN113" s="959"/>
      <c r="DO113" s="959"/>
      <c r="DP113" s="960"/>
      <c r="DQ113" s="961" t="s">
        <v>131</v>
      </c>
      <c r="DR113" s="959"/>
      <c r="DS113" s="959"/>
      <c r="DT113" s="959"/>
      <c r="DU113" s="960"/>
      <c r="DV113" s="962" t="s">
        <v>131</v>
      </c>
      <c r="DW113" s="963"/>
      <c r="DX113" s="963"/>
      <c r="DY113" s="963"/>
      <c r="DZ113" s="964"/>
    </row>
    <row r="114" spans="1:130" s="230" customFormat="1" ht="26.25" customHeight="1" x14ac:dyDescent="0.2">
      <c r="A114" s="954"/>
      <c r="B114" s="955"/>
      <c r="C114" s="923" t="s">
        <v>459</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18969</v>
      </c>
      <c r="AB114" s="959"/>
      <c r="AC114" s="959"/>
      <c r="AD114" s="959"/>
      <c r="AE114" s="960"/>
      <c r="AF114" s="961">
        <v>21274</v>
      </c>
      <c r="AG114" s="959"/>
      <c r="AH114" s="959"/>
      <c r="AI114" s="959"/>
      <c r="AJ114" s="960"/>
      <c r="AK114" s="961">
        <v>20336</v>
      </c>
      <c r="AL114" s="959"/>
      <c r="AM114" s="959"/>
      <c r="AN114" s="959"/>
      <c r="AO114" s="960"/>
      <c r="AP114" s="962">
        <v>0.1</v>
      </c>
      <c r="AQ114" s="963"/>
      <c r="AR114" s="963"/>
      <c r="AS114" s="963"/>
      <c r="AT114" s="964"/>
      <c r="AU114" s="908"/>
      <c r="AV114" s="909"/>
      <c r="AW114" s="909"/>
      <c r="AX114" s="909"/>
      <c r="AY114" s="909"/>
      <c r="AZ114" s="922" t="s">
        <v>460</v>
      </c>
      <c r="BA114" s="923"/>
      <c r="BB114" s="923"/>
      <c r="BC114" s="923"/>
      <c r="BD114" s="923"/>
      <c r="BE114" s="923"/>
      <c r="BF114" s="923"/>
      <c r="BG114" s="923"/>
      <c r="BH114" s="923"/>
      <c r="BI114" s="923"/>
      <c r="BJ114" s="923"/>
      <c r="BK114" s="923"/>
      <c r="BL114" s="923"/>
      <c r="BM114" s="923"/>
      <c r="BN114" s="923"/>
      <c r="BO114" s="923"/>
      <c r="BP114" s="924"/>
      <c r="BQ114" s="925">
        <v>7999727</v>
      </c>
      <c r="BR114" s="926"/>
      <c r="BS114" s="926"/>
      <c r="BT114" s="926"/>
      <c r="BU114" s="926"/>
      <c r="BV114" s="926">
        <v>8361922</v>
      </c>
      <c r="BW114" s="926"/>
      <c r="BX114" s="926"/>
      <c r="BY114" s="926"/>
      <c r="BZ114" s="926"/>
      <c r="CA114" s="926">
        <v>8649412</v>
      </c>
      <c r="CB114" s="926"/>
      <c r="CC114" s="926"/>
      <c r="CD114" s="926"/>
      <c r="CE114" s="926"/>
      <c r="CF114" s="920">
        <v>23.2</v>
      </c>
      <c r="CG114" s="921"/>
      <c r="CH114" s="921"/>
      <c r="CI114" s="921"/>
      <c r="CJ114" s="921"/>
      <c r="CK114" s="948"/>
      <c r="CL114" s="949"/>
      <c r="CM114" s="922" t="s">
        <v>461</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131</v>
      </c>
      <c r="DH114" s="959"/>
      <c r="DI114" s="959"/>
      <c r="DJ114" s="959"/>
      <c r="DK114" s="960"/>
      <c r="DL114" s="961" t="s">
        <v>446</v>
      </c>
      <c r="DM114" s="959"/>
      <c r="DN114" s="959"/>
      <c r="DO114" s="959"/>
      <c r="DP114" s="960"/>
      <c r="DQ114" s="961" t="s">
        <v>131</v>
      </c>
      <c r="DR114" s="959"/>
      <c r="DS114" s="959"/>
      <c r="DT114" s="959"/>
      <c r="DU114" s="960"/>
      <c r="DV114" s="962" t="s">
        <v>449</v>
      </c>
      <c r="DW114" s="963"/>
      <c r="DX114" s="963"/>
      <c r="DY114" s="963"/>
      <c r="DZ114" s="964"/>
    </row>
    <row r="115" spans="1:130" s="230" customFormat="1" ht="26.25" customHeight="1" x14ac:dyDescent="0.2">
      <c r="A115" s="954"/>
      <c r="B115" s="955"/>
      <c r="C115" s="923" t="s">
        <v>462</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75531</v>
      </c>
      <c r="AB115" s="938"/>
      <c r="AC115" s="938"/>
      <c r="AD115" s="938"/>
      <c r="AE115" s="939"/>
      <c r="AF115" s="940">
        <v>103892</v>
      </c>
      <c r="AG115" s="938"/>
      <c r="AH115" s="938"/>
      <c r="AI115" s="938"/>
      <c r="AJ115" s="939"/>
      <c r="AK115" s="940">
        <v>123188</v>
      </c>
      <c r="AL115" s="938"/>
      <c r="AM115" s="938"/>
      <c r="AN115" s="938"/>
      <c r="AO115" s="939"/>
      <c r="AP115" s="941">
        <v>0.3</v>
      </c>
      <c r="AQ115" s="942"/>
      <c r="AR115" s="942"/>
      <c r="AS115" s="942"/>
      <c r="AT115" s="943"/>
      <c r="AU115" s="908"/>
      <c r="AV115" s="909"/>
      <c r="AW115" s="909"/>
      <c r="AX115" s="909"/>
      <c r="AY115" s="909"/>
      <c r="AZ115" s="922" t="s">
        <v>463</v>
      </c>
      <c r="BA115" s="923"/>
      <c r="BB115" s="923"/>
      <c r="BC115" s="923"/>
      <c r="BD115" s="923"/>
      <c r="BE115" s="923"/>
      <c r="BF115" s="923"/>
      <c r="BG115" s="923"/>
      <c r="BH115" s="923"/>
      <c r="BI115" s="923"/>
      <c r="BJ115" s="923"/>
      <c r="BK115" s="923"/>
      <c r="BL115" s="923"/>
      <c r="BM115" s="923"/>
      <c r="BN115" s="923"/>
      <c r="BO115" s="923"/>
      <c r="BP115" s="924"/>
      <c r="BQ115" s="925">
        <v>6104</v>
      </c>
      <c r="BR115" s="926"/>
      <c r="BS115" s="926"/>
      <c r="BT115" s="926"/>
      <c r="BU115" s="926"/>
      <c r="BV115" s="926">
        <v>8280</v>
      </c>
      <c r="BW115" s="926"/>
      <c r="BX115" s="926"/>
      <c r="BY115" s="926"/>
      <c r="BZ115" s="926"/>
      <c r="CA115" s="926">
        <v>6456</v>
      </c>
      <c r="CB115" s="926"/>
      <c r="CC115" s="926"/>
      <c r="CD115" s="926"/>
      <c r="CE115" s="926"/>
      <c r="CF115" s="920">
        <v>0</v>
      </c>
      <c r="CG115" s="921"/>
      <c r="CH115" s="921"/>
      <c r="CI115" s="921"/>
      <c r="CJ115" s="921"/>
      <c r="CK115" s="948"/>
      <c r="CL115" s="949"/>
      <c r="CM115" s="922" t="s">
        <v>464</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131</v>
      </c>
      <c r="DH115" s="959"/>
      <c r="DI115" s="959"/>
      <c r="DJ115" s="959"/>
      <c r="DK115" s="960"/>
      <c r="DL115" s="961">
        <v>157570</v>
      </c>
      <c r="DM115" s="959"/>
      <c r="DN115" s="959"/>
      <c r="DO115" s="959"/>
      <c r="DP115" s="960"/>
      <c r="DQ115" s="961">
        <v>116218</v>
      </c>
      <c r="DR115" s="959"/>
      <c r="DS115" s="959"/>
      <c r="DT115" s="959"/>
      <c r="DU115" s="960"/>
      <c r="DV115" s="962">
        <v>0.3</v>
      </c>
      <c r="DW115" s="963"/>
      <c r="DX115" s="963"/>
      <c r="DY115" s="963"/>
      <c r="DZ115" s="964"/>
    </row>
    <row r="116" spans="1:130" s="230" customFormat="1" ht="26.25" customHeight="1" x14ac:dyDescent="0.2">
      <c r="A116" s="956"/>
      <c r="B116" s="957"/>
      <c r="C116" s="965" t="s">
        <v>465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81</v>
      </c>
      <c r="AB116" s="959"/>
      <c r="AC116" s="959"/>
      <c r="AD116" s="959"/>
      <c r="AE116" s="960"/>
      <c r="AF116" s="961" t="s">
        <v>131</v>
      </c>
      <c r="AG116" s="959"/>
      <c r="AH116" s="959"/>
      <c r="AI116" s="959"/>
      <c r="AJ116" s="960"/>
      <c r="AK116" s="961" t="s">
        <v>448</v>
      </c>
      <c r="AL116" s="959"/>
      <c r="AM116" s="959"/>
      <c r="AN116" s="959"/>
      <c r="AO116" s="960"/>
      <c r="AP116" s="962" t="s">
        <v>446</v>
      </c>
      <c r="AQ116" s="963"/>
      <c r="AR116" s="963"/>
      <c r="AS116" s="963"/>
      <c r="AT116" s="964"/>
      <c r="AU116" s="908"/>
      <c r="AV116" s="909"/>
      <c r="AW116" s="909"/>
      <c r="AX116" s="909"/>
      <c r="AY116" s="909"/>
      <c r="AZ116" s="967" t="s">
        <v>466</v>
      </c>
      <c r="BA116" s="968"/>
      <c r="BB116" s="968"/>
      <c r="BC116" s="968"/>
      <c r="BD116" s="968"/>
      <c r="BE116" s="968"/>
      <c r="BF116" s="968"/>
      <c r="BG116" s="968"/>
      <c r="BH116" s="968"/>
      <c r="BI116" s="968"/>
      <c r="BJ116" s="968"/>
      <c r="BK116" s="968"/>
      <c r="BL116" s="968"/>
      <c r="BM116" s="968"/>
      <c r="BN116" s="968"/>
      <c r="BO116" s="968"/>
      <c r="BP116" s="969"/>
      <c r="BQ116" s="925" t="s">
        <v>131</v>
      </c>
      <c r="BR116" s="926"/>
      <c r="BS116" s="926"/>
      <c r="BT116" s="926"/>
      <c r="BU116" s="926"/>
      <c r="BV116" s="926" t="s">
        <v>131</v>
      </c>
      <c r="BW116" s="926"/>
      <c r="BX116" s="926"/>
      <c r="BY116" s="926"/>
      <c r="BZ116" s="926"/>
      <c r="CA116" s="926" t="s">
        <v>131</v>
      </c>
      <c r="CB116" s="926"/>
      <c r="CC116" s="926"/>
      <c r="CD116" s="926"/>
      <c r="CE116" s="926"/>
      <c r="CF116" s="920" t="s">
        <v>131</v>
      </c>
      <c r="CG116" s="921"/>
      <c r="CH116" s="921"/>
      <c r="CI116" s="921"/>
      <c r="CJ116" s="921"/>
      <c r="CK116" s="948"/>
      <c r="CL116" s="949"/>
      <c r="CM116" s="922" t="s">
        <v>467</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v>212667</v>
      </c>
      <c r="DH116" s="959"/>
      <c r="DI116" s="959"/>
      <c r="DJ116" s="959"/>
      <c r="DK116" s="960"/>
      <c r="DL116" s="961">
        <v>183506</v>
      </c>
      <c r="DM116" s="959"/>
      <c r="DN116" s="959"/>
      <c r="DO116" s="959"/>
      <c r="DP116" s="960"/>
      <c r="DQ116" s="961">
        <v>154344</v>
      </c>
      <c r="DR116" s="959"/>
      <c r="DS116" s="959"/>
      <c r="DT116" s="959"/>
      <c r="DU116" s="960"/>
      <c r="DV116" s="962">
        <v>0.4</v>
      </c>
      <c r="DW116" s="963"/>
      <c r="DX116" s="963"/>
      <c r="DY116" s="963"/>
      <c r="DZ116" s="964"/>
    </row>
    <row r="117" spans="1:130" s="230" customFormat="1" ht="26.25" customHeight="1" x14ac:dyDescent="0.2">
      <c r="A117" s="912" t="s">
        <v>190</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468</v>
      </c>
      <c r="Z117" s="894"/>
      <c r="AA117" s="978">
        <v>14204704</v>
      </c>
      <c r="AB117" s="979"/>
      <c r="AC117" s="979"/>
      <c r="AD117" s="979"/>
      <c r="AE117" s="980"/>
      <c r="AF117" s="981">
        <v>13997441</v>
      </c>
      <c r="AG117" s="979"/>
      <c r="AH117" s="979"/>
      <c r="AI117" s="979"/>
      <c r="AJ117" s="980"/>
      <c r="AK117" s="981">
        <v>13695170</v>
      </c>
      <c r="AL117" s="979"/>
      <c r="AM117" s="979"/>
      <c r="AN117" s="979"/>
      <c r="AO117" s="980"/>
      <c r="AP117" s="982"/>
      <c r="AQ117" s="983"/>
      <c r="AR117" s="983"/>
      <c r="AS117" s="983"/>
      <c r="AT117" s="984"/>
      <c r="AU117" s="908"/>
      <c r="AV117" s="909"/>
      <c r="AW117" s="909"/>
      <c r="AX117" s="909"/>
      <c r="AY117" s="909"/>
      <c r="AZ117" s="974" t="s">
        <v>469</v>
      </c>
      <c r="BA117" s="975"/>
      <c r="BB117" s="975"/>
      <c r="BC117" s="975"/>
      <c r="BD117" s="975"/>
      <c r="BE117" s="975"/>
      <c r="BF117" s="975"/>
      <c r="BG117" s="975"/>
      <c r="BH117" s="975"/>
      <c r="BI117" s="975"/>
      <c r="BJ117" s="975"/>
      <c r="BK117" s="975"/>
      <c r="BL117" s="975"/>
      <c r="BM117" s="975"/>
      <c r="BN117" s="975"/>
      <c r="BO117" s="975"/>
      <c r="BP117" s="976"/>
      <c r="BQ117" s="925" t="s">
        <v>446</v>
      </c>
      <c r="BR117" s="926"/>
      <c r="BS117" s="926"/>
      <c r="BT117" s="926"/>
      <c r="BU117" s="926"/>
      <c r="BV117" s="926" t="s">
        <v>131</v>
      </c>
      <c r="BW117" s="926"/>
      <c r="BX117" s="926"/>
      <c r="BY117" s="926"/>
      <c r="BZ117" s="926"/>
      <c r="CA117" s="926" t="s">
        <v>446</v>
      </c>
      <c r="CB117" s="926"/>
      <c r="CC117" s="926"/>
      <c r="CD117" s="926"/>
      <c r="CE117" s="926"/>
      <c r="CF117" s="920" t="s">
        <v>131</v>
      </c>
      <c r="CG117" s="921"/>
      <c r="CH117" s="921"/>
      <c r="CI117" s="921"/>
      <c r="CJ117" s="921"/>
      <c r="CK117" s="948"/>
      <c r="CL117" s="949"/>
      <c r="CM117" s="922" t="s">
        <v>470</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131</v>
      </c>
      <c r="DH117" s="959"/>
      <c r="DI117" s="959"/>
      <c r="DJ117" s="959"/>
      <c r="DK117" s="960"/>
      <c r="DL117" s="961" t="s">
        <v>131</v>
      </c>
      <c r="DM117" s="959"/>
      <c r="DN117" s="959"/>
      <c r="DO117" s="959"/>
      <c r="DP117" s="960"/>
      <c r="DQ117" s="961" t="s">
        <v>131</v>
      </c>
      <c r="DR117" s="959"/>
      <c r="DS117" s="959"/>
      <c r="DT117" s="959"/>
      <c r="DU117" s="960"/>
      <c r="DV117" s="962" t="s">
        <v>131</v>
      </c>
      <c r="DW117" s="963"/>
      <c r="DX117" s="963"/>
      <c r="DY117" s="963"/>
      <c r="DZ117" s="964"/>
    </row>
    <row r="118" spans="1:130" s="230" customFormat="1" ht="26.25" customHeight="1" x14ac:dyDescent="0.2">
      <c r="A118" s="912" t="s">
        <v>441</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438</v>
      </c>
      <c r="AB118" s="893"/>
      <c r="AC118" s="893"/>
      <c r="AD118" s="893"/>
      <c r="AE118" s="894"/>
      <c r="AF118" s="892" t="s">
        <v>439</v>
      </c>
      <c r="AG118" s="893"/>
      <c r="AH118" s="893"/>
      <c r="AI118" s="893"/>
      <c r="AJ118" s="894"/>
      <c r="AK118" s="892" t="s">
        <v>309</v>
      </c>
      <c r="AL118" s="893"/>
      <c r="AM118" s="893"/>
      <c r="AN118" s="893"/>
      <c r="AO118" s="894"/>
      <c r="AP118" s="970" t="s">
        <v>440</v>
      </c>
      <c r="AQ118" s="971"/>
      <c r="AR118" s="971"/>
      <c r="AS118" s="971"/>
      <c r="AT118" s="972"/>
      <c r="AU118" s="908"/>
      <c r="AV118" s="909"/>
      <c r="AW118" s="909"/>
      <c r="AX118" s="909"/>
      <c r="AY118" s="909"/>
      <c r="AZ118" s="973" t="s">
        <v>471</v>
      </c>
      <c r="BA118" s="965"/>
      <c r="BB118" s="965"/>
      <c r="BC118" s="965"/>
      <c r="BD118" s="965"/>
      <c r="BE118" s="965"/>
      <c r="BF118" s="965"/>
      <c r="BG118" s="965"/>
      <c r="BH118" s="965"/>
      <c r="BI118" s="965"/>
      <c r="BJ118" s="965"/>
      <c r="BK118" s="965"/>
      <c r="BL118" s="965"/>
      <c r="BM118" s="965"/>
      <c r="BN118" s="965"/>
      <c r="BO118" s="965"/>
      <c r="BP118" s="966"/>
      <c r="BQ118" s="999" t="s">
        <v>131</v>
      </c>
      <c r="BR118" s="1000"/>
      <c r="BS118" s="1000"/>
      <c r="BT118" s="1000"/>
      <c r="BU118" s="1000"/>
      <c r="BV118" s="1000" t="s">
        <v>131</v>
      </c>
      <c r="BW118" s="1000"/>
      <c r="BX118" s="1000"/>
      <c r="BY118" s="1000"/>
      <c r="BZ118" s="1000"/>
      <c r="CA118" s="1000" t="s">
        <v>131</v>
      </c>
      <c r="CB118" s="1000"/>
      <c r="CC118" s="1000"/>
      <c r="CD118" s="1000"/>
      <c r="CE118" s="1000"/>
      <c r="CF118" s="920" t="s">
        <v>131</v>
      </c>
      <c r="CG118" s="921"/>
      <c r="CH118" s="921"/>
      <c r="CI118" s="921"/>
      <c r="CJ118" s="921"/>
      <c r="CK118" s="948"/>
      <c r="CL118" s="949"/>
      <c r="CM118" s="922" t="s">
        <v>472</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131</v>
      </c>
      <c r="DH118" s="959"/>
      <c r="DI118" s="959"/>
      <c r="DJ118" s="959"/>
      <c r="DK118" s="960"/>
      <c r="DL118" s="961" t="s">
        <v>131</v>
      </c>
      <c r="DM118" s="959"/>
      <c r="DN118" s="959"/>
      <c r="DO118" s="959"/>
      <c r="DP118" s="960"/>
      <c r="DQ118" s="961" t="s">
        <v>131</v>
      </c>
      <c r="DR118" s="959"/>
      <c r="DS118" s="959"/>
      <c r="DT118" s="959"/>
      <c r="DU118" s="960"/>
      <c r="DV118" s="962" t="s">
        <v>131</v>
      </c>
      <c r="DW118" s="963"/>
      <c r="DX118" s="963"/>
      <c r="DY118" s="963"/>
      <c r="DZ118" s="964"/>
    </row>
    <row r="119" spans="1:130" s="230" customFormat="1" ht="26.25" customHeight="1" x14ac:dyDescent="0.2">
      <c r="A119" s="1056" t="s">
        <v>444</v>
      </c>
      <c r="B119" s="947"/>
      <c r="C119" s="929" t="s">
        <v>445</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131</v>
      </c>
      <c r="AB119" s="900"/>
      <c r="AC119" s="900"/>
      <c r="AD119" s="900"/>
      <c r="AE119" s="901"/>
      <c r="AF119" s="902" t="s">
        <v>131</v>
      </c>
      <c r="AG119" s="900"/>
      <c r="AH119" s="900"/>
      <c r="AI119" s="900"/>
      <c r="AJ119" s="901"/>
      <c r="AK119" s="902" t="s">
        <v>131</v>
      </c>
      <c r="AL119" s="900"/>
      <c r="AM119" s="900"/>
      <c r="AN119" s="900"/>
      <c r="AO119" s="901"/>
      <c r="AP119" s="903" t="s">
        <v>448</v>
      </c>
      <c r="AQ119" s="904"/>
      <c r="AR119" s="904"/>
      <c r="AS119" s="904"/>
      <c r="AT119" s="905"/>
      <c r="AU119" s="910"/>
      <c r="AV119" s="911"/>
      <c r="AW119" s="911"/>
      <c r="AX119" s="911"/>
      <c r="AY119" s="911"/>
      <c r="AZ119" s="251" t="s">
        <v>190</v>
      </c>
      <c r="BA119" s="251"/>
      <c r="BB119" s="251"/>
      <c r="BC119" s="251"/>
      <c r="BD119" s="251"/>
      <c r="BE119" s="251"/>
      <c r="BF119" s="251"/>
      <c r="BG119" s="251"/>
      <c r="BH119" s="251"/>
      <c r="BI119" s="251"/>
      <c r="BJ119" s="251"/>
      <c r="BK119" s="251"/>
      <c r="BL119" s="251"/>
      <c r="BM119" s="251"/>
      <c r="BN119" s="251"/>
      <c r="BO119" s="977" t="s">
        <v>473</v>
      </c>
      <c r="BP119" s="1005"/>
      <c r="BQ119" s="999">
        <v>166617722</v>
      </c>
      <c r="BR119" s="1000"/>
      <c r="BS119" s="1000"/>
      <c r="BT119" s="1000"/>
      <c r="BU119" s="1000"/>
      <c r="BV119" s="1000">
        <v>167091141</v>
      </c>
      <c r="BW119" s="1000"/>
      <c r="BX119" s="1000"/>
      <c r="BY119" s="1000"/>
      <c r="BZ119" s="1000"/>
      <c r="CA119" s="1000">
        <v>162887069</v>
      </c>
      <c r="CB119" s="1000"/>
      <c r="CC119" s="1000"/>
      <c r="CD119" s="1000"/>
      <c r="CE119" s="1000"/>
      <c r="CF119" s="1001"/>
      <c r="CG119" s="1002"/>
      <c r="CH119" s="1002"/>
      <c r="CI119" s="1002"/>
      <c r="CJ119" s="1003"/>
      <c r="CK119" s="950"/>
      <c r="CL119" s="951"/>
      <c r="CM119" s="973" t="s">
        <v>474</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124787</v>
      </c>
      <c r="DH119" s="986"/>
      <c r="DI119" s="986"/>
      <c r="DJ119" s="986"/>
      <c r="DK119" s="987"/>
      <c r="DL119" s="985">
        <v>96423</v>
      </c>
      <c r="DM119" s="986"/>
      <c r="DN119" s="986"/>
      <c r="DO119" s="986"/>
      <c r="DP119" s="987"/>
      <c r="DQ119" s="985">
        <v>98244</v>
      </c>
      <c r="DR119" s="986"/>
      <c r="DS119" s="986"/>
      <c r="DT119" s="986"/>
      <c r="DU119" s="987"/>
      <c r="DV119" s="988">
        <v>0.3</v>
      </c>
      <c r="DW119" s="989"/>
      <c r="DX119" s="989"/>
      <c r="DY119" s="989"/>
      <c r="DZ119" s="990"/>
    </row>
    <row r="120" spans="1:130" s="230" customFormat="1" ht="26.25" customHeight="1" x14ac:dyDescent="0.2">
      <c r="A120" s="1057"/>
      <c r="B120" s="949"/>
      <c r="C120" s="922" t="s">
        <v>451</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394</v>
      </c>
      <c r="AB120" s="959"/>
      <c r="AC120" s="959"/>
      <c r="AD120" s="959"/>
      <c r="AE120" s="960"/>
      <c r="AF120" s="961" t="s">
        <v>448</v>
      </c>
      <c r="AG120" s="959"/>
      <c r="AH120" s="959"/>
      <c r="AI120" s="959"/>
      <c r="AJ120" s="960"/>
      <c r="AK120" s="961" t="s">
        <v>394</v>
      </c>
      <c r="AL120" s="959"/>
      <c r="AM120" s="959"/>
      <c r="AN120" s="959"/>
      <c r="AO120" s="960"/>
      <c r="AP120" s="962" t="s">
        <v>394</v>
      </c>
      <c r="AQ120" s="963"/>
      <c r="AR120" s="963"/>
      <c r="AS120" s="963"/>
      <c r="AT120" s="964"/>
      <c r="AU120" s="991" t="s">
        <v>475</v>
      </c>
      <c r="AV120" s="992"/>
      <c r="AW120" s="992"/>
      <c r="AX120" s="992"/>
      <c r="AY120" s="993"/>
      <c r="AZ120" s="929" t="s">
        <v>476</v>
      </c>
      <c r="BA120" s="897"/>
      <c r="BB120" s="897"/>
      <c r="BC120" s="897"/>
      <c r="BD120" s="897"/>
      <c r="BE120" s="897"/>
      <c r="BF120" s="897"/>
      <c r="BG120" s="897"/>
      <c r="BH120" s="897"/>
      <c r="BI120" s="897"/>
      <c r="BJ120" s="897"/>
      <c r="BK120" s="897"/>
      <c r="BL120" s="897"/>
      <c r="BM120" s="897"/>
      <c r="BN120" s="897"/>
      <c r="BO120" s="897"/>
      <c r="BP120" s="898"/>
      <c r="BQ120" s="930">
        <v>8565370</v>
      </c>
      <c r="BR120" s="931"/>
      <c r="BS120" s="931"/>
      <c r="BT120" s="931"/>
      <c r="BU120" s="931"/>
      <c r="BV120" s="931">
        <v>8777713</v>
      </c>
      <c r="BW120" s="931"/>
      <c r="BX120" s="931"/>
      <c r="BY120" s="931"/>
      <c r="BZ120" s="931"/>
      <c r="CA120" s="931">
        <v>10140557</v>
      </c>
      <c r="CB120" s="931"/>
      <c r="CC120" s="931"/>
      <c r="CD120" s="931"/>
      <c r="CE120" s="931"/>
      <c r="CF120" s="944">
        <v>27.2</v>
      </c>
      <c r="CG120" s="945"/>
      <c r="CH120" s="945"/>
      <c r="CI120" s="945"/>
      <c r="CJ120" s="945"/>
      <c r="CK120" s="1006" t="s">
        <v>477</v>
      </c>
      <c r="CL120" s="1007"/>
      <c r="CM120" s="1007"/>
      <c r="CN120" s="1007"/>
      <c r="CO120" s="1008"/>
      <c r="CP120" s="1014" t="s">
        <v>478</v>
      </c>
      <c r="CQ120" s="1015"/>
      <c r="CR120" s="1015"/>
      <c r="CS120" s="1015"/>
      <c r="CT120" s="1015"/>
      <c r="CU120" s="1015"/>
      <c r="CV120" s="1015"/>
      <c r="CW120" s="1015"/>
      <c r="CX120" s="1015"/>
      <c r="CY120" s="1015"/>
      <c r="CZ120" s="1015"/>
      <c r="DA120" s="1015"/>
      <c r="DB120" s="1015"/>
      <c r="DC120" s="1015"/>
      <c r="DD120" s="1015"/>
      <c r="DE120" s="1015"/>
      <c r="DF120" s="1016"/>
      <c r="DG120" s="930">
        <v>53355247</v>
      </c>
      <c r="DH120" s="931"/>
      <c r="DI120" s="931"/>
      <c r="DJ120" s="931"/>
      <c r="DK120" s="931"/>
      <c r="DL120" s="931">
        <v>50225034</v>
      </c>
      <c r="DM120" s="931"/>
      <c r="DN120" s="931"/>
      <c r="DO120" s="931"/>
      <c r="DP120" s="931"/>
      <c r="DQ120" s="931">
        <v>50446944</v>
      </c>
      <c r="DR120" s="931"/>
      <c r="DS120" s="931"/>
      <c r="DT120" s="931"/>
      <c r="DU120" s="931"/>
      <c r="DV120" s="932">
        <v>135.30000000000001</v>
      </c>
      <c r="DW120" s="932"/>
      <c r="DX120" s="932"/>
      <c r="DY120" s="932"/>
      <c r="DZ120" s="933"/>
    </row>
    <row r="121" spans="1:130" s="230" customFormat="1" ht="26.25" customHeight="1" x14ac:dyDescent="0.2">
      <c r="A121" s="1057"/>
      <c r="B121" s="949"/>
      <c r="C121" s="974" t="s">
        <v>479</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394</v>
      </c>
      <c r="AB121" s="959"/>
      <c r="AC121" s="959"/>
      <c r="AD121" s="959"/>
      <c r="AE121" s="960"/>
      <c r="AF121" s="961" t="s">
        <v>448</v>
      </c>
      <c r="AG121" s="959"/>
      <c r="AH121" s="959"/>
      <c r="AI121" s="959"/>
      <c r="AJ121" s="960"/>
      <c r="AK121" s="961" t="s">
        <v>394</v>
      </c>
      <c r="AL121" s="959"/>
      <c r="AM121" s="959"/>
      <c r="AN121" s="959"/>
      <c r="AO121" s="960"/>
      <c r="AP121" s="962" t="s">
        <v>394</v>
      </c>
      <c r="AQ121" s="963"/>
      <c r="AR121" s="963"/>
      <c r="AS121" s="963"/>
      <c r="AT121" s="964"/>
      <c r="AU121" s="994"/>
      <c r="AV121" s="995"/>
      <c r="AW121" s="995"/>
      <c r="AX121" s="995"/>
      <c r="AY121" s="996"/>
      <c r="AZ121" s="922" t="s">
        <v>480</v>
      </c>
      <c r="BA121" s="923"/>
      <c r="BB121" s="923"/>
      <c r="BC121" s="923"/>
      <c r="BD121" s="923"/>
      <c r="BE121" s="923"/>
      <c r="BF121" s="923"/>
      <c r="BG121" s="923"/>
      <c r="BH121" s="923"/>
      <c r="BI121" s="923"/>
      <c r="BJ121" s="923"/>
      <c r="BK121" s="923"/>
      <c r="BL121" s="923"/>
      <c r="BM121" s="923"/>
      <c r="BN121" s="923"/>
      <c r="BO121" s="923"/>
      <c r="BP121" s="924"/>
      <c r="BQ121" s="925">
        <v>2810800</v>
      </c>
      <c r="BR121" s="926"/>
      <c r="BS121" s="926"/>
      <c r="BT121" s="926"/>
      <c r="BU121" s="926"/>
      <c r="BV121" s="926">
        <v>2742703</v>
      </c>
      <c r="BW121" s="926"/>
      <c r="BX121" s="926"/>
      <c r="BY121" s="926"/>
      <c r="BZ121" s="926"/>
      <c r="CA121" s="926">
        <v>2908121</v>
      </c>
      <c r="CB121" s="926"/>
      <c r="CC121" s="926"/>
      <c r="CD121" s="926"/>
      <c r="CE121" s="926"/>
      <c r="CF121" s="920">
        <v>7.8</v>
      </c>
      <c r="CG121" s="921"/>
      <c r="CH121" s="921"/>
      <c r="CI121" s="921"/>
      <c r="CJ121" s="921"/>
      <c r="CK121" s="1009"/>
      <c r="CL121" s="1010"/>
      <c r="CM121" s="1010"/>
      <c r="CN121" s="1010"/>
      <c r="CO121" s="1011"/>
      <c r="CP121" s="1019" t="s">
        <v>412</v>
      </c>
      <c r="CQ121" s="1020"/>
      <c r="CR121" s="1020"/>
      <c r="CS121" s="1020"/>
      <c r="CT121" s="1020"/>
      <c r="CU121" s="1020"/>
      <c r="CV121" s="1020"/>
      <c r="CW121" s="1020"/>
      <c r="CX121" s="1020"/>
      <c r="CY121" s="1020"/>
      <c r="CZ121" s="1020"/>
      <c r="DA121" s="1020"/>
      <c r="DB121" s="1020"/>
      <c r="DC121" s="1020"/>
      <c r="DD121" s="1020"/>
      <c r="DE121" s="1020"/>
      <c r="DF121" s="1021"/>
      <c r="DG121" s="925">
        <v>6220356</v>
      </c>
      <c r="DH121" s="926"/>
      <c r="DI121" s="926"/>
      <c r="DJ121" s="926"/>
      <c r="DK121" s="926"/>
      <c r="DL121" s="926">
        <v>5958637</v>
      </c>
      <c r="DM121" s="926"/>
      <c r="DN121" s="926"/>
      <c r="DO121" s="926"/>
      <c r="DP121" s="926"/>
      <c r="DQ121" s="926">
        <v>5657856</v>
      </c>
      <c r="DR121" s="926"/>
      <c r="DS121" s="926"/>
      <c r="DT121" s="926"/>
      <c r="DU121" s="926"/>
      <c r="DV121" s="927">
        <v>15.2</v>
      </c>
      <c r="DW121" s="927"/>
      <c r="DX121" s="927"/>
      <c r="DY121" s="927"/>
      <c r="DZ121" s="928"/>
    </row>
    <row r="122" spans="1:130" s="230" customFormat="1" ht="26.25" customHeight="1" x14ac:dyDescent="0.2">
      <c r="A122" s="1057"/>
      <c r="B122" s="949"/>
      <c r="C122" s="922" t="s">
        <v>461</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448</v>
      </c>
      <c r="AB122" s="959"/>
      <c r="AC122" s="959"/>
      <c r="AD122" s="959"/>
      <c r="AE122" s="960"/>
      <c r="AF122" s="961" t="s">
        <v>394</v>
      </c>
      <c r="AG122" s="959"/>
      <c r="AH122" s="959"/>
      <c r="AI122" s="959"/>
      <c r="AJ122" s="960"/>
      <c r="AK122" s="961" t="s">
        <v>394</v>
      </c>
      <c r="AL122" s="959"/>
      <c r="AM122" s="959"/>
      <c r="AN122" s="959"/>
      <c r="AO122" s="960"/>
      <c r="AP122" s="962" t="s">
        <v>394</v>
      </c>
      <c r="AQ122" s="963"/>
      <c r="AR122" s="963"/>
      <c r="AS122" s="963"/>
      <c r="AT122" s="964"/>
      <c r="AU122" s="994"/>
      <c r="AV122" s="995"/>
      <c r="AW122" s="995"/>
      <c r="AX122" s="995"/>
      <c r="AY122" s="996"/>
      <c r="AZ122" s="973" t="s">
        <v>481</v>
      </c>
      <c r="BA122" s="965"/>
      <c r="BB122" s="965"/>
      <c r="BC122" s="965"/>
      <c r="BD122" s="965"/>
      <c r="BE122" s="965"/>
      <c r="BF122" s="965"/>
      <c r="BG122" s="965"/>
      <c r="BH122" s="965"/>
      <c r="BI122" s="965"/>
      <c r="BJ122" s="965"/>
      <c r="BK122" s="965"/>
      <c r="BL122" s="965"/>
      <c r="BM122" s="965"/>
      <c r="BN122" s="965"/>
      <c r="BO122" s="965"/>
      <c r="BP122" s="966"/>
      <c r="BQ122" s="999">
        <v>97118295</v>
      </c>
      <c r="BR122" s="1000"/>
      <c r="BS122" s="1000"/>
      <c r="BT122" s="1000"/>
      <c r="BU122" s="1000"/>
      <c r="BV122" s="1000">
        <v>96121108</v>
      </c>
      <c r="BW122" s="1000"/>
      <c r="BX122" s="1000"/>
      <c r="BY122" s="1000"/>
      <c r="BZ122" s="1000"/>
      <c r="CA122" s="1000">
        <v>91124182</v>
      </c>
      <c r="CB122" s="1000"/>
      <c r="CC122" s="1000"/>
      <c r="CD122" s="1000"/>
      <c r="CE122" s="1000"/>
      <c r="CF122" s="1017">
        <v>244.3</v>
      </c>
      <c r="CG122" s="1018"/>
      <c r="CH122" s="1018"/>
      <c r="CI122" s="1018"/>
      <c r="CJ122" s="1018"/>
      <c r="CK122" s="1009"/>
      <c r="CL122" s="1010"/>
      <c r="CM122" s="1010"/>
      <c r="CN122" s="1010"/>
      <c r="CO122" s="1011"/>
      <c r="CP122" s="1019" t="s">
        <v>482</v>
      </c>
      <c r="CQ122" s="1020"/>
      <c r="CR122" s="1020"/>
      <c r="CS122" s="1020"/>
      <c r="CT122" s="1020"/>
      <c r="CU122" s="1020"/>
      <c r="CV122" s="1020"/>
      <c r="CW122" s="1020"/>
      <c r="CX122" s="1020"/>
      <c r="CY122" s="1020"/>
      <c r="CZ122" s="1020"/>
      <c r="DA122" s="1020"/>
      <c r="DB122" s="1020"/>
      <c r="DC122" s="1020"/>
      <c r="DD122" s="1020"/>
      <c r="DE122" s="1020"/>
      <c r="DF122" s="1021"/>
      <c r="DG122" s="925">
        <v>1696351</v>
      </c>
      <c r="DH122" s="926"/>
      <c r="DI122" s="926"/>
      <c r="DJ122" s="926"/>
      <c r="DK122" s="926"/>
      <c r="DL122" s="926">
        <v>1638645</v>
      </c>
      <c r="DM122" s="926"/>
      <c r="DN122" s="926"/>
      <c r="DO122" s="926"/>
      <c r="DP122" s="926"/>
      <c r="DQ122" s="926">
        <v>1790246</v>
      </c>
      <c r="DR122" s="926"/>
      <c r="DS122" s="926"/>
      <c r="DT122" s="926"/>
      <c r="DU122" s="926"/>
      <c r="DV122" s="927">
        <v>4.8</v>
      </c>
      <c r="DW122" s="927"/>
      <c r="DX122" s="927"/>
      <c r="DY122" s="927"/>
      <c r="DZ122" s="928"/>
    </row>
    <row r="123" spans="1:130" s="230" customFormat="1" ht="26.25" customHeight="1" x14ac:dyDescent="0.2">
      <c r="A123" s="1057"/>
      <c r="B123" s="949"/>
      <c r="C123" s="922" t="s">
        <v>467</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v>37160</v>
      </c>
      <c r="AB123" s="959"/>
      <c r="AC123" s="959"/>
      <c r="AD123" s="959"/>
      <c r="AE123" s="960"/>
      <c r="AF123" s="961">
        <v>34172</v>
      </c>
      <c r="AG123" s="959"/>
      <c r="AH123" s="959"/>
      <c r="AI123" s="959"/>
      <c r="AJ123" s="960"/>
      <c r="AK123" s="961">
        <v>33483</v>
      </c>
      <c r="AL123" s="959"/>
      <c r="AM123" s="959"/>
      <c r="AN123" s="959"/>
      <c r="AO123" s="960"/>
      <c r="AP123" s="962">
        <v>0.1</v>
      </c>
      <c r="AQ123" s="963"/>
      <c r="AR123" s="963"/>
      <c r="AS123" s="963"/>
      <c r="AT123" s="964"/>
      <c r="AU123" s="997"/>
      <c r="AV123" s="998"/>
      <c r="AW123" s="998"/>
      <c r="AX123" s="998"/>
      <c r="AY123" s="998"/>
      <c r="AZ123" s="251" t="s">
        <v>190</v>
      </c>
      <c r="BA123" s="251"/>
      <c r="BB123" s="251"/>
      <c r="BC123" s="251"/>
      <c r="BD123" s="251"/>
      <c r="BE123" s="251"/>
      <c r="BF123" s="251"/>
      <c r="BG123" s="251"/>
      <c r="BH123" s="251"/>
      <c r="BI123" s="251"/>
      <c r="BJ123" s="251"/>
      <c r="BK123" s="251"/>
      <c r="BL123" s="251"/>
      <c r="BM123" s="251"/>
      <c r="BN123" s="251"/>
      <c r="BO123" s="977" t="s">
        <v>483</v>
      </c>
      <c r="BP123" s="1005"/>
      <c r="BQ123" s="1063">
        <v>108494465</v>
      </c>
      <c r="BR123" s="1064"/>
      <c r="BS123" s="1064"/>
      <c r="BT123" s="1064"/>
      <c r="BU123" s="1064"/>
      <c r="BV123" s="1064">
        <v>107641524</v>
      </c>
      <c r="BW123" s="1064"/>
      <c r="BX123" s="1064"/>
      <c r="BY123" s="1064"/>
      <c r="BZ123" s="1064"/>
      <c r="CA123" s="1064">
        <v>104172860</v>
      </c>
      <c r="CB123" s="1064"/>
      <c r="CC123" s="1064"/>
      <c r="CD123" s="1064"/>
      <c r="CE123" s="1064"/>
      <c r="CF123" s="1001"/>
      <c r="CG123" s="1002"/>
      <c r="CH123" s="1002"/>
      <c r="CI123" s="1002"/>
      <c r="CJ123" s="1003"/>
      <c r="CK123" s="1009"/>
      <c r="CL123" s="1010"/>
      <c r="CM123" s="1010"/>
      <c r="CN123" s="1010"/>
      <c r="CO123" s="1011"/>
      <c r="CP123" s="1019" t="s">
        <v>417</v>
      </c>
      <c r="CQ123" s="1020"/>
      <c r="CR123" s="1020"/>
      <c r="CS123" s="1020"/>
      <c r="CT123" s="1020"/>
      <c r="CU123" s="1020"/>
      <c r="CV123" s="1020"/>
      <c r="CW123" s="1020"/>
      <c r="CX123" s="1020"/>
      <c r="CY123" s="1020"/>
      <c r="CZ123" s="1020"/>
      <c r="DA123" s="1020"/>
      <c r="DB123" s="1020"/>
      <c r="DC123" s="1020"/>
      <c r="DD123" s="1020"/>
      <c r="DE123" s="1020"/>
      <c r="DF123" s="1021"/>
      <c r="DG123" s="958">
        <v>566104</v>
      </c>
      <c r="DH123" s="959"/>
      <c r="DI123" s="959"/>
      <c r="DJ123" s="959"/>
      <c r="DK123" s="960"/>
      <c r="DL123" s="961">
        <v>536289</v>
      </c>
      <c r="DM123" s="959"/>
      <c r="DN123" s="959"/>
      <c r="DO123" s="959"/>
      <c r="DP123" s="960"/>
      <c r="DQ123" s="961">
        <v>504067</v>
      </c>
      <c r="DR123" s="959"/>
      <c r="DS123" s="959"/>
      <c r="DT123" s="959"/>
      <c r="DU123" s="960"/>
      <c r="DV123" s="962">
        <v>1.4</v>
      </c>
      <c r="DW123" s="963"/>
      <c r="DX123" s="963"/>
      <c r="DY123" s="963"/>
      <c r="DZ123" s="964"/>
    </row>
    <row r="124" spans="1:130" s="230" customFormat="1" ht="26.25" customHeight="1" thickBot="1" x14ac:dyDescent="0.25">
      <c r="A124" s="1057"/>
      <c r="B124" s="949"/>
      <c r="C124" s="922" t="s">
        <v>470</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394</v>
      </c>
      <c r="AB124" s="959"/>
      <c r="AC124" s="959"/>
      <c r="AD124" s="959"/>
      <c r="AE124" s="960"/>
      <c r="AF124" s="961" t="s">
        <v>131</v>
      </c>
      <c r="AG124" s="959"/>
      <c r="AH124" s="959"/>
      <c r="AI124" s="959"/>
      <c r="AJ124" s="960"/>
      <c r="AK124" s="961" t="s">
        <v>131</v>
      </c>
      <c r="AL124" s="959"/>
      <c r="AM124" s="959"/>
      <c r="AN124" s="959"/>
      <c r="AO124" s="960"/>
      <c r="AP124" s="962" t="s">
        <v>131</v>
      </c>
      <c r="AQ124" s="963"/>
      <c r="AR124" s="963"/>
      <c r="AS124" s="963"/>
      <c r="AT124" s="964"/>
      <c r="AU124" s="1059" t="s">
        <v>484</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158.80000000000001</v>
      </c>
      <c r="BR124" s="1027"/>
      <c r="BS124" s="1027"/>
      <c r="BT124" s="1027"/>
      <c r="BU124" s="1027"/>
      <c r="BV124" s="1027">
        <v>155.4</v>
      </c>
      <c r="BW124" s="1027"/>
      <c r="BX124" s="1027"/>
      <c r="BY124" s="1027"/>
      <c r="BZ124" s="1027"/>
      <c r="CA124" s="1027">
        <v>157.4</v>
      </c>
      <c r="CB124" s="1027"/>
      <c r="CC124" s="1027"/>
      <c r="CD124" s="1027"/>
      <c r="CE124" s="1027"/>
      <c r="CF124" s="1028"/>
      <c r="CG124" s="1029"/>
      <c r="CH124" s="1029"/>
      <c r="CI124" s="1029"/>
      <c r="CJ124" s="1030"/>
      <c r="CK124" s="1012"/>
      <c r="CL124" s="1012"/>
      <c r="CM124" s="1012"/>
      <c r="CN124" s="1012"/>
      <c r="CO124" s="1013"/>
      <c r="CP124" s="1019" t="s">
        <v>485</v>
      </c>
      <c r="CQ124" s="1020"/>
      <c r="CR124" s="1020"/>
      <c r="CS124" s="1020"/>
      <c r="CT124" s="1020"/>
      <c r="CU124" s="1020"/>
      <c r="CV124" s="1020"/>
      <c r="CW124" s="1020"/>
      <c r="CX124" s="1020"/>
      <c r="CY124" s="1020"/>
      <c r="CZ124" s="1020"/>
      <c r="DA124" s="1020"/>
      <c r="DB124" s="1020"/>
      <c r="DC124" s="1020"/>
      <c r="DD124" s="1020"/>
      <c r="DE124" s="1020"/>
      <c r="DF124" s="1021"/>
      <c r="DG124" s="1004" t="s">
        <v>394</v>
      </c>
      <c r="DH124" s="986"/>
      <c r="DI124" s="986"/>
      <c r="DJ124" s="986"/>
      <c r="DK124" s="987"/>
      <c r="DL124" s="985">
        <v>47800</v>
      </c>
      <c r="DM124" s="986"/>
      <c r="DN124" s="986"/>
      <c r="DO124" s="986"/>
      <c r="DP124" s="987"/>
      <c r="DQ124" s="985">
        <v>327500</v>
      </c>
      <c r="DR124" s="986"/>
      <c r="DS124" s="986"/>
      <c r="DT124" s="986"/>
      <c r="DU124" s="987"/>
      <c r="DV124" s="988">
        <v>0.9</v>
      </c>
      <c r="DW124" s="989"/>
      <c r="DX124" s="989"/>
      <c r="DY124" s="989"/>
      <c r="DZ124" s="990"/>
    </row>
    <row r="125" spans="1:130" s="230" customFormat="1" ht="26.25" customHeight="1" x14ac:dyDescent="0.2">
      <c r="A125" s="1057"/>
      <c r="B125" s="949"/>
      <c r="C125" s="922" t="s">
        <v>472</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131</v>
      </c>
      <c r="AB125" s="959"/>
      <c r="AC125" s="959"/>
      <c r="AD125" s="959"/>
      <c r="AE125" s="960"/>
      <c r="AF125" s="961" t="s">
        <v>131</v>
      </c>
      <c r="AG125" s="959"/>
      <c r="AH125" s="959"/>
      <c r="AI125" s="959"/>
      <c r="AJ125" s="960"/>
      <c r="AK125" s="961" t="s">
        <v>394</v>
      </c>
      <c r="AL125" s="959"/>
      <c r="AM125" s="959"/>
      <c r="AN125" s="959"/>
      <c r="AO125" s="960"/>
      <c r="AP125" s="962" t="s">
        <v>131</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486</v>
      </c>
      <c r="CL125" s="1007"/>
      <c r="CM125" s="1007"/>
      <c r="CN125" s="1007"/>
      <c r="CO125" s="1008"/>
      <c r="CP125" s="929" t="s">
        <v>487</v>
      </c>
      <c r="CQ125" s="897"/>
      <c r="CR125" s="897"/>
      <c r="CS125" s="897"/>
      <c r="CT125" s="897"/>
      <c r="CU125" s="897"/>
      <c r="CV125" s="897"/>
      <c r="CW125" s="897"/>
      <c r="CX125" s="897"/>
      <c r="CY125" s="897"/>
      <c r="CZ125" s="897"/>
      <c r="DA125" s="897"/>
      <c r="DB125" s="897"/>
      <c r="DC125" s="897"/>
      <c r="DD125" s="897"/>
      <c r="DE125" s="897"/>
      <c r="DF125" s="898"/>
      <c r="DG125" s="930" t="s">
        <v>131</v>
      </c>
      <c r="DH125" s="931"/>
      <c r="DI125" s="931"/>
      <c r="DJ125" s="931"/>
      <c r="DK125" s="931"/>
      <c r="DL125" s="931" t="s">
        <v>394</v>
      </c>
      <c r="DM125" s="931"/>
      <c r="DN125" s="931"/>
      <c r="DO125" s="931"/>
      <c r="DP125" s="931"/>
      <c r="DQ125" s="931" t="s">
        <v>394</v>
      </c>
      <c r="DR125" s="931"/>
      <c r="DS125" s="931"/>
      <c r="DT125" s="931"/>
      <c r="DU125" s="931"/>
      <c r="DV125" s="932" t="s">
        <v>394</v>
      </c>
      <c r="DW125" s="932"/>
      <c r="DX125" s="932"/>
      <c r="DY125" s="932"/>
      <c r="DZ125" s="933"/>
    </row>
    <row r="126" spans="1:130" s="230" customFormat="1" ht="26.25" customHeight="1" thickBot="1" x14ac:dyDescent="0.25">
      <c r="A126" s="1057"/>
      <c r="B126" s="949"/>
      <c r="C126" s="922" t="s">
        <v>474</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38094</v>
      </c>
      <c r="AB126" s="959"/>
      <c r="AC126" s="959"/>
      <c r="AD126" s="959"/>
      <c r="AE126" s="960"/>
      <c r="AF126" s="961">
        <v>69544</v>
      </c>
      <c r="AG126" s="959"/>
      <c r="AH126" s="959"/>
      <c r="AI126" s="959"/>
      <c r="AJ126" s="960"/>
      <c r="AK126" s="961">
        <v>89582</v>
      </c>
      <c r="AL126" s="959"/>
      <c r="AM126" s="959"/>
      <c r="AN126" s="959"/>
      <c r="AO126" s="960"/>
      <c r="AP126" s="962">
        <v>0.2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488</v>
      </c>
      <c r="CQ126" s="923"/>
      <c r="CR126" s="923"/>
      <c r="CS126" s="923"/>
      <c r="CT126" s="923"/>
      <c r="CU126" s="923"/>
      <c r="CV126" s="923"/>
      <c r="CW126" s="923"/>
      <c r="CX126" s="923"/>
      <c r="CY126" s="923"/>
      <c r="CZ126" s="923"/>
      <c r="DA126" s="923"/>
      <c r="DB126" s="923"/>
      <c r="DC126" s="923"/>
      <c r="DD126" s="923"/>
      <c r="DE126" s="923"/>
      <c r="DF126" s="924"/>
      <c r="DG126" s="925" t="s">
        <v>394</v>
      </c>
      <c r="DH126" s="926"/>
      <c r="DI126" s="926"/>
      <c r="DJ126" s="926"/>
      <c r="DK126" s="926"/>
      <c r="DL126" s="926" t="s">
        <v>394</v>
      </c>
      <c r="DM126" s="926"/>
      <c r="DN126" s="926"/>
      <c r="DO126" s="926"/>
      <c r="DP126" s="926"/>
      <c r="DQ126" s="926" t="s">
        <v>131</v>
      </c>
      <c r="DR126" s="926"/>
      <c r="DS126" s="926"/>
      <c r="DT126" s="926"/>
      <c r="DU126" s="926"/>
      <c r="DV126" s="927" t="s">
        <v>394</v>
      </c>
      <c r="DW126" s="927"/>
      <c r="DX126" s="927"/>
      <c r="DY126" s="927"/>
      <c r="DZ126" s="928"/>
    </row>
    <row r="127" spans="1:130" s="230" customFormat="1" ht="26.25" customHeight="1" x14ac:dyDescent="0.2">
      <c r="A127" s="1058"/>
      <c r="B127" s="951"/>
      <c r="C127" s="973" t="s">
        <v>489</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277</v>
      </c>
      <c r="AB127" s="959"/>
      <c r="AC127" s="959"/>
      <c r="AD127" s="959"/>
      <c r="AE127" s="960"/>
      <c r="AF127" s="961">
        <v>176</v>
      </c>
      <c r="AG127" s="959"/>
      <c r="AH127" s="959"/>
      <c r="AI127" s="959"/>
      <c r="AJ127" s="960"/>
      <c r="AK127" s="961">
        <v>123</v>
      </c>
      <c r="AL127" s="959"/>
      <c r="AM127" s="959"/>
      <c r="AN127" s="959"/>
      <c r="AO127" s="960"/>
      <c r="AP127" s="962">
        <v>0</v>
      </c>
      <c r="AQ127" s="963"/>
      <c r="AR127" s="963"/>
      <c r="AS127" s="963"/>
      <c r="AT127" s="964"/>
      <c r="AU127" s="232"/>
      <c r="AV127" s="232"/>
      <c r="AW127" s="232"/>
      <c r="AX127" s="1031" t="s">
        <v>490</v>
      </c>
      <c r="AY127" s="1032"/>
      <c r="AZ127" s="1032"/>
      <c r="BA127" s="1032"/>
      <c r="BB127" s="1032"/>
      <c r="BC127" s="1032"/>
      <c r="BD127" s="1032"/>
      <c r="BE127" s="1033"/>
      <c r="BF127" s="1034" t="s">
        <v>491</v>
      </c>
      <c r="BG127" s="1032"/>
      <c r="BH127" s="1032"/>
      <c r="BI127" s="1032"/>
      <c r="BJ127" s="1032"/>
      <c r="BK127" s="1032"/>
      <c r="BL127" s="1033"/>
      <c r="BM127" s="1034" t="s">
        <v>492</v>
      </c>
      <c r="BN127" s="1032"/>
      <c r="BO127" s="1032"/>
      <c r="BP127" s="1032"/>
      <c r="BQ127" s="1032"/>
      <c r="BR127" s="1032"/>
      <c r="BS127" s="1033"/>
      <c r="BT127" s="1034" t="s">
        <v>493</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494</v>
      </c>
      <c r="CQ127" s="923"/>
      <c r="CR127" s="923"/>
      <c r="CS127" s="923"/>
      <c r="CT127" s="923"/>
      <c r="CU127" s="923"/>
      <c r="CV127" s="923"/>
      <c r="CW127" s="923"/>
      <c r="CX127" s="923"/>
      <c r="CY127" s="923"/>
      <c r="CZ127" s="923"/>
      <c r="DA127" s="923"/>
      <c r="DB127" s="923"/>
      <c r="DC127" s="923"/>
      <c r="DD127" s="923"/>
      <c r="DE127" s="923"/>
      <c r="DF127" s="924"/>
      <c r="DG127" s="925" t="s">
        <v>495</v>
      </c>
      <c r="DH127" s="926"/>
      <c r="DI127" s="926"/>
      <c r="DJ127" s="926"/>
      <c r="DK127" s="926"/>
      <c r="DL127" s="926" t="s">
        <v>394</v>
      </c>
      <c r="DM127" s="926"/>
      <c r="DN127" s="926"/>
      <c r="DO127" s="926"/>
      <c r="DP127" s="926"/>
      <c r="DQ127" s="926" t="s">
        <v>131</v>
      </c>
      <c r="DR127" s="926"/>
      <c r="DS127" s="926"/>
      <c r="DT127" s="926"/>
      <c r="DU127" s="926"/>
      <c r="DV127" s="927" t="s">
        <v>394</v>
      </c>
      <c r="DW127" s="927"/>
      <c r="DX127" s="927"/>
      <c r="DY127" s="927"/>
      <c r="DZ127" s="928"/>
    </row>
    <row r="128" spans="1:130" s="230" customFormat="1" ht="26.25" customHeight="1" thickBot="1" x14ac:dyDescent="0.25">
      <c r="A128" s="1041" t="s">
        <v>496</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497</v>
      </c>
      <c r="X128" s="1043"/>
      <c r="Y128" s="1043"/>
      <c r="Z128" s="1044"/>
      <c r="AA128" s="1045">
        <v>442959</v>
      </c>
      <c r="AB128" s="1046"/>
      <c r="AC128" s="1046"/>
      <c r="AD128" s="1046"/>
      <c r="AE128" s="1047"/>
      <c r="AF128" s="1048">
        <v>301025</v>
      </c>
      <c r="AG128" s="1046"/>
      <c r="AH128" s="1046"/>
      <c r="AI128" s="1046"/>
      <c r="AJ128" s="1047"/>
      <c r="AK128" s="1048">
        <v>397514</v>
      </c>
      <c r="AL128" s="1046"/>
      <c r="AM128" s="1046"/>
      <c r="AN128" s="1046"/>
      <c r="AO128" s="1047"/>
      <c r="AP128" s="1049"/>
      <c r="AQ128" s="1050"/>
      <c r="AR128" s="1050"/>
      <c r="AS128" s="1050"/>
      <c r="AT128" s="1051"/>
      <c r="AU128" s="232"/>
      <c r="AV128" s="232"/>
      <c r="AW128" s="232"/>
      <c r="AX128" s="896" t="s">
        <v>498</v>
      </c>
      <c r="AY128" s="897"/>
      <c r="AZ128" s="897"/>
      <c r="BA128" s="897"/>
      <c r="BB128" s="897"/>
      <c r="BC128" s="897"/>
      <c r="BD128" s="897"/>
      <c r="BE128" s="898"/>
      <c r="BF128" s="1052" t="s">
        <v>131</v>
      </c>
      <c r="BG128" s="1053"/>
      <c r="BH128" s="1053"/>
      <c r="BI128" s="1053"/>
      <c r="BJ128" s="1053"/>
      <c r="BK128" s="1053"/>
      <c r="BL128" s="1054"/>
      <c r="BM128" s="1052">
        <v>11.33</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499</v>
      </c>
      <c r="CQ128" s="726"/>
      <c r="CR128" s="726"/>
      <c r="CS128" s="726"/>
      <c r="CT128" s="726"/>
      <c r="CU128" s="726"/>
      <c r="CV128" s="726"/>
      <c r="CW128" s="726"/>
      <c r="CX128" s="726"/>
      <c r="CY128" s="726"/>
      <c r="CZ128" s="726"/>
      <c r="DA128" s="726"/>
      <c r="DB128" s="726"/>
      <c r="DC128" s="726"/>
      <c r="DD128" s="726"/>
      <c r="DE128" s="726"/>
      <c r="DF128" s="1036"/>
      <c r="DG128" s="1037">
        <v>6104</v>
      </c>
      <c r="DH128" s="1038"/>
      <c r="DI128" s="1038"/>
      <c r="DJ128" s="1038"/>
      <c r="DK128" s="1038"/>
      <c r="DL128" s="1038">
        <v>8280</v>
      </c>
      <c r="DM128" s="1038"/>
      <c r="DN128" s="1038"/>
      <c r="DO128" s="1038"/>
      <c r="DP128" s="1038"/>
      <c r="DQ128" s="1038">
        <v>6456</v>
      </c>
      <c r="DR128" s="1038"/>
      <c r="DS128" s="1038"/>
      <c r="DT128" s="1038"/>
      <c r="DU128" s="1038"/>
      <c r="DV128" s="1039">
        <v>0</v>
      </c>
      <c r="DW128" s="1039"/>
      <c r="DX128" s="1039"/>
      <c r="DY128" s="1039"/>
      <c r="DZ128" s="1040"/>
    </row>
    <row r="129" spans="1:131" s="230" customFormat="1" ht="26.25" customHeight="1" x14ac:dyDescent="0.2">
      <c r="A129" s="934" t="s">
        <v>110</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500</v>
      </c>
      <c r="X129" s="1071"/>
      <c r="Y129" s="1071"/>
      <c r="Z129" s="1072"/>
      <c r="AA129" s="958">
        <v>45795853</v>
      </c>
      <c r="AB129" s="959"/>
      <c r="AC129" s="959"/>
      <c r="AD129" s="959"/>
      <c r="AE129" s="960"/>
      <c r="AF129" s="961">
        <v>47185856</v>
      </c>
      <c r="AG129" s="959"/>
      <c r="AH129" s="959"/>
      <c r="AI129" s="959"/>
      <c r="AJ129" s="960"/>
      <c r="AK129" s="961">
        <v>45858849</v>
      </c>
      <c r="AL129" s="959"/>
      <c r="AM129" s="959"/>
      <c r="AN129" s="959"/>
      <c r="AO129" s="960"/>
      <c r="AP129" s="1073"/>
      <c r="AQ129" s="1074"/>
      <c r="AR129" s="1074"/>
      <c r="AS129" s="1074"/>
      <c r="AT129" s="1075"/>
      <c r="AU129" s="233"/>
      <c r="AV129" s="233"/>
      <c r="AW129" s="233"/>
      <c r="AX129" s="1065" t="s">
        <v>501</v>
      </c>
      <c r="AY129" s="923"/>
      <c r="AZ129" s="923"/>
      <c r="BA129" s="923"/>
      <c r="BB129" s="923"/>
      <c r="BC129" s="923"/>
      <c r="BD129" s="923"/>
      <c r="BE129" s="924"/>
      <c r="BF129" s="1066" t="s">
        <v>394</v>
      </c>
      <c r="BG129" s="1067"/>
      <c r="BH129" s="1067"/>
      <c r="BI129" s="1067"/>
      <c r="BJ129" s="1067"/>
      <c r="BK129" s="1067"/>
      <c r="BL129" s="1068"/>
      <c r="BM129" s="1066">
        <v>16.329999999999998</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502</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503</v>
      </c>
      <c r="X130" s="1071"/>
      <c r="Y130" s="1071"/>
      <c r="Z130" s="1072"/>
      <c r="AA130" s="958">
        <v>9209152</v>
      </c>
      <c r="AB130" s="959"/>
      <c r="AC130" s="959"/>
      <c r="AD130" s="959"/>
      <c r="AE130" s="960"/>
      <c r="AF130" s="961">
        <v>8933169</v>
      </c>
      <c r="AG130" s="959"/>
      <c r="AH130" s="959"/>
      <c r="AI130" s="959"/>
      <c r="AJ130" s="960"/>
      <c r="AK130" s="961">
        <v>8561310</v>
      </c>
      <c r="AL130" s="959"/>
      <c r="AM130" s="959"/>
      <c r="AN130" s="959"/>
      <c r="AO130" s="960"/>
      <c r="AP130" s="1073"/>
      <c r="AQ130" s="1074"/>
      <c r="AR130" s="1074"/>
      <c r="AS130" s="1074"/>
      <c r="AT130" s="1075"/>
      <c r="AU130" s="233"/>
      <c r="AV130" s="233"/>
      <c r="AW130" s="233"/>
      <c r="AX130" s="1065" t="s">
        <v>504</v>
      </c>
      <c r="AY130" s="923"/>
      <c r="AZ130" s="923"/>
      <c r="BA130" s="923"/>
      <c r="BB130" s="923"/>
      <c r="BC130" s="923"/>
      <c r="BD130" s="923"/>
      <c r="BE130" s="924"/>
      <c r="BF130" s="1101">
        <v>12.5</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505</v>
      </c>
      <c r="X131" s="1108"/>
      <c r="Y131" s="1108"/>
      <c r="Z131" s="1109"/>
      <c r="AA131" s="1004">
        <v>36586701</v>
      </c>
      <c r="AB131" s="986"/>
      <c r="AC131" s="986"/>
      <c r="AD131" s="986"/>
      <c r="AE131" s="987"/>
      <c r="AF131" s="985">
        <v>38252687</v>
      </c>
      <c r="AG131" s="986"/>
      <c r="AH131" s="986"/>
      <c r="AI131" s="986"/>
      <c r="AJ131" s="987"/>
      <c r="AK131" s="985">
        <v>37297539</v>
      </c>
      <c r="AL131" s="986"/>
      <c r="AM131" s="986"/>
      <c r="AN131" s="986"/>
      <c r="AO131" s="987"/>
      <c r="AP131" s="1110"/>
      <c r="AQ131" s="1111"/>
      <c r="AR131" s="1111"/>
      <c r="AS131" s="1111"/>
      <c r="AT131" s="1112"/>
      <c r="AU131" s="233"/>
      <c r="AV131" s="233"/>
      <c r="AW131" s="233"/>
      <c r="AX131" s="1083" t="s">
        <v>506</v>
      </c>
      <c r="AY131" s="726"/>
      <c r="AZ131" s="726"/>
      <c r="BA131" s="726"/>
      <c r="BB131" s="726"/>
      <c r="BC131" s="726"/>
      <c r="BD131" s="726"/>
      <c r="BE131" s="1036"/>
      <c r="BF131" s="1084">
        <v>157.4</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507</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508</v>
      </c>
      <c r="W132" s="1094"/>
      <c r="X132" s="1094"/>
      <c r="Y132" s="1094"/>
      <c r="Z132" s="1095"/>
      <c r="AA132" s="1096">
        <v>12.443300089999999</v>
      </c>
      <c r="AB132" s="1097"/>
      <c r="AC132" s="1097"/>
      <c r="AD132" s="1097"/>
      <c r="AE132" s="1098"/>
      <c r="AF132" s="1099">
        <v>12.452058600000001</v>
      </c>
      <c r="AG132" s="1097"/>
      <c r="AH132" s="1097"/>
      <c r="AI132" s="1097"/>
      <c r="AJ132" s="1098"/>
      <c r="AK132" s="1099">
        <v>12.6988164</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509</v>
      </c>
      <c r="W133" s="1077"/>
      <c r="X133" s="1077"/>
      <c r="Y133" s="1077"/>
      <c r="Z133" s="1078"/>
      <c r="AA133" s="1079">
        <v>12.9</v>
      </c>
      <c r="AB133" s="1080"/>
      <c r="AC133" s="1080"/>
      <c r="AD133" s="1080"/>
      <c r="AE133" s="1081"/>
      <c r="AF133" s="1079">
        <v>12.6</v>
      </c>
      <c r="AG133" s="1080"/>
      <c r="AH133" s="1080"/>
      <c r="AI133" s="1080"/>
      <c r="AJ133" s="1081"/>
      <c r="AK133" s="1079">
        <v>12.5</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h48V338o/+BclREknkxeEfXKgjTe07j7vpQdlCJk/hneMBRws5WXHYavdOG7cSr6mQ1h2AsjO4YFghUitf75Hg==" saltValue="AAs+Gg6I7E8AWzNXM2Rqy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31" zoomScale="80" zoomScaleNormal="85" zoomScaleSheetLayoutView="80" workbookViewId="0">
      <selection activeCell="B41" sqref="B41:P46"/>
    </sheetView>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510</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Y7Mo9JQjrdNsvW2Y5yInfpNe9EBKzo7/K00Dy3rmz2NQH65C7C2wXqAGRkmlYvMEQhXTWJ1J+KS238gSbMqrZA==" saltValue="l6Q5Tvo9iVvLvCUOnqPFsQ==" spinCount="100000" sheet="1" objects="1" scenarios="1"/>
  <dataConsolidate/>
  <phoneticPr fontId="2"/>
  <printOptions horizontalCentered="1" verticalCentered="1"/>
  <pageMargins left="0" right="0" top="0" bottom="0" header="0" footer="0"/>
  <pageSetup paperSize="8" scale="62"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52" zoomScale="70" zoomScaleNormal="70" zoomScaleSheetLayoutView="55" workbookViewId="0">
      <selection activeCell="B41" sqref="B41:P46"/>
    </sheetView>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z2aFuCycFnKveT0iti3JNfOPUE9Y2tdwB8SVMJRbPlme1JOqPQDuneaex3geIwqec/+Qw0tXetYbtvPdQYMSQA==" saltValue="XDwhspt52sR9chAdXx4bbg==" spinCount="100000" sheet="1" objects="1" scenarios="1"/>
  <dataConsolidate/>
  <phoneticPr fontId="2"/>
  <printOptions horizontalCentered="1" verticalCentered="1"/>
  <pageMargins left="0" right="0" top="0" bottom="0" header="0" footer="0"/>
  <pageSetup paperSize="8" scale="6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K10" workbookViewId="0">
      <selection activeCell="B41" sqref="B41:P46"/>
    </sheetView>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511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512</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513</v>
      </c>
      <c r="AP7" s="272"/>
      <c r="AQ7" s="273" t="s">
        <v>514</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515</v>
      </c>
      <c r="AQ8" s="279" t="s">
        <v>516</v>
      </c>
      <c r="AR8" s="280" t="s">
        <v>517</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518</v>
      </c>
      <c r="AL9" s="1117"/>
      <c r="AM9" s="1117"/>
      <c r="AN9" s="1118"/>
      <c r="AO9" s="281">
        <v>12231855</v>
      </c>
      <c r="AP9" s="281">
        <v>70365</v>
      </c>
      <c r="AQ9" s="282">
        <v>69543</v>
      </c>
      <c r="AR9" s="283">
        <v>1.2</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519</v>
      </c>
      <c r="AL10" s="1117"/>
      <c r="AM10" s="1117"/>
      <c r="AN10" s="1118"/>
      <c r="AO10" s="284">
        <v>2174</v>
      </c>
      <c r="AP10" s="284">
        <v>13</v>
      </c>
      <c r="AQ10" s="285">
        <v>2774</v>
      </c>
      <c r="AR10" s="286">
        <v>-99.5</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520</v>
      </c>
      <c r="AL11" s="1117"/>
      <c r="AM11" s="1117"/>
      <c r="AN11" s="1118"/>
      <c r="AO11" s="284" t="s">
        <v>521</v>
      </c>
      <c r="AP11" s="284" t="s">
        <v>521</v>
      </c>
      <c r="AQ11" s="285">
        <v>457</v>
      </c>
      <c r="AR11" s="286" t="s">
        <v>521</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522</v>
      </c>
      <c r="AL12" s="1117"/>
      <c r="AM12" s="1117"/>
      <c r="AN12" s="1118"/>
      <c r="AO12" s="284" t="s">
        <v>521</v>
      </c>
      <c r="AP12" s="284" t="s">
        <v>521</v>
      </c>
      <c r="AQ12" s="285">
        <v>16</v>
      </c>
      <c r="AR12" s="286" t="s">
        <v>521</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523</v>
      </c>
      <c r="AL13" s="1117"/>
      <c r="AM13" s="1117"/>
      <c r="AN13" s="1118"/>
      <c r="AO13" s="284">
        <v>470808</v>
      </c>
      <c r="AP13" s="284">
        <v>2708</v>
      </c>
      <c r="AQ13" s="285">
        <v>2048</v>
      </c>
      <c r="AR13" s="286">
        <v>32.200000000000003</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524</v>
      </c>
      <c r="AL14" s="1117"/>
      <c r="AM14" s="1117"/>
      <c r="AN14" s="1118"/>
      <c r="AO14" s="284">
        <v>122580</v>
      </c>
      <c r="AP14" s="284">
        <v>705</v>
      </c>
      <c r="AQ14" s="285">
        <v>1567</v>
      </c>
      <c r="AR14" s="286">
        <v>-55</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525</v>
      </c>
      <c r="AL15" s="1120"/>
      <c r="AM15" s="1120"/>
      <c r="AN15" s="1121"/>
      <c r="AO15" s="284">
        <v>-518369</v>
      </c>
      <c r="AP15" s="284">
        <v>-2982</v>
      </c>
      <c r="AQ15" s="285">
        <v>-4078</v>
      </c>
      <c r="AR15" s="286">
        <v>-26.9</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190</v>
      </c>
      <c r="AL16" s="1120"/>
      <c r="AM16" s="1120"/>
      <c r="AN16" s="1121"/>
      <c r="AO16" s="284">
        <v>12309048</v>
      </c>
      <c r="AP16" s="284">
        <v>70809</v>
      </c>
      <c r="AQ16" s="285">
        <v>72328</v>
      </c>
      <c r="AR16" s="286">
        <v>-2.1</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526</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527</v>
      </c>
      <c r="AP20" s="293" t="s">
        <v>528</v>
      </c>
      <c r="AQ20" s="294" t="s">
        <v>529</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530</v>
      </c>
      <c r="AL21" s="1123"/>
      <c r="AM21" s="1123"/>
      <c r="AN21" s="1124"/>
      <c r="AO21" s="297">
        <v>6.94</v>
      </c>
      <c r="AP21" s="298">
        <v>7.03</v>
      </c>
      <c r="AQ21" s="299">
        <v>-0.09</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531</v>
      </c>
      <c r="AL22" s="1123"/>
      <c r="AM22" s="1123"/>
      <c r="AN22" s="1124"/>
      <c r="AO22" s="302">
        <v>98.4</v>
      </c>
      <c r="AP22" s="303">
        <v>99.2</v>
      </c>
      <c r="AQ22" s="304">
        <v>-0.8</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3" t="s">
        <v>532</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2" x14ac:dyDescent="0.2">
      <c r="A27" s="309"/>
      <c r="AO27" s="262"/>
      <c r="AP27" s="262"/>
      <c r="AQ27" s="262"/>
      <c r="AR27" s="262"/>
      <c r="AS27" s="262"/>
      <c r="AT27" s="262"/>
    </row>
    <row r="28" spans="1:46" ht="16.2" x14ac:dyDescent="0.2">
      <c r="A28" s="263" t="s">
        <v>533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534</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513</v>
      </c>
      <c r="AP30" s="272"/>
      <c r="AQ30" s="273" t="s">
        <v>514</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515</v>
      </c>
      <c r="AQ31" s="279" t="s">
        <v>516</v>
      </c>
      <c r="AR31" s="280" t="s">
        <v>517</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535</v>
      </c>
      <c r="AL32" s="1131"/>
      <c r="AM32" s="1131"/>
      <c r="AN32" s="1132"/>
      <c r="AO32" s="312">
        <v>9656980</v>
      </c>
      <c r="AP32" s="312">
        <v>55553</v>
      </c>
      <c r="AQ32" s="313">
        <v>36026</v>
      </c>
      <c r="AR32" s="314">
        <v>54.2</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536</v>
      </c>
      <c r="AL33" s="1131"/>
      <c r="AM33" s="1131"/>
      <c r="AN33" s="1132"/>
      <c r="AO33" s="312" t="s">
        <v>521</v>
      </c>
      <c r="AP33" s="312" t="s">
        <v>521</v>
      </c>
      <c r="AQ33" s="313" t="s">
        <v>521</v>
      </c>
      <c r="AR33" s="314" t="s">
        <v>521</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537</v>
      </c>
      <c r="AL34" s="1131"/>
      <c r="AM34" s="1131"/>
      <c r="AN34" s="1132"/>
      <c r="AO34" s="312" t="s">
        <v>521</v>
      </c>
      <c r="AP34" s="312" t="s">
        <v>521</v>
      </c>
      <c r="AQ34" s="313" t="s">
        <v>521</v>
      </c>
      <c r="AR34" s="314" t="s">
        <v>521</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538</v>
      </c>
      <c r="AL35" s="1131"/>
      <c r="AM35" s="1131"/>
      <c r="AN35" s="1132"/>
      <c r="AO35" s="312">
        <v>3894666</v>
      </c>
      <c r="AP35" s="312">
        <v>22404</v>
      </c>
      <c r="AQ35" s="313">
        <v>9412</v>
      </c>
      <c r="AR35" s="314">
        <v>138</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539</v>
      </c>
      <c r="AL36" s="1131"/>
      <c r="AM36" s="1131"/>
      <c r="AN36" s="1132"/>
      <c r="AO36" s="312">
        <v>20336</v>
      </c>
      <c r="AP36" s="312">
        <v>117</v>
      </c>
      <c r="AQ36" s="313">
        <v>651</v>
      </c>
      <c r="AR36" s="314">
        <v>-82</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540</v>
      </c>
      <c r="AL37" s="1131"/>
      <c r="AM37" s="1131"/>
      <c r="AN37" s="1132"/>
      <c r="AO37" s="312">
        <v>123188</v>
      </c>
      <c r="AP37" s="312">
        <v>709</v>
      </c>
      <c r="AQ37" s="313">
        <v>496</v>
      </c>
      <c r="AR37" s="314">
        <v>42.9</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541</v>
      </c>
      <c r="AL38" s="1134"/>
      <c r="AM38" s="1134"/>
      <c r="AN38" s="1135"/>
      <c r="AO38" s="315" t="s">
        <v>521</v>
      </c>
      <c r="AP38" s="315" t="s">
        <v>521</v>
      </c>
      <c r="AQ38" s="316">
        <v>0</v>
      </c>
      <c r="AR38" s="304" t="s">
        <v>521</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542</v>
      </c>
      <c r="AL39" s="1134"/>
      <c r="AM39" s="1134"/>
      <c r="AN39" s="1135"/>
      <c r="AO39" s="312">
        <v>-397514</v>
      </c>
      <c r="AP39" s="312">
        <v>-2287</v>
      </c>
      <c r="AQ39" s="313">
        <v>-5535</v>
      </c>
      <c r="AR39" s="314">
        <v>-58.7</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543</v>
      </c>
      <c r="AL40" s="1131"/>
      <c r="AM40" s="1131"/>
      <c r="AN40" s="1132"/>
      <c r="AO40" s="312">
        <v>-8561310</v>
      </c>
      <c r="AP40" s="312">
        <v>-49250</v>
      </c>
      <c r="AQ40" s="313">
        <v>-33207</v>
      </c>
      <c r="AR40" s="314">
        <v>48.3</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302</v>
      </c>
      <c r="AL41" s="1137"/>
      <c r="AM41" s="1137"/>
      <c r="AN41" s="1138"/>
      <c r="AO41" s="312">
        <v>4736346</v>
      </c>
      <c r="AP41" s="312">
        <v>27246</v>
      </c>
      <c r="AQ41" s="313">
        <v>7844</v>
      </c>
      <c r="AR41" s="314">
        <v>247.3</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544</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546</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513</v>
      </c>
      <c r="AN49" s="1127" t="s">
        <v>547</v>
      </c>
      <c r="AO49" s="1128"/>
      <c r="AP49" s="1128"/>
      <c r="AQ49" s="1128"/>
      <c r="AR49" s="112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548</v>
      </c>
      <c r="AO50" s="329" t="s">
        <v>549</v>
      </c>
      <c r="AP50" s="330" t="s">
        <v>550</v>
      </c>
      <c r="AQ50" s="331" t="s">
        <v>551</v>
      </c>
      <c r="AR50" s="332" t="s">
        <v>552</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553</v>
      </c>
      <c r="AL51" s="325"/>
      <c r="AM51" s="333">
        <v>8938373</v>
      </c>
      <c r="AN51" s="334">
        <v>50847</v>
      </c>
      <c r="AO51" s="335">
        <v>-6.8</v>
      </c>
      <c r="AP51" s="336">
        <v>48064</v>
      </c>
      <c r="AQ51" s="337">
        <v>-7.3</v>
      </c>
      <c r="AR51" s="338">
        <v>0.5</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554</v>
      </c>
      <c r="AM52" s="341">
        <v>5704624</v>
      </c>
      <c r="AN52" s="342">
        <v>32451</v>
      </c>
      <c r="AO52" s="343">
        <v>13.2</v>
      </c>
      <c r="AP52" s="344">
        <v>30373</v>
      </c>
      <c r="AQ52" s="345">
        <v>3.4</v>
      </c>
      <c r="AR52" s="346">
        <v>9.8000000000000007</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555</v>
      </c>
      <c r="AL53" s="325"/>
      <c r="AM53" s="333">
        <v>10326252</v>
      </c>
      <c r="AN53" s="334">
        <v>59009</v>
      </c>
      <c r="AO53" s="335">
        <v>16.100000000000001</v>
      </c>
      <c r="AP53" s="336">
        <v>56662</v>
      </c>
      <c r="AQ53" s="337">
        <v>17.899999999999999</v>
      </c>
      <c r="AR53" s="338">
        <v>-1.8</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554</v>
      </c>
      <c r="AM54" s="341">
        <v>5157253</v>
      </c>
      <c r="AN54" s="342">
        <v>29471</v>
      </c>
      <c r="AO54" s="343">
        <v>-9.1999999999999993</v>
      </c>
      <c r="AP54" s="344">
        <v>34709</v>
      </c>
      <c r="AQ54" s="345">
        <v>14.3</v>
      </c>
      <c r="AR54" s="346">
        <v>-23.5</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556</v>
      </c>
      <c r="AL55" s="325"/>
      <c r="AM55" s="333">
        <v>17454249</v>
      </c>
      <c r="AN55" s="334">
        <v>99919</v>
      </c>
      <c r="AO55" s="335">
        <v>69.3</v>
      </c>
      <c r="AP55" s="336">
        <v>60285</v>
      </c>
      <c r="AQ55" s="337">
        <v>6.4</v>
      </c>
      <c r="AR55" s="338">
        <v>62.9</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554</v>
      </c>
      <c r="AM56" s="341">
        <v>8003678</v>
      </c>
      <c r="AN56" s="342">
        <v>45818</v>
      </c>
      <c r="AO56" s="343">
        <v>55.5</v>
      </c>
      <c r="AP56" s="344">
        <v>36445</v>
      </c>
      <c r="AQ56" s="345">
        <v>5</v>
      </c>
      <c r="AR56" s="346">
        <v>50.5</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557</v>
      </c>
      <c r="AL57" s="325"/>
      <c r="AM57" s="333">
        <v>19949462</v>
      </c>
      <c r="AN57" s="334">
        <v>114197</v>
      </c>
      <c r="AO57" s="335">
        <v>14.3</v>
      </c>
      <c r="AP57" s="336">
        <v>52714</v>
      </c>
      <c r="AQ57" s="337">
        <v>-12.6</v>
      </c>
      <c r="AR57" s="338">
        <v>26.9</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554</v>
      </c>
      <c r="AM58" s="341">
        <v>6980231</v>
      </c>
      <c r="AN58" s="342">
        <v>39957</v>
      </c>
      <c r="AO58" s="343">
        <v>-12.8</v>
      </c>
      <c r="AP58" s="344">
        <v>29032</v>
      </c>
      <c r="AQ58" s="345">
        <v>-20.3</v>
      </c>
      <c r="AR58" s="346">
        <v>7.5</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558</v>
      </c>
      <c r="AL59" s="325"/>
      <c r="AM59" s="333">
        <v>9220301</v>
      </c>
      <c r="AN59" s="334">
        <v>53041</v>
      </c>
      <c r="AO59" s="335">
        <v>-53.6</v>
      </c>
      <c r="AP59" s="336">
        <v>46001</v>
      </c>
      <c r="AQ59" s="337">
        <v>-12.7</v>
      </c>
      <c r="AR59" s="338">
        <v>-40.9</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554</v>
      </c>
      <c r="AM60" s="341">
        <v>5069954</v>
      </c>
      <c r="AN60" s="342">
        <v>29165</v>
      </c>
      <c r="AO60" s="343">
        <v>-27</v>
      </c>
      <c r="AP60" s="344">
        <v>27974</v>
      </c>
      <c r="AQ60" s="345">
        <v>-3.6</v>
      </c>
      <c r="AR60" s="346">
        <v>-23.4</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559</v>
      </c>
      <c r="AL61" s="347"/>
      <c r="AM61" s="348">
        <v>13177727</v>
      </c>
      <c r="AN61" s="349">
        <v>75403</v>
      </c>
      <c r="AO61" s="350">
        <v>7.9</v>
      </c>
      <c r="AP61" s="351">
        <v>52745</v>
      </c>
      <c r="AQ61" s="352">
        <v>-1.7</v>
      </c>
      <c r="AR61" s="338">
        <v>9.6</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554</v>
      </c>
      <c r="AM62" s="341">
        <v>6183148</v>
      </c>
      <c r="AN62" s="342">
        <v>35372</v>
      </c>
      <c r="AO62" s="343">
        <v>3.9</v>
      </c>
      <c r="AP62" s="344">
        <v>31707</v>
      </c>
      <c r="AQ62" s="345">
        <v>-0.2</v>
      </c>
      <c r="AR62" s="346">
        <v>4.0999999999999996</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PAUcPS0RXmN2S5/JREBznOTw9YfWMqvJBDUCozwptk/Pnbv/0xHjI/ua+AeglvibzugYvDFTLqP4QaeR2WhTA==" saltValue="o5hiy0Z6yMCEsgO6fQfRP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68" zoomScaleNormal="100" zoomScaleSheetLayoutView="55" workbookViewId="0">
      <selection activeCell="B41" sqref="B41:P46"/>
    </sheetView>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561</v>
      </c>
    </row>
    <row r="121" spans="125:125" ht="13.5" hidden="1" customHeight="1" x14ac:dyDescent="0.2">
      <c r="DU121" s="259"/>
    </row>
  </sheetData>
  <sheetProtection algorithmName="SHA-512" hashValue="VCjaHAQ33H8low58/pRfmIK6bCTC9iU/QpV4cn/CLVUYxdTlmQascenU37o6PsiH5GRUDAZyDv9pCG365Y0/pA==" saltValue="4AXcXnZ+rphG5Qb5CRBXlA=="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55" zoomScale="70" zoomScaleNormal="70" zoomScaleSheetLayoutView="55" workbookViewId="0">
      <selection activeCell="B41" sqref="B41:P46"/>
    </sheetView>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562</v>
      </c>
    </row>
  </sheetData>
  <sheetProtection algorithmName="SHA-512" hashValue="9QbqAgrIxLeviANMXHG6bFBs6Z+cQYbm4sPORtqDfF9+UNnZbOgvqmq6/3Jqqhe08Ux6CeFe9Q7HtvaPsaaOcw==" saltValue="3HubTMAse6uay5EKtaHLFw=="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4" zoomScale="70" zoomScaleNormal="70" zoomScaleSheetLayoutView="100" workbookViewId="0">
      <selection activeCell="B41" sqref="B41:P46"/>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2">
      <c r="B47" s="10"/>
      <c r="C47" s="1139" t="s">
        <v>3</v>
      </c>
      <c r="D47" s="1139"/>
      <c r="E47" s="1140"/>
      <c r="F47" s="11">
        <v>6.1</v>
      </c>
      <c r="G47" s="12">
        <v>6.16</v>
      </c>
      <c r="H47" s="12">
        <v>6.09</v>
      </c>
      <c r="I47" s="12">
        <v>5.9</v>
      </c>
      <c r="J47" s="13">
        <v>6.06</v>
      </c>
    </row>
    <row r="48" spans="2:10" ht="57.75" customHeight="1" x14ac:dyDescent="0.2">
      <c r="B48" s="14"/>
      <c r="C48" s="1141" t="s">
        <v>4</v>
      </c>
      <c r="D48" s="1141"/>
      <c r="E48" s="1142"/>
      <c r="F48" s="15">
        <v>2.86</v>
      </c>
      <c r="G48" s="16">
        <v>2.2400000000000002</v>
      </c>
      <c r="H48" s="16">
        <v>1.44</v>
      </c>
      <c r="I48" s="16">
        <v>3.3</v>
      </c>
      <c r="J48" s="17">
        <v>3.32</v>
      </c>
    </row>
    <row r="49" spans="2:10" ht="57.75" customHeight="1" thickBot="1" x14ac:dyDescent="0.25">
      <c r="B49" s="18"/>
      <c r="C49" s="1143" t="s">
        <v>5</v>
      </c>
      <c r="D49" s="1143"/>
      <c r="E49" s="1144"/>
      <c r="F49" s="19">
        <v>0.73</v>
      </c>
      <c r="G49" s="20">
        <v>0.48</v>
      </c>
      <c r="H49" s="20">
        <v>0.54</v>
      </c>
      <c r="I49" s="20">
        <v>3.12</v>
      </c>
      <c r="J49" s="21" t="s">
        <v>568</v>
      </c>
    </row>
    <row r="50" spans="2:10" ht="13.2" x14ac:dyDescent="0.2"/>
  </sheetData>
  <sheetProtection algorithmName="SHA-512" hashValue="80YbMqIXXNgRa86ey5uyu/+GA6NpiYUd+CqOjTzeRz+ACA9XNO0KF3M9wA7rNa58kvYrBd612tKrF5aJffv9kg==" saltValue="U2ipOEDrA48vBRMaZsvQU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40" zoomScaleNormal="40" zoomScaleSheetLayoutView="100" workbookViewId="0">
      <selection activeCell="B41" sqref="B41:P46"/>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2">
      <c r="A34" s="22"/>
      <c r="B34" s="31"/>
      <c r="C34" s="1151" t="s">
        <v>569</v>
      </c>
      <c r="D34" s="1151"/>
      <c r="E34" s="1152"/>
      <c r="F34" s="32">
        <v>3.62</v>
      </c>
      <c r="G34" s="33">
        <v>3.73</v>
      </c>
      <c r="H34" s="33">
        <v>3.51</v>
      </c>
      <c r="I34" s="33">
        <v>3.63</v>
      </c>
      <c r="J34" s="34">
        <v>3.91</v>
      </c>
      <c r="K34" s="22"/>
      <c r="L34" s="22"/>
      <c r="M34" s="22"/>
      <c r="N34" s="22"/>
      <c r="O34" s="22"/>
      <c r="P34" s="22"/>
    </row>
    <row r="35" spans="1:16" ht="39" customHeight="1" x14ac:dyDescent="0.2">
      <c r="A35" s="22"/>
      <c r="B35" s="35"/>
      <c r="C35" s="1145" t="s">
        <v>570</v>
      </c>
      <c r="D35" s="1146"/>
      <c r="E35" s="1147"/>
      <c r="F35" s="36">
        <v>2.84</v>
      </c>
      <c r="G35" s="37">
        <v>2.23</v>
      </c>
      <c r="H35" s="37">
        <v>1.43</v>
      </c>
      <c r="I35" s="37">
        <v>3.29</v>
      </c>
      <c r="J35" s="38">
        <v>3.29</v>
      </c>
      <c r="K35" s="22"/>
      <c r="L35" s="22"/>
      <c r="M35" s="22"/>
      <c r="N35" s="22"/>
      <c r="O35" s="22"/>
      <c r="P35" s="22"/>
    </row>
    <row r="36" spans="1:16" ht="39" customHeight="1" x14ac:dyDescent="0.2">
      <c r="A36" s="22"/>
      <c r="B36" s="35"/>
      <c r="C36" s="1145" t="s">
        <v>571</v>
      </c>
      <c r="D36" s="1146"/>
      <c r="E36" s="1147"/>
      <c r="F36" s="36">
        <v>1.6</v>
      </c>
      <c r="G36" s="37">
        <v>1.23</v>
      </c>
      <c r="H36" s="37">
        <v>1.31</v>
      </c>
      <c r="I36" s="37">
        <v>2.23</v>
      </c>
      <c r="J36" s="38">
        <v>3.25</v>
      </c>
      <c r="K36" s="22"/>
      <c r="L36" s="22"/>
      <c r="M36" s="22"/>
      <c r="N36" s="22"/>
      <c r="O36" s="22"/>
      <c r="P36" s="22"/>
    </row>
    <row r="37" spans="1:16" ht="39" customHeight="1" x14ac:dyDescent="0.2">
      <c r="A37" s="22"/>
      <c r="B37" s="35"/>
      <c r="C37" s="1145" t="s">
        <v>572</v>
      </c>
      <c r="D37" s="1146"/>
      <c r="E37" s="1147"/>
      <c r="F37" s="36">
        <v>1.46</v>
      </c>
      <c r="G37" s="37">
        <v>1.18</v>
      </c>
      <c r="H37" s="37">
        <v>1.39</v>
      </c>
      <c r="I37" s="37">
        <v>1.89</v>
      </c>
      <c r="J37" s="38">
        <v>3.2</v>
      </c>
      <c r="K37" s="22"/>
      <c r="L37" s="22"/>
      <c r="M37" s="22"/>
      <c r="N37" s="22"/>
      <c r="O37" s="22"/>
      <c r="P37" s="22"/>
    </row>
    <row r="38" spans="1:16" ht="39" customHeight="1" x14ac:dyDescent="0.2">
      <c r="A38" s="22"/>
      <c r="B38" s="35"/>
      <c r="C38" s="1145" t="s">
        <v>573</v>
      </c>
      <c r="D38" s="1146"/>
      <c r="E38" s="1147"/>
      <c r="F38" s="36">
        <v>0.64</v>
      </c>
      <c r="G38" s="37">
        <v>0.72</v>
      </c>
      <c r="H38" s="37">
        <v>0.51</v>
      </c>
      <c r="I38" s="37">
        <v>1.04</v>
      </c>
      <c r="J38" s="38">
        <v>1.66</v>
      </c>
      <c r="K38" s="22"/>
      <c r="L38" s="22"/>
      <c r="M38" s="22"/>
      <c r="N38" s="22"/>
      <c r="O38" s="22"/>
      <c r="P38" s="22"/>
    </row>
    <row r="39" spans="1:16" ht="39" customHeight="1" x14ac:dyDescent="0.2">
      <c r="A39" s="22"/>
      <c r="B39" s="35"/>
      <c r="C39" s="1145" t="s">
        <v>574</v>
      </c>
      <c r="D39" s="1146"/>
      <c r="E39" s="1147"/>
      <c r="F39" s="36">
        <v>1.69</v>
      </c>
      <c r="G39" s="37">
        <v>1.03</v>
      </c>
      <c r="H39" s="37">
        <v>0.95</v>
      </c>
      <c r="I39" s="37">
        <v>1.06</v>
      </c>
      <c r="J39" s="38">
        <v>1</v>
      </c>
      <c r="K39" s="22"/>
      <c r="L39" s="22"/>
      <c r="M39" s="22"/>
      <c r="N39" s="22"/>
      <c r="O39" s="22"/>
      <c r="P39" s="22"/>
    </row>
    <row r="40" spans="1:16" ht="39" customHeight="1" x14ac:dyDescent="0.2">
      <c r="A40" s="22"/>
      <c r="B40" s="35"/>
      <c r="C40" s="1145" t="s">
        <v>575</v>
      </c>
      <c r="D40" s="1146"/>
      <c r="E40" s="1147"/>
      <c r="F40" s="36">
        <v>0.1</v>
      </c>
      <c r="G40" s="37">
        <v>0.12</v>
      </c>
      <c r="H40" s="37">
        <v>0.11</v>
      </c>
      <c r="I40" s="37">
        <v>0.12</v>
      </c>
      <c r="J40" s="38">
        <v>0.13</v>
      </c>
      <c r="K40" s="22"/>
      <c r="L40" s="22"/>
      <c r="M40" s="22"/>
      <c r="N40" s="22"/>
      <c r="O40" s="22"/>
      <c r="P40" s="22"/>
    </row>
    <row r="41" spans="1:16" ht="39" customHeight="1" x14ac:dyDescent="0.2">
      <c r="A41" s="22"/>
      <c r="B41" s="35"/>
      <c r="C41" s="1145" t="s">
        <v>576</v>
      </c>
      <c r="D41" s="1146"/>
      <c r="E41" s="1147"/>
      <c r="F41" s="36">
        <v>0.01</v>
      </c>
      <c r="G41" s="37">
        <v>0</v>
      </c>
      <c r="H41" s="37">
        <v>0</v>
      </c>
      <c r="I41" s="37">
        <v>0</v>
      </c>
      <c r="J41" s="38">
        <v>0.01</v>
      </c>
      <c r="K41" s="22"/>
      <c r="L41" s="22"/>
      <c r="M41" s="22"/>
      <c r="N41" s="22"/>
      <c r="O41" s="22"/>
      <c r="P41" s="22"/>
    </row>
    <row r="42" spans="1:16" ht="39" customHeight="1" x14ac:dyDescent="0.2">
      <c r="A42" s="22"/>
      <c r="B42" s="39"/>
      <c r="C42" s="1145" t="s">
        <v>577</v>
      </c>
      <c r="D42" s="1146"/>
      <c r="E42" s="1147"/>
      <c r="F42" s="36" t="s">
        <v>521</v>
      </c>
      <c r="G42" s="37" t="s">
        <v>521</v>
      </c>
      <c r="H42" s="37" t="s">
        <v>521</v>
      </c>
      <c r="I42" s="37" t="s">
        <v>521</v>
      </c>
      <c r="J42" s="38" t="s">
        <v>521</v>
      </c>
      <c r="K42" s="22"/>
      <c r="L42" s="22"/>
      <c r="M42" s="22"/>
      <c r="N42" s="22"/>
      <c r="O42" s="22"/>
      <c r="P42" s="22"/>
    </row>
    <row r="43" spans="1:16" ht="39" customHeight="1" thickBot="1" x14ac:dyDescent="0.25">
      <c r="A43" s="22"/>
      <c r="B43" s="40"/>
      <c r="C43" s="1148" t="s">
        <v>578</v>
      </c>
      <c r="D43" s="1149"/>
      <c r="E43" s="1150"/>
      <c r="F43" s="41">
        <v>0.28999999999999998</v>
      </c>
      <c r="G43" s="42">
        <v>0</v>
      </c>
      <c r="H43" s="42">
        <v>0.01</v>
      </c>
      <c r="I43" s="42">
        <v>0.01</v>
      </c>
      <c r="J43" s="43">
        <v>0.01</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3WXdJd4m0nIXYtowCP8E0h/weUMigwjTU8icPYftY5Xs2WF1uRBxlENxH8oXKJYgtZqnRoLVGtTX2sf26Smjcw==" saltValue="Yz6d0le2lGkFO4ioJfT7p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7"/>
  <sheetViews>
    <sheetView showGridLines="0" topLeftCell="A42" zoomScale="70" zoomScaleNormal="70" zoomScaleSheetLayoutView="55" workbookViewId="0">
      <selection activeCell="B41" sqref="B41:P51"/>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2">
      <c r="A45" s="48"/>
      <c r="B45" s="1153" t="s">
        <v>11</v>
      </c>
      <c r="C45" s="1154"/>
      <c r="D45" s="58"/>
      <c r="E45" s="1159" t="s">
        <v>12</v>
      </c>
      <c r="F45" s="1159"/>
      <c r="G45" s="1159"/>
      <c r="H45" s="1159"/>
      <c r="I45" s="1159"/>
      <c r="J45" s="1160"/>
      <c r="K45" s="59">
        <v>11348</v>
      </c>
      <c r="L45" s="60">
        <v>10570</v>
      </c>
      <c r="M45" s="60">
        <v>10175</v>
      </c>
      <c r="N45" s="60">
        <v>9966</v>
      </c>
      <c r="O45" s="61">
        <v>9657</v>
      </c>
      <c r="P45" s="48"/>
      <c r="Q45" s="48"/>
      <c r="R45" s="48"/>
      <c r="S45" s="48"/>
      <c r="T45" s="48"/>
      <c r="U45" s="48"/>
    </row>
    <row r="46" spans="1:21" ht="30.75" customHeight="1" x14ac:dyDescent="0.2">
      <c r="A46" s="48"/>
      <c r="B46" s="1155"/>
      <c r="C46" s="1156"/>
      <c r="D46" s="62"/>
      <c r="E46" s="1161" t="s">
        <v>13</v>
      </c>
      <c r="F46" s="1161"/>
      <c r="G46" s="1161"/>
      <c r="H46" s="1161"/>
      <c r="I46" s="1161"/>
      <c r="J46" s="1162"/>
      <c r="K46" s="63" t="s">
        <v>521</v>
      </c>
      <c r="L46" s="64" t="s">
        <v>521</v>
      </c>
      <c r="M46" s="64" t="s">
        <v>521</v>
      </c>
      <c r="N46" s="64" t="s">
        <v>521</v>
      </c>
      <c r="O46" s="65" t="s">
        <v>521</v>
      </c>
      <c r="P46" s="48"/>
      <c r="Q46" s="48"/>
      <c r="R46" s="48"/>
      <c r="S46" s="48"/>
      <c r="T46" s="48"/>
      <c r="U46" s="48"/>
    </row>
    <row r="47" spans="1:21" ht="30.75" customHeight="1" x14ac:dyDescent="0.2">
      <c r="A47" s="48"/>
      <c r="B47" s="1155"/>
      <c r="C47" s="1156"/>
      <c r="D47" s="62"/>
      <c r="E47" s="1161" t="s">
        <v>14</v>
      </c>
      <c r="F47" s="1161"/>
      <c r="G47" s="1161"/>
      <c r="H47" s="1161"/>
      <c r="I47" s="1161"/>
      <c r="J47" s="1162"/>
      <c r="K47" s="63" t="s">
        <v>521</v>
      </c>
      <c r="L47" s="64" t="s">
        <v>521</v>
      </c>
      <c r="M47" s="64" t="s">
        <v>521</v>
      </c>
      <c r="N47" s="64" t="s">
        <v>521</v>
      </c>
      <c r="O47" s="65" t="s">
        <v>521</v>
      </c>
      <c r="P47" s="48"/>
      <c r="Q47" s="48"/>
      <c r="R47" s="48"/>
      <c r="S47" s="48"/>
      <c r="T47" s="48"/>
      <c r="U47" s="48"/>
    </row>
    <row r="48" spans="1:21" ht="30.75" customHeight="1" x14ac:dyDescent="0.2">
      <c r="A48" s="48"/>
      <c r="B48" s="1155"/>
      <c r="C48" s="1156"/>
      <c r="D48" s="62"/>
      <c r="E48" s="1161" t="s">
        <v>15</v>
      </c>
      <c r="F48" s="1161"/>
      <c r="G48" s="1161"/>
      <c r="H48" s="1161"/>
      <c r="I48" s="1161"/>
      <c r="J48" s="1162"/>
      <c r="K48" s="63">
        <v>3594</v>
      </c>
      <c r="L48" s="64">
        <v>3936</v>
      </c>
      <c r="M48" s="64">
        <v>3935</v>
      </c>
      <c r="N48" s="64">
        <v>3906</v>
      </c>
      <c r="O48" s="65">
        <v>3895</v>
      </c>
      <c r="P48" s="48"/>
      <c r="Q48" s="48"/>
      <c r="R48" s="48"/>
      <c r="S48" s="48"/>
      <c r="T48" s="48"/>
      <c r="U48" s="48"/>
    </row>
    <row r="49" spans="1:21" ht="30.75" customHeight="1" x14ac:dyDescent="0.2">
      <c r="A49" s="48"/>
      <c r="B49" s="1155"/>
      <c r="C49" s="1156"/>
      <c r="D49" s="62"/>
      <c r="E49" s="1161" t="s">
        <v>16</v>
      </c>
      <c r="F49" s="1161"/>
      <c r="G49" s="1161"/>
      <c r="H49" s="1161"/>
      <c r="I49" s="1161"/>
      <c r="J49" s="1162"/>
      <c r="K49" s="63">
        <v>16</v>
      </c>
      <c r="L49" s="64">
        <v>22</v>
      </c>
      <c r="M49" s="64">
        <v>19</v>
      </c>
      <c r="N49" s="64">
        <v>21</v>
      </c>
      <c r="O49" s="65">
        <v>20</v>
      </c>
      <c r="P49" s="48"/>
      <c r="Q49" s="48"/>
      <c r="R49" s="48"/>
      <c r="S49" s="48"/>
      <c r="T49" s="48"/>
      <c r="U49" s="48"/>
    </row>
    <row r="50" spans="1:21" ht="30.75" customHeight="1" x14ac:dyDescent="0.2">
      <c r="A50" s="48"/>
      <c r="B50" s="1155"/>
      <c r="C50" s="1156"/>
      <c r="D50" s="62"/>
      <c r="E50" s="1161" t="s">
        <v>17</v>
      </c>
      <c r="F50" s="1161"/>
      <c r="G50" s="1161"/>
      <c r="H50" s="1161"/>
      <c r="I50" s="1161"/>
      <c r="J50" s="1162"/>
      <c r="K50" s="63">
        <v>118</v>
      </c>
      <c r="L50" s="64">
        <v>102</v>
      </c>
      <c r="M50" s="64">
        <v>76</v>
      </c>
      <c r="N50" s="64">
        <v>104</v>
      </c>
      <c r="O50" s="65">
        <v>123</v>
      </c>
      <c r="P50" s="48"/>
      <c r="Q50" s="48"/>
      <c r="R50" s="48"/>
      <c r="S50" s="48"/>
      <c r="T50" s="48"/>
      <c r="U50" s="48"/>
    </row>
    <row r="51" spans="1:21" ht="30.75" customHeight="1" x14ac:dyDescent="0.2">
      <c r="A51" s="48"/>
      <c r="B51" s="1157"/>
      <c r="C51" s="1158"/>
      <c r="D51" s="66"/>
      <c r="E51" s="1161" t="s">
        <v>18</v>
      </c>
      <c r="F51" s="1161"/>
      <c r="G51" s="1161"/>
      <c r="H51" s="1161"/>
      <c r="I51" s="1161"/>
      <c r="J51" s="1162"/>
      <c r="K51" s="63" t="s">
        <v>521</v>
      </c>
      <c r="L51" s="64" t="s">
        <v>521</v>
      </c>
      <c r="M51" s="64">
        <v>0</v>
      </c>
      <c r="N51" s="64" t="s">
        <v>521</v>
      </c>
      <c r="O51" s="65" t="s">
        <v>521</v>
      </c>
      <c r="P51" s="48"/>
      <c r="Q51" s="48"/>
      <c r="R51" s="48"/>
      <c r="S51" s="48"/>
      <c r="T51" s="48"/>
      <c r="U51" s="48"/>
    </row>
    <row r="52" spans="1:21" ht="30.75" customHeight="1" x14ac:dyDescent="0.2">
      <c r="A52" s="48"/>
      <c r="B52" s="1163" t="s">
        <v>19</v>
      </c>
      <c r="C52" s="1164"/>
      <c r="D52" s="66"/>
      <c r="E52" s="1161" t="s">
        <v>20</v>
      </c>
      <c r="F52" s="1161"/>
      <c r="G52" s="1161"/>
      <c r="H52" s="1161"/>
      <c r="I52" s="1161"/>
      <c r="J52" s="1162"/>
      <c r="K52" s="63">
        <v>10295</v>
      </c>
      <c r="L52" s="64">
        <v>10026</v>
      </c>
      <c r="M52" s="64">
        <v>9652</v>
      </c>
      <c r="N52" s="64">
        <v>9234</v>
      </c>
      <c r="O52" s="65">
        <v>8959</v>
      </c>
      <c r="P52" s="48"/>
      <c r="Q52" s="48"/>
      <c r="R52" s="48"/>
      <c r="S52" s="48"/>
      <c r="T52" s="48"/>
      <c r="U52" s="48"/>
    </row>
    <row r="53" spans="1:21" ht="30.75" customHeight="1" thickBot="1" x14ac:dyDescent="0.25">
      <c r="A53" s="48"/>
      <c r="B53" s="1165" t="s">
        <v>21</v>
      </c>
      <c r="C53" s="1166"/>
      <c r="D53" s="67"/>
      <c r="E53" s="1167" t="s">
        <v>22</v>
      </c>
      <c r="F53" s="1167"/>
      <c r="G53" s="1167"/>
      <c r="H53" s="1167"/>
      <c r="I53" s="1167"/>
      <c r="J53" s="1168"/>
      <c r="K53" s="68">
        <v>4781</v>
      </c>
      <c r="L53" s="69">
        <v>4604</v>
      </c>
      <c r="M53" s="69">
        <v>4553</v>
      </c>
      <c r="N53" s="69">
        <v>4763</v>
      </c>
      <c r="O53" s="70">
        <v>4736</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26</v>
      </c>
      <c r="P56" s="48"/>
      <c r="Q56" s="48"/>
      <c r="R56" s="48"/>
      <c r="S56" s="48"/>
      <c r="T56" s="48"/>
      <c r="U56" s="48"/>
    </row>
    <row r="57" spans="1:21" ht="31.5" customHeight="1" thickBot="1" x14ac:dyDescent="0.25">
      <c r="A57" s="48"/>
      <c r="B57" s="76"/>
      <c r="C57" s="77"/>
      <c r="D57" s="77"/>
      <c r="E57" s="78"/>
      <c r="F57" s="78"/>
      <c r="G57" s="78"/>
      <c r="H57" s="78"/>
      <c r="I57" s="78"/>
      <c r="J57" s="79" t="s">
        <v>2</v>
      </c>
      <c r="K57" s="80" t="s">
        <v>579</v>
      </c>
      <c r="L57" s="81" t="s">
        <v>580</v>
      </c>
      <c r="M57" s="81" t="s">
        <v>581</v>
      </c>
      <c r="N57" s="81" t="s">
        <v>582</v>
      </c>
      <c r="O57" s="82" t="s">
        <v>583</v>
      </c>
      <c r="P57" s="48"/>
      <c r="Q57" s="48"/>
      <c r="R57" s="48"/>
      <c r="S57" s="48"/>
      <c r="T57" s="48"/>
      <c r="U57" s="48"/>
    </row>
    <row r="58" spans="1:21" ht="31.5" customHeight="1" x14ac:dyDescent="0.2">
      <c r="B58" s="1169" t="s">
        <v>27</v>
      </c>
      <c r="C58" s="1170"/>
      <c r="D58" s="1175" t="s">
        <v>28</v>
      </c>
      <c r="E58" s="1176"/>
      <c r="F58" s="1176"/>
      <c r="G58" s="1176"/>
      <c r="H58" s="1176"/>
      <c r="I58" s="1176"/>
      <c r="J58" s="1177"/>
      <c r="K58" s="83"/>
      <c r="L58" s="84"/>
      <c r="M58" s="84"/>
      <c r="N58" s="84"/>
      <c r="O58" s="85"/>
    </row>
    <row r="59" spans="1:21" ht="31.5" customHeight="1" x14ac:dyDescent="0.2">
      <c r="B59" s="1171"/>
      <c r="C59" s="1172"/>
      <c r="D59" s="1178" t="s">
        <v>29</v>
      </c>
      <c r="E59" s="1179"/>
      <c r="F59" s="1179"/>
      <c r="G59" s="1179"/>
      <c r="H59" s="1179"/>
      <c r="I59" s="1179"/>
      <c r="J59" s="1180"/>
      <c r="K59" s="86"/>
      <c r="L59" s="87"/>
      <c r="M59" s="87"/>
      <c r="N59" s="87"/>
      <c r="O59" s="88"/>
    </row>
    <row r="60" spans="1:21" ht="31.5" customHeight="1" thickBot="1" x14ac:dyDescent="0.25">
      <c r="B60" s="1173"/>
      <c r="C60" s="1174"/>
      <c r="D60" s="1181" t="s">
        <v>30</v>
      </c>
      <c r="E60" s="1182"/>
      <c r="F60" s="1182"/>
      <c r="G60" s="1182"/>
      <c r="H60" s="1182"/>
      <c r="I60" s="1182"/>
      <c r="J60" s="1183"/>
      <c r="K60" s="89"/>
      <c r="L60" s="90"/>
      <c r="M60" s="90"/>
      <c r="N60" s="90"/>
      <c r="O60" s="91"/>
    </row>
    <row r="61" spans="1:21" ht="24" customHeight="1" x14ac:dyDescent="0.2">
      <c r="B61" s="92"/>
      <c r="C61" s="92"/>
      <c r="D61" s="93" t="s">
        <v>31</v>
      </c>
      <c r="E61" s="94"/>
      <c r="F61" s="94"/>
      <c r="G61" s="94"/>
      <c r="H61" s="94"/>
      <c r="I61" s="94"/>
      <c r="J61" s="94"/>
      <c r="K61" s="94"/>
      <c r="L61" s="94"/>
      <c r="M61" s="94"/>
      <c r="N61" s="94"/>
      <c r="O61" s="94"/>
    </row>
    <row r="62" spans="1:21" ht="24" customHeight="1" x14ac:dyDescent="0.2">
      <c r="B62" s="95"/>
      <c r="C62" s="95"/>
      <c r="D62" s="93" t="s">
        <v>32</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row r="65" s="49" customFormat="1" ht="12.6" hidden="1" customHeight="1" x14ac:dyDescent="0.2"/>
    <row r="66" s="49" customFormat="1" ht="12.6" hidden="1" customHeight="1" x14ac:dyDescent="0.2"/>
    <row r="67" s="49" customFormat="1" ht="12.6" hidden="1" customHeight="1" x14ac:dyDescent="0.2"/>
  </sheetData>
  <sheetProtection algorithmName="SHA-512" hashValue="xOQgmCWkpPOq+qyQH1nYfOCDyFI1ASDdaSUeAQn3mdRqbZkKPD1wpH3F3ggyctRaYFnpLHJG6w4f61lUpfTTDA==" saltValue="1o6m3G/4bprba+xZLqH0x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7"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16" zoomScale="55" zoomScaleNormal="55" zoomScaleSheetLayoutView="100" workbookViewId="0">
      <selection activeCell="B41" sqref="B41:P49"/>
    </sheetView>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s="96" customFormat="1" ht="15" customHeight="1" x14ac:dyDescent="0.2"/>
    <row r="22" s="96" customFormat="1" ht="15" customHeight="1" x14ac:dyDescent="0.2"/>
    <row r="23" s="96" customFormat="1" ht="15" customHeight="1" x14ac:dyDescent="0.2"/>
    <row r="24" s="96" customFormat="1" ht="15" customHeight="1" x14ac:dyDescent="0.2"/>
    <row r="25" s="96" customFormat="1" ht="15" customHeight="1" x14ac:dyDescent="0.2"/>
    <row r="26" s="96" customFormat="1" ht="15" customHeight="1" x14ac:dyDescent="0.2"/>
    <row r="27" s="96" customFormat="1" ht="15" customHeight="1" x14ac:dyDescent="0.2"/>
    <row r="28" s="96" customFormat="1" ht="15" customHeight="1" x14ac:dyDescent="0.2"/>
    <row r="29" s="96" customFormat="1" ht="15" customHeight="1" x14ac:dyDescent="0.2"/>
    <row r="30" s="96" customFormat="1" ht="15" customHeight="1" x14ac:dyDescent="0.2"/>
    <row r="31" s="96" customFormat="1" ht="15" customHeight="1" x14ac:dyDescent="0.2"/>
    <row r="32" s="96" customFormat="1"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563</v>
      </c>
      <c r="J40" s="103" t="s">
        <v>564</v>
      </c>
      <c r="K40" s="103" t="s">
        <v>565</v>
      </c>
      <c r="L40" s="103" t="s">
        <v>566</v>
      </c>
      <c r="M40" s="104" t="s">
        <v>567</v>
      </c>
    </row>
    <row r="41" spans="2:13" ht="27.75" customHeight="1" x14ac:dyDescent="0.2">
      <c r="B41" s="1184" t="s">
        <v>33</v>
      </c>
      <c r="C41" s="1185"/>
      <c r="D41" s="105"/>
      <c r="E41" s="1190" t="s">
        <v>34</v>
      </c>
      <c r="F41" s="1190"/>
      <c r="G41" s="1190"/>
      <c r="H41" s="1191"/>
      <c r="I41" s="355">
        <v>98132</v>
      </c>
      <c r="J41" s="356">
        <v>94851</v>
      </c>
      <c r="K41" s="356">
        <v>96064</v>
      </c>
      <c r="L41" s="356">
        <v>99529</v>
      </c>
      <c r="M41" s="357">
        <v>94808</v>
      </c>
    </row>
    <row r="42" spans="2:13" ht="27.75" customHeight="1" x14ac:dyDescent="0.2">
      <c r="B42" s="1186"/>
      <c r="C42" s="1187"/>
      <c r="D42" s="106"/>
      <c r="E42" s="1192" t="s">
        <v>35</v>
      </c>
      <c r="F42" s="1192"/>
      <c r="G42" s="1192"/>
      <c r="H42" s="1193"/>
      <c r="I42" s="358">
        <v>502</v>
      </c>
      <c r="J42" s="359">
        <v>407</v>
      </c>
      <c r="K42" s="359">
        <v>337</v>
      </c>
      <c r="L42" s="359">
        <v>437</v>
      </c>
      <c r="M42" s="360">
        <v>369</v>
      </c>
    </row>
    <row r="43" spans="2:13" ht="27.75" customHeight="1" x14ac:dyDescent="0.2">
      <c r="B43" s="1186"/>
      <c r="C43" s="1187"/>
      <c r="D43" s="106"/>
      <c r="E43" s="1192" t="s">
        <v>36</v>
      </c>
      <c r="F43" s="1192"/>
      <c r="G43" s="1192"/>
      <c r="H43" s="1193"/>
      <c r="I43" s="358">
        <v>66239</v>
      </c>
      <c r="J43" s="359">
        <v>63756</v>
      </c>
      <c r="K43" s="359">
        <v>61838</v>
      </c>
      <c r="L43" s="359">
        <v>58406</v>
      </c>
      <c r="M43" s="360">
        <v>58727</v>
      </c>
    </row>
    <row r="44" spans="2:13" ht="27.75" customHeight="1" x14ac:dyDescent="0.2">
      <c r="B44" s="1186"/>
      <c r="C44" s="1187"/>
      <c r="D44" s="106"/>
      <c r="E44" s="1192" t="s">
        <v>37</v>
      </c>
      <c r="F44" s="1192"/>
      <c r="G44" s="1192"/>
      <c r="H44" s="1193"/>
      <c r="I44" s="358">
        <v>434</v>
      </c>
      <c r="J44" s="359">
        <v>418</v>
      </c>
      <c r="K44" s="359">
        <v>373</v>
      </c>
      <c r="L44" s="359">
        <v>348</v>
      </c>
      <c r="M44" s="360">
        <v>327</v>
      </c>
    </row>
    <row r="45" spans="2:13" ht="27.75" customHeight="1" x14ac:dyDescent="0.2">
      <c r="B45" s="1186"/>
      <c r="C45" s="1187"/>
      <c r="D45" s="106"/>
      <c r="E45" s="1192" t="s">
        <v>38</v>
      </c>
      <c r="F45" s="1192"/>
      <c r="G45" s="1192"/>
      <c r="H45" s="1193"/>
      <c r="I45" s="358">
        <v>7967</v>
      </c>
      <c r="J45" s="359">
        <v>7774</v>
      </c>
      <c r="K45" s="359">
        <v>8000</v>
      </c>
      <c r="L45" s="359">
        <v>8362</v>
      </c>
      <c r="M45" s="360">
        <v>8649</v>
      </c>
    </row>
    <row r="46" spans="2:13" ht="27.75" customHeight="1" x14ac:dyDescent="0.2">
      <c r="B46" s="1186"/>
      <c r="C46" s="1187"/>
      <c r="D46" s="107"/>
      <c r="E46" s="1192" t="s">
        <v>39</v>
      </c>
      <c r="F46" s="1192"/>
      <c r="G46" s="1192"/>
      <c r="H46" s="1193"/>
      <c r="I46" s="358">
        <v>10</v>
      </c>
      <c r="J46" s="359">
        <v>8</v>
      </c>
      <c r="K46" s="359">
        <v>6</v>
      </c>
      <c r="L46" s="359">
        <v>8</v>
      </c>
      <c r="M46" s="360">
        <v>6</v>
      </c>
    </row>
    <row r="47" spans="2:13" ht="27.75" customHeight="1" x14ac:dyDescent="0.2">
      <c r="B47" s="1186"/>
      <c r="C47" s="1187"/>
      <c r="D47" s="108"/>
      <c r="E47" s="1194" t="s">
        <v>40</v>
      </c>
      <c r="F47" s="1195"/>
      <c r="G47" s="1195"/>
      <c r="H47" s="1196"/>
      <c r="I47" s="358" t="s">
        <v>521</v>
      </c>
      <c r="J47" s="359" t="s">
        <v>521</v>
      </c>
      <c r="K47" s="359" t="s">
        <v>521</v>
      </c>
      <c r="L47" s="359" t="s">
        <v>521</v>
      </c>
      <c r="M47" s="360" t="s">
        <v>521</v>
      </c>
    </row>
    <row r="48" spans="2:13" ht="27.75" customHeight="1" x14ac:dyDescent="0.2">
      <c r="B48" s="1186"/>
      <c r="C48" s="1187"/>
      <c r="D48" s="106"/>
      <c r="E48" s="1192" t="s">
        <v>41</v>
      </c>
      <c r="F48" s="1192"/>
      <c r="G48" s="1192"/>
      <c r="H48" s="1193"/>
      <c r="I48" s="358" t="s">
        <v>521</v>
      </c>
      <c r="J48" s="359" t="s">
        <v>521</v>
      </c>
      <c r="K48" s="359" t="s">
        <v>521</v>
      </c>
      <c r="L48" s="359" t="s">
        <v>521</v>
      </c>
      <c r="M48" s="360" t="s">
        <v>521</v>
      </c>
    </row>
    <row r="49" spans="2:13" ht="27.75" customHeight="1" x14ac:dyDescent="0.2">
      <c r="B49" s="1188"/>
      <c r="C49" s="1189"/>
      <c r="D49" s="106"/>
      <c r="E49" s="1192" t="s">
        <v>42</v>
      </c>
      <c r="F49" s="1192"/>
      <c r="G49" s="1192"/>
      <c r="H49" s="1193"/>
      <c r="I49" s="358" t="s">
        <v>521</v>
      </c>
      <c r="J49" s="359" t="s">
        <v>521</v>
      </c>
      <c r="K49" s="359" t="s">
        <v>521</v>
      </c>
      <c r="L49" s="359" t="s">
        <v>521</v>
      </c>
      <c r="M49" s="360" t="s">
        <v>521</v>
      </c>
    </row>
    <row r="50" spans="2:13" ht="27.75" customHeight="1" x14ac:dyDescent="0.2">
      <c r="B50" s="1197" t="s">
        <v>43</v>
      </c>
      <c r="C50" s="1198"/>
      <c r="D50" s="109"/>
      <c r="E50" s="1192" t="s">
        <v>44</v>
      </c>
      <c r="F50" s="1192"/>
      <c r="G50" s="1192"/>
      <c r="H50" s="1193"/>
      <c r="I50" s="358">
        <v>8156</v>
      </c>
      <c r="J50" s="359">
        <v>8661</v>
      </c>
      <c r="K50" s="359">
        <v>8565</v>
      </c>
      <c r="L50" s="359">
        <v>8778</v>
      </c>
      <c r="M50" s="360">
        <v>10141</v>
      </c>
    </row>
    <row r="51" spans="2:13" ht="27.75" customHeight="1" x14ac:dyDescent="0.2">
      <c r="B51" s="1186"/>
      <c r="C51" s="1187"/>
      <c r="D51" s="106"/>
      <c r="E51" s="1192" t="s">
        <v>45</v>
      </c>
      <c r="F51" s="1192"/>
      <c r="G51" s="1192"/>
      <c r="H51" s="1193"/>
      <c r="I51" s="358">
        <v>3725</v>
      </c>
      <c r="J51" s="359">
        <v>3449</v>
      </c>
      <c r="K51" s="359">
        <v>2811</v>
      </c>
      <c r="L51" s="359">
        <v>2743</v>
      </c>
      <c r="M51" s="360">
        <v>2908</v>
      </c>
    </row>
    <row r="52" spans="2:13" ht="27.75" customHeight="1" x14ac:dyDescent="0.2">
      <c r="B52" s="1188"/>
      <c r="C52" s="1189"/>
      <c r="D52" s="106"/>
      <c r="E52" s="1192" t="s">
        <v>46</v>
      </c>
      <c r="F52" s="1192"/>
      <c r="G52" s="1192"/>
      <c r="H52" s="1193"/>
      <c r="I52" s="358">
        <v>102270</v>
      </c>
      <c r="J52" s="359">
        <v>98349</v>
      </c>
      <c r="K52" s="359">
        <v>97118</v>
      </c>
      <c r="L52" s="359">
        <v>96121</v>
      </c>
      <c r="M52" s="360">
        <v>91124</v>
      </c>
    </row>
    <row r="53" spans="2:13" ht="27.75" customHeight="1" thickBot="1" x14ac:dyDescent="0.25">
      <c r="B53" s="1199" t="s">
        <v>47</v>
      </c>
      <c r="C53" s="1200"/>
      <c r="D53" s="110"/>
      <c r="E53" s="1201" t="s">
        <v>48</v>
      </c>
      <c r="F53" s="1201"/>
      <c r="G53" s="1201"/>
      <c r="H53" s="1202"/>
      <c r="I53" s="361">
        <v>59132</v>
      </c>
      <c r="J53" s="362">
        <v>56755</v>
      </c>
      <c r="K53" s="362">
        <v>58123</v>
      </c>
      <c r="L53" s="362">
        <v>59450</v>
      </c>
      <c r="M53" s="363">
        <v>58714</v>
      </c>
    </row>
    <row r="54" spans="2:13" ht="27.75" customHeight="1" x14ac:dyDescent="0.2">
      <c r="B54" s="111" t="s">
        <v>49</v>
      </c>
      <c r="C54" s="112"/>
      <c r="D54" s="112"/>
      <c r="E54" s="113"/>
      <c r="F54" s="113"/>
      <c r="G54" s="113"/>
      <c r="H54" s="113"/>
      <c r="I54" s="114"/>
      <c r="J54" s="114"/>
      <c r="K54" s="114"/>
      <c r="L54" s="114"/>
      <c r="M54" s="114"/>
    </row>
    <row r="55" spans="2:13" ht="13.2" x14ac:dyDescent="0.2"/>
  </sheetData>
  <sheetProtection algorithmName="SHA-512" hashValue="0H8mBW3udKAHp6TYbiaFmLQNnJ8NlR0WSTPcj5EHYqlZIhPo/+Aq/54kA2JJBLgss1jUxnD3g9VfEY2/kr8dxg==" saltValue="xrhC+LNV0e/V3pmxqGQii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0"/>
  <sheetViews>
    <sheetView showGridLines="0" topLeftCell="D1" zoomScale="70" zoomScaleNormal="70" zoomScaleSheetLayoutView="100" workbookViewId="0">
      <selection activeCell="H63" sqref="H63"/>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50</v>
      </c>
    </row>
    <row r="54" spans="2:8" ht="29.25" customHeight="1" thickBot="1" x14ac:dyDescent="0.3">
      <c r="B54" s="116" t="s">
        <v>1</v>
      </c>
      <c r="C54" s="117"/>
      <c r="D54" s="117"/>
      <c r="E54" s="118" t="s">
        <v>2</v>
      </c>
      <c r="F54" s="119" t="s">
        <v>565</v>
      </c>
      <c r="G54" s="119" t="s">
        <v>566</v>
      </c>
      <c r="H54" s="120" t="s">
        <v>567</v>
      </c>
    </row>
    <row r="55" spans="2:8" ht="52.5" customHeight="1" x14ac:dyDescent="0.2">
      <c r="B55" s="121"/>
      <c r="C55" s="1211" t="s">
        <v>51</v>
      </c>
      <c r="D55" s="1211"/>
      <c r="E55" s="1212"/>
      <c r="F55" s="122">
        <v>2787</v>
      </c>
      <c r="G55" s="122">
        <v>2782</v>
      </c>
      <c r="H55" s="123">
        <v>2779</v>
      </c>
    </row>
    <row r="56" spans="2:8" ht="52.5" customHeight="1" x14ac:dyDescent="0.2">
      <c r="B56" s="124"/>
      <c r="C56" s="1213" t="s">
        <v>52</v>
      </c>
      <c r="D56" s="1213"/>
      <c r="E56" s="1214"/>
      <c r="F56" s="125">
        <v>2144</v>
      </c>
      <c r="G56" s="125">
        <v>1974</v>
      </c>
      <c r="H56" s="126">
        <v>2755</v>
      </c>
    </row>
    <row r="57" spans="2:8" ht="53.25" customHeight="1" x14ac:dyDescent="0.2">
      <c r="B57" s="124"/>
      <c r="C57" s="1215" t="s">
        <v>53</v>
      </c>
      <c r="D57" s="1215"/>
      <c r="E57" s="1216"/>
      <c r="F57" s="127">
        <v>5791</v>
      </c>
      <c r="G57" s="127">
        <v>5631</v>
      </c>
      <c r="H57" s="128">
        <v>5440</v>
      </c>
    </row>
    <row r="58" spans="2:8" ht="45.75" customHeight="1" x14ac:dyDescent="0.2">
      <c r="B58" s="129"/>
      <c r="C58" s="1203" t="s">
        <v>584</v>
      </c>
      <c r="D58" s="1204"/>
      <c r="E58" s="1205"/>
      <c r="F58" s="130">
        <v>3600</v>
      </c>
      <c r="G58" s="130">
        <v>3200</v>
      </c>
      <c r="H58" s="131">
        <v>2800</v>
      </c>
    </row>
    <row r="59" spans="2:8" ht="45.75" customHeight="1" x14ac:dyDescent="0.2">
      <c r="B59" s="129"/>
      <c r="C59" s="1203" t="s">
        <v>585</v>
      </c>
      <c r="D59" s="1204"/>
      <c r="E59" s="1205"/>
      <c r="F59" s="130">
        <v>531</v>
      </c>
      <c r="G59" s="130">
        <v>753</v>
      </c>
      <c r="H59" s="131">
        <v>1117</v>
      </c>
    </row>
    <row r="60" spans="2:8" ht="45.75" customHeight="1" x14ac:dyDescent="0.2">
      <c r="B60" s="129"/>
      <c r="C60" s="1203" t="s">
        <v>586</v>
      </c>
      <c r="D60" s="1204"/>
      <c r="E60" s="1205"/>
      <c r="F60" s="130">
        <v>1066</v>
      </c>
      <c r="G60" s="130">
        <v>1066</v>
      </c>
      <c r="H60" s="131">
        <v>949</v>
      </c>
    </row>
    <row r="61" spans="2:8" ht="45.75" customHeight="1" x14ac:dyDescent="0.2">
      <c r="B61" s="129"/>
      <c r="C61" s="1203" t="s">
        <v>587</v>
      </c>
      <c r="D61" s="1204"/>
      <c r="E61" s="1205"/>
      <c r="F61" s="130">
        <v>114</v>
      </c>
      <c r="G61" s="130">
        <v>115</v>
      </c>
      <c r="H61" s="131">
        <v>119</v>
      </c>
    </row>
    <row r="62" spans="2:8" ht="45.75" customHeight="1" thickBot="1" x14ac:dyDescent="0.25">
      <c r="B62" s="132"/>
      <c r="C62" s="1206" t="s">
        <v>588</v>
      </c>
      <c r="D62" s="1207"/>
      <c r="E62" s="1208"/>
      <c r="F62" s="133">
        <v>110</v>
      </c>
      <c r="G62" s="133">
        <v>111</v>
      </c>
      <c r="H62" s="134">
        <v>108</v>
      </c>
    </row>
    <row r="63" spans="2:8" ht="52.5" customHeight="1" thickBot="1" x14ac:dyDescent="0.25">
      <c r="B63" s="135"/>
      <c r="C63" s="1209" t="s">
        <v>54</v>
      </c>
      <c r="D63" s="1209"/>
      <c r="E63" s="1210"/>
      <c r="F63" s="136">
        <v>10722</v>
      </c>
      <c r="G63" s="136">
        <v>10387</v>
      </c>
      <c r="H63" s="137">
        <v>10974</v>
      </c>
    </row>
    <row r="64" spans="2:8" ht="13.2" x14ac:dyDescent="0.2"/>
    <row r="65" s="1" customFormat="1" ht="13.5" hidden="1" customHeight="1" x14ac:dyDescent="0.2"/>
    <row r="66" s="1" customFormat="1" ht="13.5" hidden="1" customHeight="1" x14ac:dyDescent="0.2"/>
    <row r="67" s="1" customFormat="1" ht="13.5" hidden="1" customHeight="1" x14ac:dyDescent="0.2"/>
    <row r="68" s="1" customFormat="1" ht="13.5" hidden="1" customHeight="1" x14ac:dyDescent="0.2"/>
    <row r="69" s="1" customFormat="1" ht="13.5" hidden="1" customHeight="1" x14ac:dyDescent="0.2"/>
    <row r="70" s="1" customFormat="1" ht="13.5" hidden="1" customHeight="1" x14ac:dyDescent="0.2"/>
  </sheetData>
  <sheetProtection algorithmName="SHA-512" hashValue="ie8SU3doRlTL27Gum4THiYcNtBjvzKQ2y8YDEO66iCVfpvacy4Nl2eEBD759YAh4O/QwIzWMTW6vVDw4f3Nwlg==" saltValue="MMNV5UZXiLrMivBWV1wP2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47D18-01DB-4D0E-BA2A-5C0F7ABF0830}">
  <sheetPr>
    <pageSetUpPr fitToPage="1"/>
  </sheetPr>
  <dimension ref="A1:DE85"/>
  <sheetViews>
    <sheetView showGridLines="0" topLeftCell="A13" zoomScaleNormal="100" zoomScaleSheetLayoutView="55" workbookViewId="0"/>
  </sheetViews>
  <sheetFormatPr defaultColWidth="0" defaultRowHeight="13.5" customHeight="1" zeroHeight="1" x14ac:dyDescent="0.2"/>
  <cols>
    <col min="1" max="1" width="6.33203125" style="1219" customWidth="1"/>
    <col min="2" max="107" width="2.44140625" style="1219" customWidth="1"/>
    <col min="108" max="108" width="6.109375" style="1226" customWidth="1"/>
    <col min="109" max="109" width="5.88671875" style="1225" customWidth="1"/>
    <col min="110" max="16384" width="8.6640625" style="1219" hidden="1"/>
  </cols>
  <sheetData>
    <row r="1" spans="1:109" ht="42.75" customHeight="1" x14ac:dyDescent="0.2">
      <c r="A1" s="1217"/>
      <c r="B1" s="1218"/>
      <c r="DD1" s="1219"/>
      <c r="DE1" s="1219"/>
    </row>
    <row r="2" spans="1:109" ht="25.5" customHeight="1" x14ac:dyDescent="0.2">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2">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ht="13.2" x14ac:dyDescent="0.2">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ht="13.2" x14ac:dyDescent="0.2">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ht="13.2" x14ac:dyDescent="0.2">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ht="13.2" x14ac:dyDescent="0.2">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ht="13.2" x14ac:dyDescent="0.2">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ht="13.2" x14ac:dyDescent="0.2">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ht="13.2" x14ac:dyDescent="0.2">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ht="13.2" x14ac:dyDescent="0.2">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ht="13.2" x14ac:dyDescent="0.2">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ht="13.2" x14ac:dyDescent="0.2">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ht="13.2" x14ac:dyDescent="0.2">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ht="13.2" x14ac:dyDescent="0.2">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ht="13.2" x14ac:dyDescent="0.2">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ht="13.2" x14ac:dyDescent="0.2">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ht="13.2" x14ac:dyDescent="0.2">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ht="13.2" x14ac:dyDescent="0.2">
      <c r="DD19" s="1219"/>
      <c r="DE19" s="1219"/>
    </row>
    <row r="20" spans="1:109" ht="13.2" x14ac:dyDescent="0.2">
      <c r="DD20" s="1219"/>
      <c r="DE20" s="1219"/>
    </row>
    <row r="21" spans="1:109" ht="17.25" customHeight="1" x14ac:dyDescent="0.2">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2">
      <c r="B22" s="1225"/>
    </row>
    <row r="23" spans="1:109" ht="13.2" x14ac:dyDescent="0.2">
      <c r="B23" s="1225"/>
    </row>
    <row r="24" spans="1:109" ht="13.2" x14ac:dyDescent="0.2">
      <c r="B24" s="1225"/>
    </row>
    <row r="25" spans="1:109" ht="13.2" x14ac:dyDescent="0.2">
      <c r="B25" s="1225"/>
    </row>
    <row r="26" spans="1:109" ht="13.2" x14ac:dyDescent="0.2">
      <c r="B26" s="1225"/>
    </row>
    <row r="27" spans="1:109" ht="13.2" x14ac:dyDescent="0.2">
      <c r="B27" s="1225"/>
    </row>
    <row r="28" spans="1:109" ht="13.2" x14ac:dyDescent="0.2">
      <c r="B28" s="1225"/>
    </row>
    <row r="29" spans="1:109" ht="13.2" x14ac:dyDescent="0.2">
      <c r="B29" s="1225"/>
    </row>
    <row r="30" spans="1:109" ht="13.2" x14ac:dyDescent="0.2">
      <c r="B30" s="1225"/>
    </row>
    <row r="31" spans="1:109" ht="13.2" x14ac:dyDescent="0.2">
      <c r="B31" s="1225"/>
    </row>
    <row r="32" spans="1:109" ht="13.2" x14ac:dyDescent="0.2">
      <c r="B32" s="1225"/>
    </row>
    <row r="33" spans="2:109" ht="13.2" x14ac:dyDescent="0.2">
      <c r="B33" s="1225"/>
    </row>
    <row r="34" spans="2:109" ht="13.2" x14ac:dyDescent="0.2">
      <c r="B34" s="1225"/>
    </row>
    <row r="35" spans="2:109" ht="13.2" x14ac:dyDescent="0.2">
      <c r="B35" s="1225"/>
    </row>
    <row r="36" spans="2:109" ht="13.2" x14ac:dyDescent="0.2">
      <c r="B36" s="1225"/>
    </row>
    <row r="37" spans="2:109" ht="13.2" x14ac:dyDescent="0.2">
      <c r="B37" s="1225"/>
    </row>
    <row r="38" spans="2:109" ht="13.2" x14ac:dyDescent="0.2">
      <c r="B38" s="1225"/>
    </row>
    <row r="39" spans="2:109" ht="13.2" x14ac:dyDescent="0.2">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ht="13.2" x14ac:dyDescent="0.2">
      <c r="B40" s="1230"/>
      <c r="DD40" s="1230"/>
      <c r="DE40" s="1219"/>
    </row>
    <row r="41" spans="2:109" ht="16.2" x14ac:dyDescent="0.2">
      <c r="B41" s="1231" t="s">
        <v>604</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ht="13.2" x14ac:dyDescent="0.2">
      <c r="B42" s="1225"/>
      <c r="G42" s="1232"/>
      <c r="I42" s="1233"/>
      <c r="J42" s="1233"/>
      <c r="K42" s="1233"/>
      <c r="AM42" s="1232"/>
      <c r="AN42" s="1232" t="s">
        <v>605</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2">
      <c r="B43" s="1225"/>
      <c r="AN43" s="1234" t="s">
        <v>606</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ht="13.2" x14ac:dyDescent="0.2">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ht="13.2" x14ac:dyDescent="0.2">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ht="13.2" x14ac:dyDescent="0.2">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ht="13.2" x14ac:dyDescent="0.2">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ht="13.2" x14ac:dyDescent="0.2">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ht="13.2" x14ac:dyDescent="0.2">
      <c r="B49" s="1225"/>
      <c r="AN49" s="1219" t="s">
        <v>607</v>
      </c>
    </row>
    <row r="50" spans="1:109" ht="13.2" x14ac:dyDescent="0.2">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563</v>
      </c>
      <c r="BQ50" s="1250"/>
      <c r="BR50" s="1250"/>
      <c r="BS50" s="1250"/>
      <c r="BT50" s="1250"/>
      <c r="BU50" s="1250"/>
      <c r="BV50" s="1250"/>
      <c r="BW50" s="1250"/>
      <c r="BX50" s="1250" t="s">
        <v>564</v>
      </c>
      <c r="BY50" s="1250"/>
      <c r="BZ50" s="1250"/>
      <c r="CA50" s="1250"/>
      <c r="CB50" s="1250"/>
      <c r="CC50" s="1250"/>
      <c r="CD50" s="1250"/>
      <c r="CE50" s="1250"/>
      <c r="CF50" s="1250" t="s">
        <v>565</v>
      </c>
      <c r="CG50" s="1250"/>
      <c r="CH50" s="1250"/>
      <c r="CI50" s="1250"/>
      <c r="CJ50" s="1250"/>
      <c r="CK50" s="1250"/>
      <c r="CL50" s="1250"/>
      <c r="CM50" s="1250"/>
      <c r="CN50" s="1250" t="s">
        <v>566</v>
      </c>
      <c r="CO50" s="1250"/>
      <c r="CP50" s="1250"/>
      <c r="CQ50" s="1250"/>
      <c r="CR50" s="1250"/>
      <c r="CS50" s="1250"/>
      <c r="CT50" s="1250"/>
      <c r="CU50" s="1250"/>
      <c r="CV50" s="1250" t="s">
        <v>567</v>
      </c>
      <c r="CW50" s="1250"/>
      <c r="CX50" s="1250"/>
      <c r="CY50" s="1250"/>
      <c r="CZ50" s="1250"/>
      <c r="DA50" s="1250"/>
      <c r="DB50" s="1250"/>
      <c r="DC50" s="1250"/>
    </row>
    <row r="51" spans="1:109" ht="13.5" customHeight="1" x14ac:dyDescent="0.2">
      <c r="B51" s="1225"/>
      <c r="G51" s="1251"/>
      <c r="H51" s="1251"/>
      <c r="I51" s="1252"/>
      <c r="J51" s="1252"/>
      <c r="K51" s="1253"/>
      <c r="L51" s="1253"/>
      <c r="M51" s="1253"/>
      <c r="N51" s="1253"/>
      <c r="AM51" s="1243"/>
      <c r="AN51" s="1254" t="s">
        <v>608</v>
      </c>
      <c r="AO51" s="1254"/>
      <c r="AP51" s="1254"/>
      <c r="AQ51" s="1254"/>
      <c r="AR51" s="1254"/>
      <c r="AS51" s="1254"/>
      <c r="AT51" s="1254"/>
      <c r="AU51" s="1254"/>
      <c r="AV51" s="1254"/>
      <c r="AW51" s="1254"/>
      <c r="AX51" s="1254"/>
      <c r="AY51" s="1254"/>
      <c r="AZ51" s="1254"/>
      <c r="BA51" s="1254"/>
      <c r="BB51" s="1254" t="s">
        <v>609</v>
      </c>
      <c r="BC51" s="1254"/>
      <c r="BD51" s="1254"/>
      <c r="BE51" s="1254"/>
      <c r="BF51" s="1254"/>
      <c r="BG51" s="1254"/>
      <c r="BH51" s="1254"/>
      <c r="BI51" s="1254"/>
      <c r="BJ51" s="1254"/>
      <c r="BK51" s="1254"/>
      <c r="BL51" s="1254"/>
      <c r="BM51" s="1254"/>
      <c r="BN51" s="1254"/>
      <c r="BO51" s="1254"/>
      <c r="BP51" s="1255">
        <v>166.1</v>
      </c>
      <c r="BQ51" s="1255"/>
      <c r="BR51" s="1255"/>
      <c r="BS51" s="1255"/>
      <c r="BT51" s="1255"/>
      <c r="BU51" s="1255"/>
      <c r="BV51" s="1255"/>
      <c r="BW51" s="1255"/>
      <c r="BX51" s="1255">
        <v>159.6</v>
      </c>
      <c r="BY51" s="1255"/>
      <c r="BZ51" s="1255"/>
      <c r="CA51" s="1255"/>
      <c r="CB51" s="1255"/>
      <c r="CC51" s="1255"/>
      <c r="CD51" s="1255"/>
      <c r="CE51" s="1255"/>
      <c r="CF51" s="1255">
        <v>158.80000000000001</v>
      </c>
      <c r="CG51" s="1255"/>
      <c r="CH51" s="1255"/>
      <c r="CI51" s="1255"/>
      <c r="CJ51" s="1255"/>
      <c r="CK51" s="1255"/>
      <c r="CL51" s="1255"/>
      <c r="CM51" s="1255"/>
      <c r="CN51" s="1255">
        <v>155.4</v>
      </c>
      <c r="CO51" s="1255"/>
      <c r="CP51" s="1255"/>
      <c r="CQ51" s="1255"/>
      <c r="CR51" s="1255"/>
      <c r="CS51" s="1255"/>
      <c r="CT51" s="1255"/>
      <c r="CU51" s="1255"/>
      <c r="CV51" s="1255">
        <v>157.4</v>
      </c>
      <c r="CW51" s="1255"/>
      <c r="CX51" s="1255"/>
      <c r="CY51" s="1255"/>
      <c r="CZ51" s="1255"/>
      <c r="DA51" s="1255"/>
      <c r="DB51" s="1255"/>
      <c r="DC51" s="1255"/>
    </row>
    <row r="52" spans="1:109" ht="13.2" x14ac:dyDescent="0.2">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ht="13.2" x14ac:dyDescent="0.2">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610</v>
      </c>
      <c r="BC53" s="1254"/>
      <c r="BD53" s="1254"/>
      <c r="BE53" s="1254"/>
      <c r="BF53" s="1254"/>
      <c r="BG53" s="1254"/>
      <c r="BH53" s="1254"/>
      <c r="BI53" s="1254"/>
      <c r="BJ53" s="1254"/>
      <c r="BK53" s="1254"/>
      <c r="BL53" s="1254"/>
      <c r="BM53" s="1254"/>
      <c r="BN53" s="1254"/>
      <c r="BO53" s="1254"/>
      <c r="BP53" s="1255">
        <v>54.6</v>
      </c>
      <c r="BQ53" s="1255"/>
      <c r="BR53" s="1255"/>
      <c r="BS53" s="1255"/>
      <c r="BT53" s="1255"/>
      <c r="BU53" s="1255"/>
      <c r="BV53" s="1255"/>
      <c r="BW53" s="1255"/>
      <c r="BX53" s="1255">
        <v>56.1</v>
      </c>
      <c r="BY53" s="1255"/>
      <c r="BZ53" s="1255"/>
      <c r="CA53" s="1255"/>
      <c r="CB53" s="1255"/>
      <c r="CC53" s="1255"/>
      <c r="CD53" s="1255"/>
      <c r="CE53" s="1255"/>
      <c r="CF53" s="1255">
        <v>57.3</v>
      </c>
      <c r="CG53" s="1255"/>
      <c r="CH53" s="1255"/>
      <c r="CI53" s="1255"/>
      <c r="CJ53" s="1255"/>
      <c r="CK53" s="1255"/>
      <c r="CL53" s="1255"/>
      <c r="CM53" s="1255"/>
      <c r="CN53" s="1255">
        <v>56.8</v>
      </c>
      <c r="CO53" s="1255"/>
      <c r="CP53" s="1255"/>
      <c r="CQ53" s="1255"/>
      <c r="CR53" s="1255"/>
      <c r="CS53" s="1255"/>
      <c r="CT53" s="1255"/>
      <c r="CU53" s="1255"/>
      <c r="CV53" s="1255">
        <v>58.5</v>
      </c>
      <c r="CW53" s="1255"/>
      <c r="CX53" s="1255"/>
      <c r="CY53" s="1255"/>
      <c r="CZ53" s="1255"/>
      <c r="DA53" s="1255"/>
      <c r="DB53" s="1255"/>
      <c r="DC53" s="1255"/>
    </row>
    <row r="54" spans="1:109" ht="13.2" x14ac:dyDescent="0.2">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ht="13.2" x14ac:dyDescent="0.2">
      <c r="A55" s="1233"/>
      <c r="B55" s="1225"/>
      <c r="G55" s="1244"/>
      <c r="H55" s="1244"/>
      <c r="I55" s="1244"/>
      <c r="J55" s="1244"/>
      <c r="K55" s="1253"/>
      <c r="L55" s="1253"/>
      <c r="M55" s="1253"/>
      <c r="N55" s="1253"/>
      <c r="AN55" s="1250" t="s">
        <v>611</v>
      </c>
      <c r="AO55" s="1250"/>
      <c r="AP55" s="1250"/>
      <c r="AQ55" s="1250"/>
      <c r="AR55" s="1250"/>
      <c r="AS55" s="1250"/>
      <c r="AT55" s="1250"/>
      <c r="AU55" s="1250"/>
      <c r="AV55" s="1250"/>
      <c r="AW55" s="1250"/>
      <c r="AX55" s="1250"/>
      <c r="AY55" s="1250"/>
      <c r="AZ55" s="1250"/>
      <c r="BA55" s="1250"/>
      <c r="BB55" s="1254" t="s">
        <v>609</v>
      </c>
      <c r="BC55" s="1254"/>
      <c r="BD55" s="1254"/>
      <c r="BE55" s="1254"/>
      <c r="BF55" s="1254"/>
      <c r="BG55" s="1254"/>
      <c r="BH55" s="1254"/>
      <c r="BI55" s="1254"/>
      <c r="BJ55" s="1254"/>
      <c r="BK55" s="1254"/>
      <c r="BL55" s="1254"/>
      <c r="BM55" s="1254"/>
      <c r="BN55" s="1254"/>
      <c r="BO55" s="1254"/>
      <c r="BP55" s="1255">
        <v>16</v>
      </c>
      <c r="BQ55" s="1255"/>
      <c r="BR55" s="1255"/>
      <c r="BS55" s="1255"/>
      <c r="BT55" s="1255"/>
      <c r="BU55" s="1255"/>
      <c r="BV55" s="1255"/>
      <c r="BW55" s="1255"/>
      <c r="BX55" s="1255">
        <v>18.399999999999999</v>
      </c>
      <c r="BY55" s="1255"/>
      <c r="BZ55" s="1255"/>
      <c r="CA55" s="1255"/>
      <c r="CB55" s="1255"/>
      <c r="CC55" s="1255"/>
      <c r="CD55" s="1255"/>
      <c r="CE55" s="1255"/>
      <c r="CF55" s="1255">
        <v>13.5</v>
      </c>
      <c r="CG55" s="1255"/>
      <c r="CH55" s="1255"/>
      <c r="CI55" s="1255"/>
      <c r="CJ55" s="1255"/>
      <c r="CK55" s="1255"/>
      <c r="CL55" s="1255"/>
      <c r="CM55" s="1255"/>
      <c r="CN55" s="1255">
        <v>1.5</v>
      </c>
      <c r="CO55" s="1255"/>
      <c r="CP55" s="1255"/>
      <c r="CQ55" s="1255"/>
      <c r="CR55" s="1255"/>
      <c r="CS55" s="1255"/>
      <c r="CT55" s="1255"/>
      <c r="CU55" s="1255"/>
      <c r="CV55" s="1255">
        <v>0</v>
      </c>
      <c r="CW55" s="1255"/>
      <c r="CX55" s="1255"/>
      <c r="CY55" s="1255"/>
      <c r="CZ55" s="1255"/>
      <c r="DA55" s="1255"/>
      <c r="DB55" s="1255"/>
      <c r="DC55" s="1255"/>
    </row>
    <row r="56" spans="1:109" ht="13.2" x14ac:dyDescent="0.2">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ht="13.2" x14ac:dyDescent="0.2">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610</v>
      </c>
      <c r="BC57" s="1254"/>
      <c r="BD57" s="1254"/>
      <c r="BE57" s="1254"/>
      <c r="BF57" s="1254"/>
      <c r="BG57" s="1254"/>
      <c r="BH57" s="1254"/>
      <c r="BI57" s="1254"/>
      <c r="BJ57" s="1254"/>
      <c r="BK57" s="1254"/>
      <c r="BL57" s="1254"/>
      <c r="BM57" s="1254"/>
      <c r="BN57" s="1254"/>
      <c r="BO57" s="1254"/>
      <c r="BP57" s="1255">
        <v>58.8</v>
      </c>
      <c r="BQ57" s="1255"/>
      <c r="BR57" s="1255"/>
      <c r="BS57" s="1255"/>
      <c r="BT57" s="1255"/>
      <c r="BU57" s="1255"/>
      <c r="BV57" s="1255"/>
      <c r="BW57" s="1255"/>
      <c r="BX57" s="1255">
        <v>59.8</v>
      </c>
      <c r="BY57" s="1255"/>
      <c r="BZ57" s="1255"/>
      <c r="CA57" s="1255"/>
      <c r="CB57" s="1255"/>
      <c r="CC57" s="1255"/>
      <c r="CD57" s="1255"/>
      <c r="CE57" s="1255"/>
      <c r="CF57" s="1255">
        <v>60.2</v>
      </c>
      <c r="CG57" s="1255"/>
      <c r="CH57" s="1255"/>
      <c r="CI57" s="1255"/>
      <c r="CJ57" s="1255"/>
      <c r="CK57" s="1255"/>
      <c r="CL57" s="1255"/>
      <c r="CM57" s="1255"/>
      <c r="CN57" s="1255">
        <v>60.1</v>
      </c>
      <c r="CO57" s="1255"/>
      <c r="CP57" s="1255"/>
      <c r="CQ57" s="1255"/>
      <c r="CR57" s="1255"/>
      <c r="CS57" s="1255"/>
      <c r="CT57" s="1255"/>
      <c r="CU57" s="1255"/>
      <c r="CV57" s="1255">
        <v>61.6</v>
      </c>
      <c r="CW57" s="1255"/>
      <c r="CX57" s="1255"/>
      <c r="CY57" s="1255"/>
      <c r="CZ57" s="1255"/>
      <c r="DA57" s="1255"/>
      <c r="DB57" s="1255"/>
      <c r="DC57" s="1255"/>
      <c r="DD57" s="1258"/>
      <c r="DE57" s="1256"/>
    </row>
    <row r="58" spans="1:109" s="1233" customFormat="1" ht="13.2" x14ac:dyDescent="0.2">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ht="13.2" x14ac:dyDescent="0.2">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ht="13.2" x14ac:dyDescent="0.2">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ht="13.2" x14ac:dyDescent="0.2">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ht="13.2" x14ac:dyDescent="0.2">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6.2" x14ac:dyDescent="0.2">
      <c r="B63" s="1264" t="s">
        <v>612</v>
      </c>
    </row>
    <row r="64" spans="1:109" ht="13.2" x14ac:dyDescent="0.2">
      <c r="B64" s="1225"/>
      <c r="G64" s="1232"/>
      <c r="I64" s="1265"/>
      <c r="J64" s="1265"/>
      <c r="K64" s="1265"/>
      <c r="L64" s="1265"/>
      <c r="M64" s="1265"/>
      <c r="N64" s="1266"/>
      <c r="AM64" s="1232"/>
      <c r="AN64" s="1232" t="s">
        <v>605</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ht="13.2" x14ac:dyDescent="0.2">
      <c r="B65" s="1225"/>
      <c r="AN65" s="1267" t="s">
        <v>613</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ht="13.2" x14ac:dyDescent="0.2">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ht="13.2" x14ac:dyDescent="0.2">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ht="13.2" x14ac:dyDescent="0.2">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ht="13.2" x14ac:dyDescent="0.2">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ht="13.2" x14ac:dyDescent="0.2">
      <c r="B70" s="1225"/>
      <c r="H70" s="1268"/>
      <c r="I70" s="1268"/>
      <c r="J70" s="1269"/>
      <c r="K70" s="1269"/>
      <c r="L70" s="1270"/>
      <c r="M70" s="1269"/>
      <c r="N70" s="1270"/>
      <c r="AN70" s="1243"/>
      <c r="AO70" s="1243"/>
      <c r="AP70" s="1243"/>
      <c r="AZ70" s="1243"/>
      <c r="BA70" s="1243"/>
      <c r="BB70" s="1243"/>
      <c r="BL70" s="1243"/>
      <c r="BM70" s="1243"/>
      <c r="BN70" s="1243"/>
      <c r="BX70" s="1243"/>
      <c r="BY70" s="1243"/>
      <c r="BZ70" s="1243"/>
      <c r="CJ70" s="1243"/>
      <c r="CK70" s="1243"/>
      <c r="CL70" s="1243"/>
      <c r="CV70" s="1243"/>
      <c r="CW70" s="1243"/>
      <c r="CX70" s="1243"/>
    </row>
    <row r="71" spans="2:107" ht="13.2" x14ac:dyDescent="0.2">
      <c r="B71" s="1225"/>
      <c r="G71" s="1271"/>
      <c r="I71" s="1272"/>
      <c r="J71" s="1269"/>
      <c r="K71" s="1269"/>
      <c r="L71" s="1270"/>
      <c r="M71" s="1269"/>
      <c r="N71" s="1270"/>
      <c r="AM71" s="1271"/>
      <c r="AN71" s="1219" t="s">
        <v>607</v>
      </c>
    </row>
    <row r="72" spans="2:107" ht="13.2" x14ac:dyDescent="0.2">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563</v>
      </c>
      <c r="BQ72" s="1250"/>
      <c r="BR72" s="1250"/>
      <c r="BS72" s="1250"/>
      <c r="BT72" s="1250"/>
      <c r="BU72" s="1250"/>
      <c r="BV72" s="1250"/>
      <c r="BW72" s="1250"/>
      <c r="BX72" s="1250" t="s">
        <v>564</v>
      </c>
      <c r="BY72" s="1250"/>
      <c r="BZ72" s="1250"/>
      <c r="CA72" s="1250"/>
      <c r="CB72" s="1250"/>
      <c r="CC72" s="1250"/>
      <c r="CD72" s="1250"/>
      <c r="CE72" s="1250"/>
      <c r="CF72" s="1250" t="s">
        <v>565</v>
      </c>
      <c r="CG72" s="1250"/>
      <c r="CH72" s="1250"/>
      <c r="CI72" s="1250"/>
      <c r="CJ72" s="1250"/>
      <c r="CK72" s="1250"/>
      <c r="CL72" s="1250"/>
      <c r="CM72" s="1250"/>
      <c r="CN72" s="1250" t="s">
        <v>566</v>
      </c>
      <c r="CO72" s="1250"/>
      <c r="CP72" s="1250"/>
      <c r="CQ72" s="1250"/>
      <c r="CR72" s="1250"/>
      <c r="CS72" s="1250"/>
      <c r="CT72" s="1250"/>
      <c r="CU72" s="1250"/>
      <c r="CV72" s="1250" t="s">
        <v>567</v>
      </c>
      <c r="CW72" s="1250"/>
      <c r="CX72" s="1250"/>
      <c r="CY72" s="1250"/>
      <c r="CZ72" s="1250"/>
      <c r="DA72" s="1250"/>
      <c r="DB72" s="1250"/>
      <c r="DC72" s="1250"/>
    </row>
    <row r="73" spans="2:107" ht="13.2" x14ac:dyDescent="0.2">
      <c r="B73" s="1225"/>
      <c r="G73" s="1251"/>
      <c r="H73" s="1251"/>
      <c r="I73" s="1251"/>
      <c r="J73" s="1251"/>
      <c r="K73" s="1273"/>
      <c r="L73" s="1273"/>
      <c r="M73" s="1273"/>
      <c r="N73" s="1273"/>
      <c r="AM73" s="1243"/>
      <c r="AN73" s="1254" t="s">
        <v>608</v>
      </c>
      <c r="AO73" s="1254"/>
      <c r="AP73" s="1254"/>
      <c r="AQ73" s="1254"/>
      <c r="AR73" s="1254"/>
      <c r="AS73" s="1254"/>
      <c r="AT73" s="1254"/>
      <c r="AU73" s="1254"/>
      <c r="AV73" s="1254"/>
      <c r="AW73" s="1254"/>
      <c r="AX73" s="1254"/>
      <c r="AY73" s="1254"/>
      <c r="AZ73" s="1254"/>
      <c r="BA73" s="1254"/>
      <c r="BB73" s="1254" t="s">
        <v>609</v>
      </c>
      <c r="BC73" s="1254"/>
      <c r="BD73" s="1254"/>
      <c r="BE73" s="1254"/>
      <c r="BF73" s="1254"/>
      <c r="BG73" s="1254"/>
      <c r="BH73" s="1254"/>
      <c r="BI73" s="1254"/>
      <c r="BJ73" s="1254"/>
      <c r="BK73" s="1254"/>
      <c r="BL73" s="1254"/>
      <c r="BM73" s="1254"/>
      <c r="BN73" s="1254"/>
      <c r="BO73" s="1254"/>
      <c r="BP73" s="1255">
        <v>166.1</v>
      </c>
      <c r="BQ73" s="1255"/>
      <c r="BR73" s="1255"/>
      <c r="BS73" s="1255"/>
      <c r="BT73" s="1255"/>
      <c r="BU73" s="1255"/>
      <c r="BV73" s="1255"/>
      <c r="BW73" s="1255"/>
      <c r="BX73" s="1255">
        <v>159.6</v>
      </c>
      <c r="BY73" s="1255"/>
      <c r="BZ73" s="1255"/>
      <c r="CA73" s="1255"/>
      <c r="CB73" s="1255"/>
      <c r="CC73" s="1255"/>
      <c r="CD73" s="1255"/>
      <c r="CE73" s="1255"/>
      <c r="CF73" s="1255">
        <v>158.80000000000001</v>
      </c>
      <c r="CG73" s="1255"/>
      <c r="CH73" s="1255"/>
      <c r="CI73" s="1255"/>
      <c r="CJ73" s="1255"/>
      <c r="CK73" s="1255"/>
      <c r="CL73" s="1255"/>
      <c r="CM73" s="1255"/>
      <c r="CN73" s="1255">
        <v>155.4</v>
      </c>
      <c r="CO73" s="1255"/>
      <c r="CP73" s="1255"/>
      <c r="CQ73" s="1255"/>
      <c r="CR73" s="1255"/>
      <c r="CS73" s="1255"/>
      <c r="CT73" s="1255"/>
      <c r="CU73" s="1255"/>
      <c r="CV73" s="1255">
        <v>157.4</v>
      </c>
      <c r="CW73" s="1255"/>
      <c r="CX73" s="1255"/>
      <c r="CY73" s="1255"/>
      <c r="CZ73" s="1255"/>
      <c r="DA73" s="1255"/>
      <c r="DB73" s="1255"/>
      <c r="DC73" s="1255"/>
    </row>
    <row r="74" spans="2:107" ht="13.2" x14ac:dyDescent="0.2">
      <c r="B74" s="1225"/>
      <c r="G74" s="1251"/>
      <c r="H74" s="1251"/>
      <c r="I74" s="1251"/>
      <c r="J74" s="1251"/>
      <c r="K74" s="1273"/>
      <c r="L74" s="1273"/>
      <c r="M74" s="1273"/>
      <c r="N74" s="1273"/>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ht="13.2" x14ac:dyDescent="0.2">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614</v>
      </c>
      <c r="BC75" s="1254"/>
      <c r="BD75" s="1254"/>
      <c r="BE75" s="1254"/>
      <c r="BF75" s="1254"/>
      <c r="BG75" s="1254"/>
      <c r="BH75" s="1254"/>
      <c r="BI75" s="1254"/>
      <c r="BJ75" s="1254"/>
      <c r="BK75" s="1254"/>
      <c r="BL75" s="1254"/>
      <c r="BM75" s="1254"/>
      <c r="BN75" s="1254"/>
      <c r="BO75" s="1254"/>
      <c r="BP75" s="1255">
        <v>15.5</v>
      </c>
      <c r="BQ75" s="1255"/>
      <c r="BR75" s="1255"/>
      <c r="BS75" s="1255"/>
      <c r="BT75" s="1255"/>
      <c r="BU75" s="1255"/>
      <c r="BV75" s="1255"/>
      <c r="BW75" s="1255"/>
      <c r="BX75" s="1255">
        <v>14.3</v>
      </c>
      <c r="BY75" s="1255"/>
      <c r="BZ75" s="1255"/>
      <c r="CA75" s="1255"/>
      <c r="CB75" s="1255"/>
      <c r="CC75" s="1255"/>
      <c r="CD75" s="1255"/>
      <c r="CE75" s="1255"/>
      <c r="CF75" s="1255">
        <v>12.9</v>
      </c>
      <c r="CG75" s="1255"/>
      <c r="CH75" s="1255"/>
      <c r="CI75" s="1255"/>
      <c r="CJ75" s="1255"/>
      <c r="CK75" s="1255"/>
      <c r="CL75" s="1255"/>
      <c r="CM75" s="1255"/>
      <c r="CN75" s="1255">
        <v>12.6</v>
      </c>
      <c r="CO75" s="1255"/>
      <c r="CP75" s="1255"/>
      <c r="CQ75" s="1255"/>
      <c r="CR75" s="1255"/>
      <c r="CS75" s="1255"/>
      <c r="CT75" s="1255"/>
      <c r="CU75" s="1255"/>
      <c r="CV75" s="1255">
        <v>12.5</v>
      </c>
      <c r="CW75" s="1255"/>
      <c r="CX75" s="1255"/>
      <c r="CY75" s="1255"/>
      <c r="CZ75" s="1255"/>
      <c r="DA75" s="1255"/>
      <c r="DB75" s="1255"/>
      <c r="DC75" s="1255"/>
    </row>
    <row r="76" spans="2:107" ht="13.2" x14ac:dyDescent="0.2">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ht="13.2" x14ac:dyDescent="0.2">
      <c r="B77" s="1225"/>
      <c r="G77" s="1244"/>
      <c r="H77" s="1244"/>
      <c r="I77" s="1244"/>
      <c r="J77" s="1244"/>
      <c r="K77" s="1273"/>
      <c r="L77" s="1273"/>
      <c r="M77" s="1273"/>
      <c r="N77" s="1273"/>
      <c r="AN77" s="1250" t="s">
        <v>611</v>
      </c>
      <c r="AO77" s="1250"/>
      <c r="AP77" s="1250"/>
      <c r="AQ77" s="1250"/>
      <c r="AR77" s="1250"/>
      <c r="AS77" s="1250"/>
      <c r="AT77" s="1250"/>
      <c r="AU77" s="1250"/>
      <c r="AV77" s="1250"/>
      <c r="AW77" s="1250"/>
      <c r="AX77" s="1250"/>
      <c r="AY77" s="1250"/>
      <c r="AZ77" s="1250"/>
      <c r="BA77" s="1250"/>
      <c r="BB77" s="1254" t="s">
        <v>609</v>
      </c>
      <c r="BC77" s="1254"/>
      <c r="BD77" s="1254"/>
      <c r="BE77" s="1254"/>
      <c r="BF77" s="1254"/>
      <c r="BG77" s="1254"/>
      <c r="BH77" s="1254"/>
      <c r="BI77" s="1254"/>
      <c r="BJ77" s="1254"/>
      <c r="BK77" s="1254"/>
      <c r="BL77" s="1254"/>
      <c r="BM77" s="1254"/>
      <c r="BN77" s="1254"/>
      <c r="BO77" s="1254"/>
      <c r="BP77" s="1255">
        <v>16</v>
      </c>
      <c r="BQ77" s="1255"/>
      <c r="BR77" s="1255"/>
      <c r="BS77" s="1255"/>
      <c r="BT77" s="1255"/>
      <c r="BU77" s="1255"/>
      <c r="BV77" s="1255"/>
      <c r="BW77" s="1255"/>
      <c r="BX77" s="1255">
        <v>18.399999999999999</v>
      </c>
      <c r="BY77" s="1255"/>
      <c r="BZ77" s="1255"/>
      <c r="CA77" s="1255"/>
      <c r="CB77" s="1255"/>
      <c r="CC77" s="1255"/>
      <c r="CD77" s="1255"/>
      <c r="CE77" s="1255"/>
      <c r="CF77" s="1255">
        <v>13.5</v>
      </c>
      <c r="CG77" s="1255"/>
      <c r="CH77" s="1255"/>
      <c r="CI77" s="1255"/>
      <c r="CJ77" s="1255"/>
      <c r="CK77" s="1255"/>
      <c r="CL77" s="1255"/>
      <c r="CM77" s="1255"/>
      <c r="CN77" s="1255">
        <v>1.5</v>
      </c>
      <c r="CO77" s="1255"/>
      <c r="CP77" s="1255"/>
      <c r="CQ77" s="1255"/>
      <c r="CR77" s="1255"/>
      <c r="CS77" s="1255"/>
      <c r="CT77" s="1255"/>
      <c r="CU77" s="1255"/>
      <c r="CV77" s="1255">
        <v>0</v>
      </c>
      <c r="CW77" s="1255"/>
      <c r="CX77" s="1255"/>
      <c r="CY77" s="1255"/>
      <c r="CZ77" s="1255"/>
      <c r="DA77" s="1255"/>
      <c r="DB77" s="1255"/>
      <c r="DC77" s="1255"/>
    </row>
    <row r="78" spans="2:107" ht="13.2" x14ac:dyDescent="0.2">
      <c r="B78" s="1225"/>
      <c r="G78" s="1244"/>
      <c r="H78" s="1244"/>
      <c r="I78" s="1244"/>
      <c r="J78" s="1244"/>
      <c r="K78" s="1273"/>
      <c r="L78" s="1273"/>
      <c r="M78" s="1273"/>
      <c r="N78" s="1273"/>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ht="13.2" x14ac:dyDescent="0.2">
      <c r="B79" s="1225"/>
      <c r="G79" s="1244"/>
      <c r="H79" s="1244"/>
      <c r="I79" s="1257"/>
      <c r="J79" s="1257"/>
      <c r="K79" s="1274"/>
      <c r="L79" s="1274"/>
      <c r="M79" s="1274"/>
      <c r="N79" s="1274"/>
      <c r="AN79" s="1250"/>
      <c r="AO79" s="1250"/>
      <c r="AP79" s="1250"/>
      <c r="AQ79" s="1250"/>
      <c r="AR79" s="1250"/>
      <c r="AS79" s="1250"/>
      <c r="AT79" s="1250"/>
      <c r="AU79" s="1250"/>
      <c r="AV79" s="1250"/>
      <c r="AW79" s="1250"/>
      <c r="AX79" s="1250"/>
      <c r="AY79" s="1250"/>
      <c r="AZ79" s="1250"/>
      <c r="BA79" s="1250"/>
      <c r="BB79" s="1254" t="s">
        <v>614</v>
      </c>
      <c r="BC79" s="1254"/>
      <c r="BD79" s="1254"/>
      <c r="BE79" s="1254"/>
      <c r="BF79" s="1254"/>
      <c r="BG79" s="1254"/>
      <c r="BH79" s="1254"/>
      <c r="BI79" s="1254"/>
      <c r="BJ79" s="1254"/>
      <c r="BK79" s="1254"/>
      <c r="BL79" s="1254"/>
      <c r="BM79" s="1254"/>
      <c r="BN79" s="1254"/>
      <c r="BO79" s="1254"/>
      <c r="BP79" s="1255">
        <v>5.3</v>
      </c>
      <c r="BQ79" s="1255"/>
      <c r="BR79" s="1255"/>
      <c r="BS79" s="1255"/>
      <c r="BT79" s="1255"/>
      <c r="BU79" s="1255"/>
      <c r="BV79" s="1255"/>
      <c r="BW79" s="1255"/>
      <c r="BX79" s="1255">
        <v>5</v>
      </c>
      <c r="BY79" s="1255"/>
      <c r="BZ79" s="1255"/>
      <c r="CA79" s="1255"/>
      <c r="CB79" s="1255"/>
      <c r="CC79" s="1255"/>
      <c r="CD79" s="1255"/>
      <c r="CE79" s="1255"/>
      <c r="CF79" s="1255">
        <v>4.3</v>
      </c>
      <c r="CG79" s="1255"/>
      <c r="CH79" s="1255"/>
      <c r="CI79" s="1255"/>
      <c r="CJ79" s="1255"/>
      <c r="CK79" s="1255"/>
      <c r="CL79" s="1255"/>
      <c r="CM79" s="1255"/>
      <c r="CN79" s="1255">
        <v>3.9</v>
      </c>
      <c r="CO79" s="1255"/>
      <c r="CP79" s="1255"/>
      <c r="CQ79" s="1255"/>
      <c r="CR79" s="1255"/>
      <c r="CS79" s="1255"/>
      <c r="CT79" s="1255"/>
      <c r="CU79" s="1255"/>
      <c r="CV79" s="1255">
        <v>3.8</v>
      </c>
      <c r="CW79" s="1255"/>
      <c r="CX79" s="1255"/>
      <c r="CY79" s="1255"/>
      <c r="CZ79" s="1255"/>
      <c r="DA79" s="1255"/>
      <c r="DB79" s="1255"/>
      <c r="DC79" s="1255"/>
    </row>
    <row r="80" spans="2:107" ht="13.2" x14ac:dyDescent="0.2">
      <c r="B80" s="1225"/>
      <c r="G80" s="1244"/>
      <c r="H80" s="1244"/>
      <c r="I80" s="1257"/>
      <c r="J80" s="1257"/>
      <c r="K80" s="1274"/>
      <c r="L80" s="1274"/>
      <c r="M80" s="1274"/>
      <c r="N80" s="1274"/>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ht="13.2" x14ac:dyDescent="0.2">
      <c r="B81" s="1225"/>
    </row>
    <row r="82" spans="2:109" ht="16.2" x14ac:dyDescent="0.2">
      <c r="B82" s="1225"/>
      <c r="K82" s="1275"/>
      <c r="L82" s="1275"/>
      <c r="M82" s="1275"/>
      <c r="N82" s="1275"/>
      <c r="AQ82" s="1275"/>
      <c r="AR82" s="1275"/>
      <c r="AS82" s="1275"/>
      <c r="AT82" s="1275"/>
      <c r="BC82" s="1275"/>
      <c r="BD82" s="1275"/>
      <c r="BE82" s="1275"/>
      <c r="BF82" s="1275"/>
      <c r="BO82" s="1275"/>
      <c r="BP82" s="1275"/>
      <c r="BQ82" s="1275"/>
      <c r="BR82" s="1275"/>
      <c r="CA82" s="1275"/>
      <c r="CB82" s="1275"/>
      <c r="CC82" s="1275"/>
      <c r="CD82" s="1275"/>
      <c r="CM82" s="1275"/>
      <c r="CN82" s="1275"/>
      <c r="CO82" s="1275"/>
      <c r="CP82" s="1275"/>
      <c r="CY82" s="1275"/>
      <c r="CZ82" s="1275"/>
      <c r="DA82" s="1275"/>
      <c r="DB82" s="1275"/>
      <c r="DC82" s="1275"/>
    </row>
    <row r="83" spans="2:109" ht="13.2" x14ac:dyDescent="0.2">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ht="13.2" x14ac:dyDescent="0.2">
      <c r="DD84" s="1219"/>
      <c r="DE84" s="1219"/>
    </row>
    <row r="85" spans="2:109" ht="13.2" x14ac:dyDescent="0.2">
      <c r="DD85" s="1219"/>
      <c r="DE85" s="1219"/>
    </row>
  </sheetData>
  <sheetProtection algorithmName="SHA-512" hashValue="U+DiurpswpJi26DfOTSAgyNIO1Qrxqa2z48wPHMAkuBmQhOm11rrXqis5tqZ3yJywOA8TVNuTRKnNfQH8E0ijg==" saltValue="nay1kYH2fBzNrIwLPIuBq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4"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15917-9547-4959-B43B-A4C4E2A10C84}">
  <sheetPr>
    <pageSetUpPr fitToPage="1"/>
  </sheetPr>
  <dimension ref="A1:DR125"/>
  <sheetViews>
    <sheetView showGridLines="0" topLeftCell="A85" zoomScale="70" zoomScaleNormal="70"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510</v>
      </c>
    </row>
  </sheetData>
  <sheetProtection algorithmName="SHA-512" hashValue="J93QMl8UBMiY1K0meOCQJxGIuvSf9gebyjJv1zKYbbliJarjccewR6LXmC1OTSPAeG6amcUbjPha3wH5DW1mDw==" saltValue="G27Rv6GFdiil6ANUlWvNOQ==" spinCount="100000" sheet="1" objects="1" scenarios="1"/>
  <dataConsolidate/>
  <phoneticPr fontId="2"/>
  <printOptions horizontalCentered="1" verticalCentered="1"/>
  <pageMargins left="0" right="0" top="0.19685039370078741" bottom="0" header="0.39370078740157483" footer="0"/>
  <pageSetup paperSize="8" scale="52"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504EB-C359-49F3-A3B9-4350A6B04112}">
  <sheetPr>
    <pageSetUpPr fitToPage="1"/>
  </sheetPr>
  <dimension ref="A1:DR125"/>
  <sheetViews>
    <sheetView showGridLines="0" topLeftCell="A94" zoomScale="85" zoomScaleNormal="85"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510</v>
      </c>
    </row>
  </sheetData>
  <sheetProtection algorithmName="SHA-512" hashValue="PA0hKL9bkwxFpzfONAR6rxx/30rK6Tsr6RDeZHEXBmv02tb328isqqQQjdidnnEWtvmHXGwhizU6uwzJ+l27bg==" saltValue="kaWIwJ9I37uULl+x6x34Zg==" spinCount="100000" sheet="1" objects="1" scenarios="1"/>
  <dataConsolidate/>
  <phoneticPr fontId="2"/>
  <printOptions horizontalCentered="1" verticalCentered="1"/>
  <pageMargins left="0" right="0" top="0.19685039370078741" bottom="0" header="0.39370078740157483" footer="0"/>
  <pageSetup paperSize="8" scale="52"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55</v>
      </c>
      <c r="E2" s="149"/>
      <c r="F2" s="150" t="s">
        <v>560</v>
      </c>
      <c r="G2" s="151"/>
      <c r="H2" s="152"/>
    </row>
    <row r="3" spans="1:8" x14ac:dyDescent="0.2">
      <c r="A3" s="148" t="s">
        <v>553</v>
      </c>
      <c r="B3" s="153"/>
      <c r="C3" s="154"/>
      <c r="D3" s="155">
        <v>50847</v>
      </c>
      <c r="E3" s="156"/>
      <c r="F3" s="157">
        <v>48064</v>
      </c>
      <c r="G3" s="158"/>
      <c r="H3" s="159"/>
    </row>
    <row r="4" spans="1:8" x14ac:dyDescent="0.2">
      <c r="A4" s="160"/>
      <c r="B4" s="161"/>
      <c r="C4" s="162"/>
      <c r="D4" s="163">
        <v>32451</v>
      </c>
      <c r="E4" s="164"/>
      <c r="F4" s="165">
        <v>30373</v>
      </c>
      <c r="G4" s="166"/>
      <c r="H4" s="167"/>
    </row>
    <row r="5" spans="1:8" x14ac:dyDescent="0.2">
      <c r="A5" s="148" t="s">
        <v>555</v>
      </c>
      <c r="B5" s="153"/>
      <c r="C5" s="154"/>
      <c r="D5" s="155">
        <v>59009</v>
      </c>
      <c r="E5" s="156"/>
      <c r="F5" s="157">
        <v>56662</v>
      </c>
      <c r="G5" s="158"/>
      <c r="H5" s="159"/>
    </row>
    <row r="6" spans="1:8" x14ac:dyDescent="0.2">
      <c r="A6" s="160"/>
      <c r="B6" s="161"/>
      <c r="C6" s="162"/>
      <c r="D6" s="163">
        <v>29471</v>
      </c>
      <c r="E6" s="164"/>
      <c r="F6" s="165">
        <v>34709</v>
      </c>
      <c r="G6" s="166"/>
      <c r="H6" s="167"/>
    </row>
    <row r="7" spans="1:8" x14ac:dyDescent="0.2">
      <c r="A7" s="148" t="s">
        <v>556</v>
      </c>
      <c r="B7" s="153"/>
      <c r="C7" s="154"/>
      <c r="D7" s="155">
        <v>99919</v>
      </c>
      <c r="E7" s="156"/>
      <c r="F7" s="157">
        <v>60285</v>
      </c>
      <c r="G7" s="158"/>
      <c r="H7" s="159"/>
    </row>
    <row r="8" spans="1:8" x14ac:dyDescent="0.2">
      <c r="A8" s="160"/>
      <c r="B8" s="161"/>
      <c r="C8" s="162"/>
      <c r="D8" s="163">
        <v>45818</v>
      </c>
      <c r="E8" s="164"/>
      <c r="F8" s="165">
        <v>36445</v>
      </c>
      <c r="G8" s="166"/>
      <c r="H8" s="167"/>
    </row>
    <row r="9" spans="1:8" x14ac:dyDescent="0.2">
      <c r="A9" s="148" t="s">
        <v>557</v>
      </c>
      <c r="B9" s="153"/>
      <c r="C9" s="154"/>
      <c r="D9" s="155">
        <v>114197</v>
      </c>
      <c r="E9" s="156"/>
      <c r="F9" s="157">
        <v>52714</v>
      </c>
      <c r="G9" s="158"/>
      <c r="H9" s="159"/>
    </row>
    <row r="10" spans="1:8" x14ac:dyDescent="0.2">
      <c r="A10" s="160"/>
      <c r="B10" s="161"/>
      <c r="C10" s="162"/>
      <c r="D10" s="163">
        <v>39957</v>
      </c>
      <c r="E10" s="164"/>
      <c r="F10" s="165">
        <v>29032</v>
      </c>
      <c r="G10" s="166"/>
      <c r="H10" s="167"/>
    </row>
    <row r="11" spans="1:8" x14ac:dyDescent="0.2">
      <c r="A11" s="148" t="s">
        <v>558</v>
      </c>
      <c r="B11" s="153"/>
      <c r="C11" s="154"/>
      <c r="D11" s="155">
        <v>53041</v>
      </c>
      <c r="E11" s="156"/>
      <c r="F11" s="157">
        <v>46001</v>
      </c>
      <c r="G11" s="158"/>
      <c r="H11" s="159"/>
    </row>
    <row r="12" spans="1:8" x14ac:dyDescent="0.2">
      <c r="A12" s="160"/>
      <c r="B12" s="161"/>
      <c r="C12" s="168"/>
      <c r="D12" s="163">
        <v>29165</v>
      </c>
      <c r="E12" s="164"/>
      <c r="F12" s="165">
        <v>27974</v>
      </c>
      <c r="G12" s="166"/>
      <c r="H12" s="167"/>
    </row>
    <row r="13" spans="1:8" x14ac:dyDescent="0.2">
      <c r="A13" s="148"/>
      <c r="B13" s="153"/>
      <c r="C13" s="169"/>
      <c r="D13" s="170">
        <v>75403</v>
      </c>
      <c r="E13" s="171"/>
      <c r="F13" s="172">
        <v>52745</v>
      </c>
      <c r="G13" s="173"/>
      <c r="H13" s="159"/>
    </row>
    <row r="14" spans="1:8" x14ac:dyDescent="0.2">
      <c r="A14" s="160"/>
      <c r="B14" s="161"/>
      <c r="C14" s="162"/>
      <c r="D14" s="163">
        <v>35372</v>
      </c>
      <c r="E14" s="164"/>
      <c r="F14" s="165">
        <v>31707</v>
      </c>
      <c r="G14" s="166"/>
      <c r="H14" s="167"/>
    </row>
    <row r="17" spans="1:11" x14ac:dyDescent="0.2">
      <c r="A17" s="144" t="s">
        <v>56</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57</v>
      </c>
      <c r="B19" s="174">
        <f>ROUND(VALUE(SUBSTITUTE(実質収支比率等に係る経年分析!F$48,"▲","-")),2)</f>
        <v>2.86</v>
      </c>
      <c r="C19" s="174">
        <f>ROUND(VALUE(SUBSTITUTE(実質収支比率等に係る経年分析!G$48,"▲","-")),2)</f>
        <v>2.2400000000000002</v>
      </c>
      <c r="D19" s="174">
        <f>ROUND(VALUE(SUBSTITUTE(実質収支比率等に係る経年分析!H$48,"▲","-")),2)</f>
        <v>1.44</v>
      </c>
      <c r="E19" s="174">
        <f>ROUND(VALUE(SUBSTITUTE(実質収支比率等に係る経年分析!I$48,"▲","-")),2)</f>
        <v>3.3</v>
      </c>
      <c r="F19" s="174">
        <f>ROUND(VALUE(SUBSTITUTE(実質収支比率等に係る経年分析!J$48,"▲","-")),2)</f>
        <v>3.32</v>
      </c>
    </row>
    <row r="20" spans="1:11" x14ac:dyDescent="0.2">
      <c r="A20" s="174" t="s">
        <v>58</v>
      </c>
      <c r="B20" s="174">
        <f>ROUND(VALUE(SUBSTITUTE(実質収支比率等に係る経年分析!F$47,"▲","-")),2)</f>
        <v>6.1</v>
      </c>
      <c r="C20" s="174">
        <f>ROUND(VALUE(SUBSTITUTE(実質収支比率等に係る経年分析!G$47,"▲","-")),2)</f>
        <v>6.16</v>
      </c>
      <c r="D20" s="174">
        <f>ROUND(VALUE(SUBSTITUTE(実質収支比率等に係る経年分析!H$47,"▲","-")),2)</f>
        <v>6.09</v>
      </c>
      <c r="E20" s="174">
        <f>ROUND(VALUE(SUBSTITUTE(実質収支比率等に係る経年分析!I$47,"▲","-")),2)</f>
        <v>5.9</v>
      </c>
      <c r="F20" s="174">
        <f>ROUND(VALUE(SUBSTITUTE(実質収支比率等に係る経年分析!J$47,"▲","-")),2)</f>
        <v>6.06</v>
      </c>
    </row>
    <row r="21" spans="1:11" x14ac:dyDescent="0.2">
      <c r="A21" s="174" t="s">
        <v>59</v>
      </c>
      <c r="B21" s="174">
        <f>IF(ISNUMBER(VALUE(SUBSTITUTE(実質収支比率等に係る経年分析!F$49,"▲","-"))),ROUND(VALUE(SUBSTITUTE(実質収支比率等に係る経年分析!F$49,"▲","-")),2),NA())</f>
        <v>0.73</v>
      </c>
      <c r="C21" s="174">
        <f>IF(ISNUMBER(VALUE(SUBSTITUTE(実質収支比率等に係る経年分析!G$49,"▲","-"))),ROUND(VALUE(SUBSTITUTE(実質収支比率等に係る経年分析!G$49,"▲","-")),2),NA())</f>
        <v>0.48</v>
      </c>
      <c r="D21" s="174">
        <f>IF(ISNUMBER(VALUE(SUBSTITUTE(実質収支比率等に係る経年分析!H$49,"▲","-"))),ROUND(VALUE(SUBSTITUTE(実質収支比率等に係る経年分析!H$49,"▲","-")),2),NA())</f>
        <v>0.54</v>
      </c>
      <c r="E21" s="174">
        <f>IF(ISNUMBER(VALUE(SUBSTITUTE(実質収支比率等に係る経年分析!I$49,"▲","-"))),ROUND(VALUE(SUBSTITUTE(実質収支比率等に係る経年分析!I$49,"▲","-")),2),NA())</f>
        <v>3.12</v>
      </c>
      <c r="F21" s="174">
        <f>IF(ISNUMBER(VALUE(SUBSTITUTE(実質収支比率等に係る経年分析!J$49,"▲","-"))),ROUND(VALUE(SUBSTITUTE(実質収支比率等に係る経年分析!J$49,"▲","-")),2),NA())</f>
        <v>-0.08</v>
      </c>
    </row>
    <row r="24" spans="1:11" x14ac:dyDescent="0.2">
      <c r="A24" s="144" t="s">
        <v>60</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61</v>
      </c>
      <c r="C26" s="175" t="s">
        <v>62</v>
      </c>
      <c r="D26" s="175" t="s">
        <v>61</v>
      </c>
      <c r="E26" s="175" t="s">
        <v>62</v>
      </c>
      <c r="F26" s="175" t="s">
        <v>61</v>
      </c>
      <c r="G26" s="175" t="s">
        <v>62</v>
      </c>
      <c r="H26" s="175" t="s">
        <v>61</v>
      </c>
      <c r="I26" s="175" t="s">
        <v>62</v>
      </c>
      <c r="J26" s="175" t="s">
        <v>61</v>
      </c>
      <c r="K26" s="175" t="s">
        <v>62</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0.28999999999999998</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0.01</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0.01</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診療所事業</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2">
      <c r="A30" s="175" t="str">
        <f>IF(連結実質赤字比率に係る赤字・黒字の構成分析!C$40="",NA(),連結実質赤字比率に係る赤字・黒字の構成分析!C$40)</f>
        <v>後期高齢者医療事業</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0.13</v>
      </c>
    </row>
    <row r="31" spans="1:11" x14ac:dyDescent="0.2">
      <c r="A31" s="175" t="str">
        <f>IF(連結実質赤字比率に係る赤字・黒字の構成分析!C$39="",NA(),連結実質赤字比率に係る赤字・黒字の構成分析!C$39)</f>
        <v>国民健康保険事業</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1.69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0.95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1.06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v>
      </c>
    </row>
    <row r="32" spans="1:11" x14ac:dyDescent="0.2">
      <c r="A32" s="175" t="str">
        <f>IF(連結実質赤字比率に係る赤字・黒字の構成分析!C$38="",NA(),連結実質赤字比率に係る赤字・黒字の構成分析!C$38)</f>
        <v>介護保険事業</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0.64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0.72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1.04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1.66</v>
      </c>
    </row>
    <row r="33" spans="1:16" x14ac:dyDescent="0.2">
      <c r="A33" s="175" t="str">
        <f>IF(連結実質赤字比率に係る赤字・黒字の構成分析!C$37="",NA(),連結実質赤字比率に係る赤字・黒字の構成分析!C$37)</f>
        <v>病院事業</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1.46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1.18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1.39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1.89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3.2</v>
      </c>
    </row>
    <row r="34" spans="1:16" x14ac:dyDescent="0.2">
      <c r="A34" s="175" t="str">
        <f>IF(連結実質赤字比率に係る赤字・黒字の構成分析!C$36="",NA(),連結実質赤字比率に係る赤字・黒字の構成分析!C$36)</f>
        <v>下水道事業</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1.23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1.31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2.23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3.25</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2.84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2.23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1.43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3.29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3.29</v>
      </c>
    </row>
    <row r="36" spans="1:16" x14ac:dyDescent="0.2">
      <c r="A36" s="175" t="str">
        <f>IF(連結実質赤字比率に係る赤字・黒字の構成分析!C$34="",NA(),連結実質赤字比率に係る赤字・黒字の構成分析!C$34)</f>
        <v>水道事業</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3.62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3.73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3.51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3.63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3.91</v>
      </c>
    </row>
    <row r="39" spans="1:16" x14ac:dyDescent="0.2">
      <c r="A39" s="144" t="s">
        <v>63</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64</v>
      </c>
      <c r="C41" s="176"/>
      <c r="D41" s="176" t="s">
        <v>65</v>
      </c>
      <c r="E41" s="176" t="s">
        <v>64</v>
      </c>
      <c r="F41" s="176"/>
      <c r="G41" s="176" t="s">
        <v>65</v>
      </c>
      <c r="H41" s="176" t="s">
        <v>64</v>
      </c>
      <c r="I41" s="176"/>
      <c r="J41" s="176" t="s">
        <v>65</v>
      </c>
      <c r="K41" s="176" t="s">
        <v>64</v>
      </c>
      <c r="L41" s="176"/>
      <c r="M41" s="176" t="s">
        <v>65</v>
      </c>
      <c r="N41" s="176" t="s">
        <v>64</v>
      </c>
      <c r="O41" s="176"/>
      <c r="P41" s="176" t="s">
        <v>65</v>
      </c>
    </row>
    <row r="42" spans="1:16" x14ac:dyDescent="0.2">
      <c r="A42" s="176" t="s">
        <v>66</v>
      </c>
      <c r="B42" s="176"/>
      <c r="C42" s="176"/>
      <c r="D42" s="176">
        <f>'実質公債費比率（分子）の構造'!K$52</f>
        <v>10295</v>
      </c>
      <c r="E42" s="176"/>
      <c r="F42" s="176"/>
      <c r="G42" s="176">
        <f>'実質公債費比率（分子）の構造'!L$52</f>
        <v>10026</v>
      </c>
      <c r="H42" s="176"/>
      <c r="I42" s="176"/>
      <c r="J42" s="176">
        <f>'実質公債費比率（分子）の構造'!M$52</f>
        <v>9652</v>
      </c>
      <c r="K42" s="176"/>
      <c r="L42" s="176"/>
      <c r="M42" s="176">
        <f>'実質公債費比率（分子）の構造'!N$52</f>
        <v>9234</v>
      </c>
      <c r="N42" s="176"/>
      <c r="O42" s="176"/>
      <c r="P42" s="176">
        <f>'実質公債費比率（分子）の構造'!O$52</f>
        <v>8959</v>
      </c>
    </row>
    <row r="43" spans="1:16" x14ac:dyDescent="0.2">
      <c r="A43" s="176" t="s">
        <v>67</v>
      </c>
      <c r="B43" s="176" t="str">
        <f>'実質公債費比率（分子）の構造'!K$51</f>
        <v>-</v>
      </c>
      <c r="C43" s="176"/>
      <c r="D43" s="176"/>
      <c r="E43" s="176" t="str">
        <f>'実質公債費比率（分子）の構造'!L$51</f>
        <v>-</v>
      </c>
      <c r="F43" s="176"/>
      <c r="G43" s="176"/>
      <c r="H43" s="176">
        <f>'実質公債費比率（分子）の構造'!M$51</f>
        <v>0</v>
      </c>
      <c r="I43" s="176"/>
      <c r="J43" s="176"/>
      <c r="K43" s="176" t="str">
        <f>'実質公債費比率（分子）の構造'!N$51</f>
        <v>-</v>
      </c>
      <c r="L43" s="176"/>
      <c r="M43" s="176"/>
      <c r="N43" s="176" t="str">
        <f>'実質公債費比率（分子）の構造'!O$51</f>
        <v>-</v>
      </c>
      <c r="O43" s="176"/>
      <c r="P43" s="176"/>
    </row>
    <row r="44" spans="1:16" x14ac:dyDescent="0.2">
      <c r="A44" s="176" t="s">
        <v>68</v>
      </c>
      <c r="B44" s="176">
        <f>'実質公債費比率（分子）の構造'!K$50</f>
        <v>118</v>
      </c>
      <c r="C44" s="176"/>
      <c r="D44" s="176"/>
      <c r="E44" s="176">
        <f>'実質公債費比率（分子）の構造'!L$50</f>
        <v>102</v>
      </c>
      <c r="F44" s="176"/>
      <c r="G44" s="176"/>
      <c r="H44" s="176">
        <f>'実質公債費比率（分子）の構造'!M$50</f>
        <v>76</v>
      </c>
      <c r="I44" s="176"/>
      <c r="J44" s="176"/>
      <c r="K44" s="176">
        <f>'実質公債費比率（分子）の構造'!N$50</f>
        <v>104</v>
      </c>
      <c r="L44" s="176"/>
      <c r="M44" s="176"/>
      <c r="N44" s="176">
        <f>'実質公債費比率（分子）の構造'!O$50</f>
        <v>123</v>
      </c>
      <c r="O44" s="176"/>
      <c r="P44" s="176"/>
    </row>
    <row r="45" spans="1:16" x14ac:dyDescent="0.2">
      <c r="A45" s="176" t="s">
        <v>69</v>
      </c>
      <c r="B45" s="176">
        <f>'実質公債費比率（分子）の構造'!K$49</f>
        <v>16</v>
      </c>
      <c r="C45" s="176"/>
      <c r="D45" s="176"/>
      <c r="E45" s="176">
        <f>'実質公債費比率（分子）の構造'!L$49</f>
        <v>22</v>
      </c>
      <c r="F45" s="176"/>
      <c r="G45" s="176"/>
      <c r="H45" s="176">
        <f>'実質公債費比率（分子）の構造'!M$49</f>
        <v>19</v>
      </c>
      <c r="I45" s="176"/>
      <c r="J45" s="176"/>
      <c r="K45" s="176">
        <f>'実質公債費比率（分子）の構造'!N$49</f>
        <v>21</v>
      </c>
      <c r="L45" s="176"/>
      <c r="M45" s="176"/>
      <c r="N45" s="176">
        <f>'実質公債費比率（分子）の構造'!O$49</f>
        <v>20</v>
      </c>
      <c r="O45" s="176"/>
      <c r="P45" s="176"/>
    </row>
    <row r="46" spans="1:16" x14ac:dyDescent="0.2">
      <c r="A46" s="176" t="s">
        <v>70</v>
      </c>
      <c r="B46" s="176">
        <f>'実質公債費比率（分子）の構造'!K$48</f>
        <v>3594</v>
      </c>
      <c r="C46" s="176"/>
      <c r="D46" s="176"/>
      <c r="E46" s="176">
        <f>'実質公債費比率（分子）の構造'!L$48</f>
        <v>3936</v>
      </c>
      <c r="F46" s="176"/>
      <c r="G46" s="176"/>
      <c r="H46" s="176">
        <f>'実質公債費比率（分子）の構造'!M$48</f>
        <v>3935</v>
      </c>
      <c r="I46" s="176"/>
      <c r="J46" s="176"/>
      <c r="K46" s="176">
        <f>'実質公債費比率（分子）の構造'!N$48</f>
        <v>3906</v>
      </c>
      <c r="L46" s="176"/>
      <c r="M46" s="176"/>
      <c r="N46" s="176">
        <f>'実質公債費比率（分子）の構造'!O$48</f>
        <v>3895</v>
      </c>
      <c r="O46" s="176"/>
      <c r="P46" s="176"/>
    </row>
    <row r="47" spans="1:16" x14ac:dyDescent="0.2">
      <c r="A47" s="176" t="s">
        <v>14</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11348</v>
      </c>
      <c r="C49" s="176"/>
      <c r="D49" s="176"/>
      <c r="E49" s="176">
        <f>'実質公債費比率（分子）の構造'!L$45</f>
        <v>10570</v>
      </c>
      <c r="F49" s="176"/>
      <c r="G49" s="176"/>
      <c r="H49" s="176">
        <f>'実質公債費比率（分子）の構造'!M$45</f>
        <v>10175</v>
      </c>
      <c r="I49" s="176"/>
      <c r="J49" s="176"/>
      <c r="K49" s="176">
        <f>'実質公債費比率（分子）の構造'!N$45</f>
        <v>9966</v>
      </c>
      <c r="L49" s="176"/>
      <c r="M49" s="176"/>
      <c r="N49" s="176">
        <f>'実質公債費比率（分子）の構造'!O$45</f>
        <v>9657</v>
      </c>
      <c r="O49" s="176"/>
      <c r="P49" s="176"/>
    </row>
    <row r="50" spans="1:16" x14ac:dyDescent="0.2">
      <c r="A50" s="176" t="s">
        <v>73</v>
      </c>
      <c r="B50" s="176" t="e">
        <f>NA()</f>
        <v>#N/A</v>
      </c>
      <c r="C50" s="176">
        <f>IF(ISNUMBER('実質公債費比率（分子）の構造'!K$53),'実質公債費比率（分子）の構造'!K$53,NA())</f>
        <v>4781</v>
      </c>
      <c r="D50" s="176" t="e">
        <f>NA()</f>
        <v>#N/A</v>
      </c>
      <c r="E50" s="176" t="e">
        <f>NA()</f>
        <v>#N/A</v>
      </c>
      <c r="F50" s="176">
        <f>IF(ISNUMBER('実質公債費比率（分子）の構造'!L$53),'実質公債費比率（分子）の構造'!L$53,NA())</f>
        <v>4604</v>
      </c>
      <c r="G50" s="176" t="e">
        <f>NA()</f>
        <v>#N/A</v>
      </c>
      <c r="H50" s="176" t="e">
        <f>NA()</f>
        <v>#N/A</v>
      </c>
      <c r="I50" s="176">
        <f>IF(ISNUMBER('実質公債費比率（分子）の構造'!M$53),'実質公債費比率（分子）の構造'!M$53,NA())</f>
        <v>4553</v>
      </c>
      <c r="J50" s="176" t="e">
        <f>NA()</f>
        <v>#N/A</v>
      </c>
      <c r="K50" s="176" t="e">
        <f>NA()</f>
        <v>#N/A</v>
      </c>
      <c r="L50" s="176">
        <f>IF(ISNUMBER('実質公債費比率（分子）の構造'!N$53),'実質公債費比率（分子）の構造'!N$53,NA())</f>
        <v>4763</v>
      </c>
      <c r="M50" s="176" t="e">
        <f>NA()</f>
        <v>#N/A</v>
      </c>
      <c r="N50" s="176" t="e">
        <f>NA()</f>
        <v>#N/A</v>
      </c>
      <c r="O50" s="176">
        <f>IF(ISNUMBER('実質公債費比率（分子）の構造'!O$53),'実質公債費比率（分子）の構造'!O$53,NA())</f>
        <v>4736</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46</v>
      </c>
      <c r="B56" s="175"/>
      <c r="C56" s="175"/>
      <c r="D56" s="175">
        <f>'将来負担比率（分子）の構造'!I$52</f>
        <v>102270</v>
      </c>
      <c r="E56" s="175"/>
      <c r="F56" s="175"/>
      <c r="G56" s="175">
        <f>'将来負担比率（分子）の構造'!J$52</f>
        <v>98349</v>
      </c>
      <c r="H56" s="175"/>
      <c r="I56" s="175"/>
      <c r="J56" s="175">
        <f>'将来負担比率（分子）の構造'!K$52</f>
        <v>97118</v>
      </c>
      <c r="K56" s="175"/>
      <c r="L56" s="175"/>
      <c r="M56" s="175">
        <f>'将来負担比率（分子）の構造'!L$52</f>
        <v>96121</v>
      </c>
      <c r="N56" s="175"/>
      <c r="O56" s="175"/>
      <c r="P56" s="175">
        <f>'将来負担比率（分子）の構造'!M$52</f>
        <v>91124</v>
      </c>
    </row>
    <row r="57" spans="1:16" x14ac:dyDescent="0.2">
      <c r="A57" s="175" t="s">
        <v>45</v>
      </c>
      <c r="B57" s="175"/>
      <c r="C57" s="175"/>
      <c r="D57" s="175">
        <f>'将来負担比率（分子）の構造'!I$51</f>
        <v>3725</v>
      </c>
      <c r="E57" s="175"/>
      <c r="F57" s="175"/>
      <c r="G57" s="175">
        <f>'将来負担比率（分子）の構造'!J$51</f>
        <v>3449</v>
      </c>
      <c r="H57" s="175"/>
      <c r="I57" s="175"/>
      <c r="J57" s="175">
        <f>'将来負担比率（分子）の構造'!K$51</f>
        <v>2811</v>
      </c>
      <c r="K57" s="175"/>
      <c r="L57" s="175"/>
      <c r="M57" s="175">
        <f>'将来負担比率（分子）の構造'!L$51</f>
        <v>2743</v>
      </c>
      <c r="N57" s="175"/>
      <c r="O57" s="175"/>
      <c r="P57" s="175">
        <f>'将来負担比率（分子）の構造'!M$51</f>
        <v>2908</v>
      </c>
    </row>
    <row r="58" spans="1:16" x14ac:dyDescent="0.2">
      <c r="A58" s="175" t="s">
        <v>44</v>
      </c>
      <c r="B58" s="175"/>
      <c r="C58" s="175"/>
      <c r="D58" s="175">
        <f>'将来負担比率（分子）の構造'!I$50</f>
        <v>8156</v>
      </c>
      <c r="E58" s="175"/>
      <c r="F58" s="175"/>
      <c r="G58" s="175">
        <f>'将来負担比率（分子）の構造'!J$50</f>
        <v>8661</v>
      </c>
      <c r="H58" s="175"/>
      <c r="I58" s="175"/>
      <c r="J58" s="175">
        <f>'将来負担比率（分子）の構造'!K$50</f>
        <v>8565</v>
      </c>
      <c r="K58" s="175"/>
      <c r="L58" s="175"/>
      <c r="M58" s="175">
        <f>'将来負担比率（分子）の構造'!L$50</f>
        <v>8778</v>
      </c>
      <c r="N58" s="175"/>
      <c r="O58" s="175"/>
      <c r="P58" s="175">
        <f>'将来負担比率（分子）の構造'!M$50</f>
        <v>10141</v>
      </c>
    </row>
    <row r="59" spans="1:16" x14ac:dyDescent="0.2">
      <c r="A59" s="175" t="s">
        <v>42</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41</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39</v>
      </c>
      <c r="B61" s="175">
        <f>'将来負担比率（分子）の構造'!I$46</f>
        <v>10</v>
      </c>
      <c r="C61" s="175"/>
      <c r="D61" s="175"/>
      <c r="E61" s="175">
        <f>'将来負担比率（分子）の構造'!J$46</f>
        <v>8</v>
      </c>
      <c r="F61" s="175"/>
      <c r="G61" s="175"/>
      <c r="H61" s="175">
        <f>'将来負担比率（分子）の構造'!K$46</f>
        <v>6</v>
      </c>
      <c r="I61" s="175"/>
      <c r="J61" s="175"/>
      <c r="K61" s="175">
        <f>'将来負担比率（分子）の構造'!L$46</f>
        <v>8</v>
      </c>
      <c r="L61" s="175"/>
      <c r="M61" s="175"/>
      <c r="N61" s="175">
        <f>'将来負担比率（分子）の構造'!M$46</f>
        <v>6</v>
      </c>
      <c r="O61" s="175"/>
      <c r="P61" s="175"/>
    </row>
    <row r="62" spans="1:16" x14ac:dyDescent="0.2">
      <c r="A62" s="175" t="s">
        <v>38</v>
      </c>
      <c r="B62" s="175">
        <f>'将来負担比率（分子）の構造'!I$45</f>
        <v>7967</v>
      </c>
      <c r="C62" s="175"/>
      <c r="D62" s="175"/>
      <c r="E62" s="175">
        <f>'将来負担比率（分子）の構造'!J$45</f>
        <v>7774</v>
      </c>
      <c r="F62" s="175"/>
      <c r="G62" s="175"/>
      <c r="H62" s="175">
        <f>'将来負担比率（分子）の構造'!K$45</f>
        <v>8000</v>
      </c>
      <c r="I62" s="175"/>
      <c r="J62" s="175"/>
      <c r="K62" s="175">
        <f>'将来負担比率（分子）の構造'!L$45</f>
        <v>8362</v>
      </c>
      <c r="L62" s="175"/>
      <c r="M62" s="175"/>
      <c r="N62" s="175">
        <f>'将来負担比率（分子）の構造'!M$45</f>
        <v>8649</v>
      </c>
      <c r="O62" s="175"/>
      <c r="P62" s="175"/>
    </row>
    <row r="63" spans="1:16" x14ac:dyDescent="0.2">
      <c r="A63" s="175" t="s">
        <v>37</v>
      </c>
      <c r="B63" s="175">
        <f>'将来負担比率（分子）の構造'!I$44</f>
        <v>434</v>
      </c>
      <c r="C63" s="175"/>
      <c r="D63" s="175"/>
      <c r="E63" s="175">
        <f>'将来負担比率（分子）の構造'!J$44</f>
        <v>418</v>
      </c>
      <c r="F63" s="175"/>
      <c r="G63" s="175"/>
      <c r="H63" s="175">
        <f>'将来負担比率（分子）の構造'!K$44</f>
        <v>373</v>
      </c>
      <c r="I63" s="175"/>
      <c r="J63" s="175"/>
      <c r="K63" s="175">
        <f>'将来負担比率（分子）の構造'!L$44</f>
        <v>348</v>
      </c>
      <c r="L63" s="175"/>
      <c r="M63" s="175"/>
      <c r="N63" s="175">
        <f>'将来負担比率（分子）の構造'!M$44</f>
        <v>327</v>
      </c>
      <c r="O63" s="175"/>
      <c r="P63" s="175"/>
    </row>
    <row r="64" spans="1:16" x14ac:dyDescent="0.2">
      <c r="A64" s="175" t="s">
        <v>36</v>
      </c>
      <c r="B64" s="175">
        <f>'将来負担比率（分子）の構造'!I$43</f>
        <v>66239</v>
      </c>
      <c r="C64" s="175"/>
      <c r="D64" s="175"/>
      <c r="E64" s="175">
        <f>'将来負担比率（分子）の構造'!J$43</f>
        <v>63756</v>
      </c>
      <c r="F64" s="175"/>
      <c r="G64" s="175"/>
      <c r="H64" s="175">
        <f>'将来負担比率（分子）の構造'!K$43</f>
        <v>61838</v>
      </c>
      <c r="I64" s="175"/>
      <c r="J64" s="175"/>
      <c r="K64" s="175">
        <f>'将来負担比率（分子）の構造'!L$43</f>
        <v>58406</v>
      </c>
      <c r="L64" s="175"/>
      <c r="M64" s="175"/>
      <c r="N64" s="175">
        <f>'将来負担比率（分子）の構造'!M$43</f>
        <v>58727</v>
      </c>
      <c r="O64" s="175"/>
      <c r="P64" s="175"/>
    </row>
    <row r="65" spans="1:16" x14ac:dyDescent="0.2">
      <c r="A65" s="175" t="s">
        <v>35</v>
      </c>
      <c r="B65" s="175">
        <f>'将来負担比率（分子）の構造'!I$42</f>
        <v>502</v>
      </c>
      <c r="C65" s="175"/>
      <c r="D65" s="175"/>
      <c r="E65" s="175">
        <f>'将来負担比率（分子）の構造'!J$42</f>
        <v>407</v>
      </c>
      <c r="F65" s="175"/>
      <c r="G65" s="175"/>
      <c r="H65" s="175">
        <f>'将来負担比率（分子）の構造'!K$42</f>
        <v>337</v>
      </c>
      <c r="I65" s="175"/>
      <c r="J65" s="175"/>
      <c r="K65" s="175">
        <f>'将来負担比率（分子）の構造'!L$42</f>
        <v>437</v>
      </c>
      <c r="L65" s="175"/>
      <c r="M65" s="175"/>
      <c r="N65" s="175">
        <f>'将来負担比率（分子）の構造'!M$42</f>
        <v>369</v>
      </c>
      <c r="O65" s="175"/>
      <c r="P65" s="175"/>
    </row>
    <row r="66" spans="1:16" x14ac:dyDescent="0.2">
      <c r="A66" s="175" t="s">
        <v>34</v>
      </c>
      <c r="B66" s="175">
        <f>'将来負担比率（分子）の構造'!I$41</f>
        <v>98132</v>
      </c>
      <c r="C66" s="175"/>
      <c r="D66" s="175"/>
      <c r="E66" s="175">
        <f>'将来負担比率（分子）の構造'!J$41</f>
        <v>94851</v>
      </c>
      <c r="F66" s="175"/>
      <c r="G66" s="175"/>
      <c r="H66" s="175">
        <f>'将来負担比率（分子）の構造'!K$41</f>
        <v>96064</v>
      </c>
      <c r="I66" s="175"/>
      <c r="J66" s="175"/>
      <c r="K66" s="175">
        <f>'将来負担比率（分子）の構造'!L$41</f>
        <v>99529</v>
      </c>
      <c r="L66" s="175"/>
      <c r="M66" s="175"/>
      <c r="N66" s="175">
        <f>'将来負担比率（分子）の構造'!M$41</f>
        <v>94808</v>
      </c>
      <c r="O66" s="175"/>
      <c r="P66" s="175"/>
    </row>
    <row r="67" spans="1:16" x14ac:dyDescent="0.2">
      <c r="A67" s="175" t="s">
        <v>77</v>
      </c>
      <c r="B67" s="175" t="e">
        <f>NA()</f>
        <v>#N/A</v>
      </c>
      <c r="C67" s="175">
        <f>IF(ISNUMBER('将来負担比率（分子）の構造'!I$53), IF('将来負担比率（分子）の構造'!I$53 &lt; 0, 0, '将来負担比率（分子）の構造'!I$53), NA())</f>
        <v>59132</v>
      </c>
      <c r="D67" s="175" t="e">
        <f>NA()</f>
        <v>#N/A</v>
      </c>
      <c r="E67" s="175" t="e">
        <f>NA()</f>
        <v>#N/A</v>
      </c>
      <c r="F67" s="175">
        <f>IF(ISNUMBER('将来負担比率（分子）の構造'!J$53), IF('将来負担比率（分子）の構造'!J$53 &lt; 0, 0, '将来負担比率（分子）の構造'!J$53), NA())</f>
        <v>56755</v>
      </c>
      <c r="G67" s="175" t="e">
        <f>NA()</f>
        <v>#N/A</v>
      </c>
      <c r="H67" s="175" t="e">
        <f>NA()</f>
        <v>#N/A</v>
      </c>
      <c r="I67" s="175">
        <f>IF(ISNUMBER('将来負担比率（分子）の構造'!K$53), IF('将来負担比率（分子）の構造'!K$53 &lt; 0, 0, '将来負担比率（分子）の構造'!K$53), NA())</f>
        <v>58123</v>
      </c>
      <c r="J67" s="175" t="e">
        <f>NA()</f>
        <v>#N/A</v>
      </c>
      <c r="K67" s="175" t="e">
        <f>NA()</f>
        <v>#N/A</v>
      </c>
      <c r="L67" s="175">
        <f>IF(ISNUMBER('将来負担比率（分子）の構造'!L$53), IF('将来負担比率（分子）の構造'!L$53 &lt; 0, 0, '将来負担比率（分子）の構造'!L$53), NA())</f>
        <v>59450</v>
      </c>
      <c r="M67" s="175" t="e">
        <f>NA()</f>
        <v>#N/A</v>
      </c>
      <c r="N67" s="175" t="e">
        <f>NA()</f>
        <v>#N/A</v>
      </c>
      <c r="O67" s="175">
        <f>IF(ISNUMBER('将来負担比率（分子）の構造'!M$53), IF('将来負担比率（分子）の構造'!M$53 &lt; 0, 0, '将来負担比率（分子）の構造'!M$53), NA())</f>
        <v>58714</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2787</v>
      </c>
      <c r="C72" s="179">
        <f>基金残高に係る経年分析!G55</f>
        <v>2782</v>
      </c>
      <c r="D72" s="179">
        <f>基金残高に係る経年分析!H55</f>
        <v>2779</v>
      </c>
    </row>
    <row r="73" spans="1:16" x14ac:dyDescent="0.2">
      <c r="A73" s="178" t="s">
        <v>80</v>
      </c>
      <c r="B73" s="179">
        <f>基金残高に係る経年分析!F56</f>
        <v>2144</v>
      </c>
      <c r="C73" s="179">
        <f>基金残高に係る経年分析!G56</f>
        <v>1974</v>
      </c>
      <c r="D73" s="179">
        <f>基金残高に係る経年分析!H56</f>
        <v>2755</v>
      </c>
    </row>
    <row r="74" spans="1:16" x14ac:dyDescent="0.2">
      <c r="A74" s="178" t="s">
        <v>81</v>
      </c>
      <c r="B74" s="179">
        <f>基金残高に係る経年分析!F57</f>
        <v>5791</v>
      </c>
      <c r="C74" s="179">
        <f>基金残高に係る経年分析!G57</f>
        <v>5631</v>
      </c>
      <c r="D74" s="179">
        <f>基金残高に係る経年分析!H57</f>
        <v>5440</v>
      </c>
    </row>
  </sheetData>
  <sheetProtection algorithmName="SHA-512" hashValue="3OY1BJJMP1mvkaELumcpVDAepgE/DdufneFOBruEVDLWZI4RdqOu5YDSPRPlORDK2wNP9ta6vNIHNfWv25wiNQ==" saltValue="rZr4+brjvFLZySyua/0Hh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2024-03-27T05:14:32Z</cp:lastPrinted>
  <dcterms:created xsi:type="dcterms:W3CDTF">2024-03-14T03:43:31Z</dcterms:created>
  <dcterms:modified xsi:type="dcterms:W3CDTF">2024-09-25T10:27:43Z</dcterms:modified>
  <cp:category/>
</cp:coreProperties>
</file>