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flsv\庁内共有\1_課(室)共有\財政部財政課\令和05年度(2023)\040102決算(財務_財務)\地方公会計(30／2054)\01_調査・通知\0927〆_【総務省より】令和３年度財政状況資料集の作成について（2回目・地方公会計関係）\03_打ち返し・HP公表\05_HP公表用（1127ファイルを修正）\"/>
    </mc:Choice>
  </mc:AlternateContent>
  <xr:revisionPtr revIDLastSave="0" documentId="13_ncr:1_{6046AD0F-6AE9-458A-A9B2-84B68EE74FA3}" xr6:coauthVersionLast="47" xr6:coauthVersionMax="47" xr10:uidLastSave="{00000000-0000-0000-0000-000000000000}"/>
  <bookViews>
    <workbookView xWindow="1284" yWindow="660" windowWidth="21756" windowHeight="12300" tabRatio="85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C35" i="10"/>
  <c r="C36" i="10" s="1"/>
  <c r="C37" i="10" s="1"/>
  <c r="U34" i="10" s="1"/>
  <c r="U35" i="10" s="1"/>
  <c r="U36" i="10" s="1"/>
  <c r="U37" i="10" s="1"/>
  <c r="CO34" i="10"/>
  <c r="CO35" i="10" s="1"/>
  <c r="CO36" i="10" s="1"/>
  <c r="CO37" i="10" s="1"/>
  <c r="CO38" i="10" s="1"/>
  <c r="CO39" i="10" s="1"/>
  <c r="CO40" i="10" s="1"/>
  <c r="CO41" i="10" s="1"/>
  <c r="CO42" i="10" s="1"/>
  <c r="BW34" i="10"/>
  <c r="BW35" i="10" s="1"/>
  <c r="BW36" i="10" s="1"/>
  <c r="BW37" i="10" s="1"/>
  <c r="BW38"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<sst xmlns="http://schemas.openxmlformats.org/spreadsheetml/2006/main" count="1066" uniqueCount="630">
  <si>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</si>
  <si>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</si>
  <si>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</si>
  <si>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</si>
  <si>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</si>
  <si>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</si>
  <si>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</si>
  <si>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</si>
  <si>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</si>
  <si>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</si>
  <si>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</si>
  <si>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</si>
  <si>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</si>
  <si>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</si>
  <si>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</si>
  <si>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</si>
  <si>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</si>
  <si>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</si>
  <si>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</si>
  <si>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</si>
  <si>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</si>
  <si>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</si>
  <si>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</si>
  <si>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</si>
  <si>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</si>
  <si>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</si>
  <si>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</si>
  <si>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</si>
  <si>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</si>
  <si>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</si>
  <si>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</si>
  <si>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</si>
  <si>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</si>
  <si>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</si>
  <si>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</si>
  <si>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</si>
  <si>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</si>
  <si>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</si>
  <si>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</si>
  <si>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</si>
  <si>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</si>
  <si>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</si>
  <si>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</si>
  <si>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</si>
  <si>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</si>
  <si>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</si>
  <si>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</si>
  <si>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</si>
  <si>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</si>
  <si>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</si>
  <si>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</si>
  <si>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</si>
  <si>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</si>
  <si>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</si>
  <si>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</si>
  <si>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</si>
  <si>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</si>
  <si>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</si>
  <si>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</si>
  <si>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</si>
  <si>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</si>
  <si>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</si>
  <si>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</si>
  <si>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</si>
  <si>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</si>
  <si>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</si>
  <si>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</si>
  <si>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</si>
  <si>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</si>
  <si>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</si>
  <si>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</si>
  <si>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</si>
  <si>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</si>
  <si>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</si>
  <si>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</si>
  <si>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</si>
  <si>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</si>
  <si>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</si>
  <si>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</si>
  <si>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</si>
  <si>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</si>
  <si>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</si>
  <si>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</si>
  <si>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</si>
  <si>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</si>
  <si>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</si>
  <si>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</si>
  <si>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</si>
  <si>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</si>
  <si>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</si>
  <si>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</si>
  <si>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</si>
  <si>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</si>
  <si>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</si>
  <si>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</si>
  <si>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</si>
  <si>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</si>
  <si>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</si>
  <si>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出雲市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</si>
  <si>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</si>
  <si>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</si>
  <si>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</si>
  <si>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</si>
  <si>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</si>
  <si>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</si>
  <si>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</si>
  <si>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</si>
  <si>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</si>
  <si>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</si>
  <si>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</si>
  <si>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</si>
  <si>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</si>
  <si>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</si>
  <si>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</si>
  <si>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</si>
  <si>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</si>
  <si>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</si>
  <si>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</si>
  <si>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</si>
  <si>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</si>
  <si>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</si>
  <si>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</si>
  <si>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</si>
  <si>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</si>
  <si>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</si>
  <si>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</si>
  <si>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</si>
  <si>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</si>
  <si>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</si>
  <si>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</si>
  <si>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</si>
  <si>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</si>
  <si>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</si>
  <si>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</si>
  <si>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</si>
  <si>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</si>
  <si>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</si>
  <si>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</si>
  <si>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</si>
  <si>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</si>
  <si>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</si>
  <si>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</si>
  <si>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</si>
  <si>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</si>
  <si>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</si>
  <si>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</si>
  <si>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</si>
  <si>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</si>
  <si>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</si>
  <si>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</si>
  <si>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</si>
  <si>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</si>
  <si>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</si>
  <si>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</si>
  <si>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</si>
  <si>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</si>
  <si>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</si>
  <si>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</si>
  <si>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</si>
  <si>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</si>
  <si>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</si>
  <si>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</si>
  <si>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</si>
  <si>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</si>
  <si>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</si>
  <si>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</si>
  <si>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</si>
  <si>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</si>
  <si>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</si>
  <si>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</si>
  <si>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</si>
  <si>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</si>
  <si>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</si>
  <si>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</si>
  <si>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</si>
  <si>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</si>
  <si>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</si>
  <si>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</si>
  <si>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</si>
  <si>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</si>
  <si>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</si>
  <si>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</si>
  <si>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</si>
  <si>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</si>
  <si>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</si>
  <si>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</si>
  <si>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</si>
  <si>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</si>
  <si>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</si>
  <si>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</si>
  <si>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</si>
  <si>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</si>
  <si>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</si>
  <si>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</si>
  <si>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</si>
  <si>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</si>
  <si>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</si>
  <si>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</si>
  <si>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</si>
  <si>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</si>
  <si>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</si>
  <si>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</si>
  <si>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</si>
  <si>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</si>
  <si>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</si>
  <si>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</si>
  <si>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</si>
  <si>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</si>
  <si>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</si>
  <si>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</si>
  <si>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</si>
  <si>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</si>
  <si>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</si>
  <si>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</si>
  <si>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島根県出雲市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</si>
  <si>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</si>
  <si>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</si>
  <si>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</si>
  <si>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</si>
  <si>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</si>
  <si>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</si>
  <si>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</si>
  <si>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</si>
  <si>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</si>
  <si>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</si>
  <si>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</si>
  <si>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</si>
  <si>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</si>
  <si>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</si>
  <si>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</si>
  <si>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</si>
  <si>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</si>
  <si>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</si>
  <si>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</si>
  <si>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</si>
  <si>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</si>
  <si>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</si>
  <si>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</si>
  <si>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</si>
  <si>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</si>
  <si>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</si>
  <si>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</si>
  <si>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</si>
  <si>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</si>
  <si>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</si>
  <si>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</si>
  <si>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</si>
  <si>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</si>
  <si>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</si>
  <si>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</si>
  <si>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</si>
  <si>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</si>
  <si>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</si>
  <si>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</si>
  <si>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</si>
  <si>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</si>
  <si>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</si>
  <si>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</si>
  <si>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</si>
  <si>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</si>
  <si>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</si>
  <si>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</si>
  <si>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</si>
  <si>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</si>
  <si>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</si>
  <si>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</si>
  <si>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</si>
  <si>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</si>
  <si>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</si>
  <si>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</si>
  <si>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</si>
  <si>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</si>
  <si>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</si>
  <si>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</si>
  <si>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</si>
  <si>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</si>
  <si>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</si>
  <si>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</si>
  <si>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</si>
  <si>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</si>
  <si>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</si>
  <si>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</si>
  <si>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</si>
  <si>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</si>
  <si>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</si>
  <si>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</si>
  <si>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</si>
  <si>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</si>
  <si>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</si>
  <si>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</si>
  <si>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</si>
  <si>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</si>
  <si>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</si>
  <si>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</si>
  <si>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</si>
  <si>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</si>
  <si>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</si>
  <si>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</si>
  <si>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</si>
  <si>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</si>
  <si>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</si>
  <si>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</si>
  <si>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</si>
  <si>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</si>
  <si>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</si>
  <si>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</si>
  <si>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</si>
  <si>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</si>
  <si>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</si>
  <si>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</si>
  <si>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</si>
  <si>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</si>
  <si>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</si>
  <si>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</si>
  <si>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</si>
  <si>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</si>
  <si>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</si>
  <si>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</si>
  <si>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</si>
  <si>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</si>
  <si>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</si>
  <si>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</si>
  <si>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</si>
  <si>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</si>
  <si>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</si>
  <si>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</si>
  <si>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</si>
  <si>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</si>
  <si>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</si>
  <si>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</si>
  <si>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</si>
  <si>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</si>
  <si>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</si>
  <si>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</si>
  <si>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</si>
  <si>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</si>
  <si>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</si>
  <si>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</si>
  <si>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</si>
  <si>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</si>
  <si>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</si>
  <si>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</si>
  <si>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</si>
  <si>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</si>
  <si>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</si>
  <si>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</si>
  <si>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</si>
  <si>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</si>
  <si>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</si>
  <si>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</si>
  <si>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</si>
  <si>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</si>
  <si>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</si>
  <si>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</si>
  <si>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</si>
  <si>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</si>
  <si>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</si>
  <si>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</si>
  <si>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</si>
  <si>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</si>
  <si>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</si>
  <si>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</si>
  <si>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</si>
  <si>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</si>
  <si>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</si>
  <si>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</si>
  <si>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</si>
  <si>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</si>
  <si>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</si>
  <si>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</si>
  <si>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</si>
  <si>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島根県出雲市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</si>
  <si>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</si>
  <si>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</si>
  <si>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</si>
  <si>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</si>
  <si>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</si>
  <si>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</si>
  <si>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</si>
  <si>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</si>
  <si>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</si>
  <si>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</si>
  <si>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</si>
  <si>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</si>
  <si>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</si>
  <si>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</si>
  <si>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</si>
  <si>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</si>
  <si>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</si>
  <si>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</si>
  <si>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</si>
  <si>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</si>
  <si>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t>
    <phoneticPr fontId="5"/>
  </si>
  <si>
    <t>-</t>
    <phoneticPr fontId="5"/>
  </si>
  <si>
    <t>ご縁ネット事業</t>
    <phoneticPr fontId="5"/>
  </si>
  <si>
    <t>高野令一育英奨学事業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</si>
  <si>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</si>
  <si>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</si>
  <si>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</si>
  <si>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</si>
  <si>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</si>
  <si>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</si>
  <si>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</si>
  <si>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</si>
  <si>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</si>
  <si>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</si>
  <si>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</si>
  <si>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</si>
  <si>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</si>
  <si>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</si>
  <si>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</si>
  <si>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国民健康保険橋波診療所事業</t>
    <phoneticPr fontId="5"/>
  </si>
  <si>
    <t>-</t>
    <phoneticPr fontId="5"/>
  </si>
  <si>
    <t>介護保険事業</t>
    <phoneticPr fontId="5"/>
  </si>
  <si>
    <t>後期高齢者医療事業</t>
    <phoneticPr fontId="5"/>
  </si>
  <si>
    <t>水道事業</t>
    <phoneticPr fontId="5"/>
  </si>
  <si>
    <t>法適用企業</t>
    <phoneticPr fontId="5"/>
  </si>
  <si>
    <t>病院事業</t>
    <phoneticPr fontId="5"/>
  </si>
  <si>
    <t>法適用企業</t>
    <phoneticPr fontId="5"/>
  </si>
  <si>
    <t>下水道事業</t>
    <phoneticPr fontId="5"/>
  </si>
  <si>
    <t>法適用企業</t>
    <phoneticPr fontId="5"/>
  </si>
  <si>
    <t>浄化槽設置事業</t>
    <phoneticPr fontId="5"/>
  </si>
  <si>
    <t>法非適用企業</t>
    <phoneticPr fontId="5"/>
  </si>
  <si>
    <t>風力発電事業</t>
    <phoneticPr fontId="5"/>
  </si>
  <si>
    <t>法非適用企業</t>
    <phoneticPr fontId="5"/>
  </si>
  <si>
    <t>企業用地造成事業</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</si>
  <si>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</si>
  <si>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</si>
  <si>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</si>
  <si>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</si>
  <si>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</si>
  <si>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</si>
  <si>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</si>
  <si>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</si>
  <si>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</si>
  <si>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</si>
  <si>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</si>
  <si>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</si>
  <si>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</si>
  <si>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</si>
  <si>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</si>
  <si>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</si>
  <si>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</si>
  <si>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</si>
  <si>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</si>
  <si>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</si>
  <si>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</si>
  <si>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</si>
  <si>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</si>
  <si>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</si>
  <si>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</si>
  <si>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</si>
  <si>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</si>
  <si>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</si>
  <si>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</si>
  <si>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</si>
  <si>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</si>
  <si>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</si>
  <si>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</si>
  <si>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</si>
  <si>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</si>
  <si>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</si>
  <si>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</si>
  <si>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</si>
  <si>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</si>
  <si>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</si>
  <si>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</si>
  <si>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</si>
  <si>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</si>
  <si>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</si>
  <si>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</si>
  <si>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</si>
  <si>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</si>
  <si>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</si>
  <si>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</si>
  <si>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</si>
  <si>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</si>
  <si>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</si>
  <si>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</si>
  <si>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</si>
  <si>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</si>
  <si>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</si>
  <si>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</si>
  <si>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</si>
  <si>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</si>
  <si>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</si>
  <si>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</si>
  <si>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</si>
  <si>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</si>
  <si>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</si>
  <si>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</si>
  <si>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</si>
  <si>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</si>
  <si>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</si>
  <si>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</si>
  <si>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</si>
  <si>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t>
    <phoneticPr fontId="5"/>
  </si>
  <si>
    <t>(Ｆ)</t>
    <phoneticPr fontId="5"/>
  </si>
  <si>
    <t>浄化槽設置事業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</si>
  <si>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</si>
  <si>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</si>
  <si>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</si>
  <si>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</si>
  <si>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</si>
  <si>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</si>
  <si>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</si>
  <si>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</si>
  <si>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</si>
  <si>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</si>
  <si>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</si>
  <si>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</si>
  <si>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</si>
  <si>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</si>
  <si>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</si>
  <si>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</si>
  <si>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</si>
  <si>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</si>
  <si>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</si>
  <si>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</si>
  <si>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</si>
  <si>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</si>
  <si>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</si>
  <si>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</si>
  <si>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</si>
  <si>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</si>
  <si>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</si>
  <si>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</si>
  <si>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</si>
  <si>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</si>
  <si>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</si>
  <si>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</si>
  <si>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</si>
  <si>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</si>
  <si>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</si>
  <si>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</si>
  <si>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</si>
  <si>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</si>
  <si>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</si>
  <si>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</si>
  <si>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</si>
  <si>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</si>
  <si>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</si>
  <si>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</si>
  <si>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</si>
  <si>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</si>
  <si>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</si>
  <si>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</si>
  <si>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</si>
  <si>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</si>
  <si>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</si>
  <si>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</si>
  <si>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</si>
  <si>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</si>
  <si>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</si>
  <si>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</si>
  <si>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</si>
  <si>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</si>
  <si>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</si>
  <si>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</si>
  <si>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</si>
  <si>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</si>
  <si>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</si>
  <si>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</si>
  <si>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</si>
  <si>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</si>
  <si>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</si>
  <si>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</si>
  <si>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</si>
  <si>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</si>
  <si>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</si>
  <si>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</si>
  <si>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</si>
  <si>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</si>
  <si>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</si>
  <si>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</si>
  <si>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</si>
  <si>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</si>
  <si>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</si>
  <si>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</si>
  <si>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</si>
  <si>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</si>
  <si>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水道事業</t>
  </si>
  <si>
    <t>一般会計</t>
  </si>
  <si>
    <t>下水道事業</t>
  </si>
  <si>
    <t>病院事業</t>
  </si>
  <si>
    <t>国民健康保険事業</t>
  </si>
  <si>
    <t>介護保険事業</t>
  </si>
  <si>
    <t>後期高齢者医療事業</t>
  </si>
  <si>
    <t>風力発電事業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</si>
  <si>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</si>
  <si>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</si>
  <si>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</si>
  <si>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</si>
  <si>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</si>
  <si>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</si>
  <si>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</si>
  <si>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</si>
  <si>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※8：職員の状況については、令和3年度地方公務員給与実態調査に基づいている。</t>
    <rPh sb="3" eb="5">
      <t>ショクイン</t>
    </rPh>
    <rPh sb="6" eb="8">
      <t>ジョウキョウ</t>
    </rPh>
    <rPh sb="14" eb="16">
      <t>レイワ</t>
    </rPh>
    <rPh sb="17" eb="19">
      <t>ネンド</t>
    </rPh>
    <rPh sb="19" eb="24">
      <t>チホウコウムイン</t>
    </rPh>
    <rPh sb="24" eb="26">
      <t>キュウヨ</t>
    </rPh>
    <rPh sb="26" eb="30">
      <t>ジッタイチョウサ</t>
    </rPh>
    <rPh sb="31" eb="32">
      <t>モト</t>
    </rPh>
    <phoneticPr fontId="29"/>
  </si>
  <si>
    <t>-</t>
    <phoneticPr fontId="2"/>
  </si>
  <si>
    <t>島根県市町村総合事務組合</t>
    <rPh sb="0" eb="3">
      <t>シマネケン</t>
    </rPh>
    <rPh sb="3" eb="6">
      <t>シチョウソン</t>
    </rPh>
    <rPh sb="6" eb="12">
      <t>ソウゴウジムクミアイ</t>
    </rPh>
    <phoneticPr fontId="2"/>
  </si>
  <si>
    <t>島根県後期高齢者医療広域連合（普通会計）</t>
    <rPh sb="0" eb="3">
      <t>シマネケン</t>
    </rPh>
    <rPh sb="3" eb="8">
      <t>コウキコウレイシャ</t>
    </rPh>
    <rPh sb="8" eb="10">
      <t>イリョウ</t>
    </rPh>
    <rPh sb="10" eb="12">
      <t>コウイキ</t>
    </rPh>
    <rPh sb="12" eb="14">
      <t>レンゴウ</t>
    </rPh>
    <rPh sb="15" eb="19">
      <t>フツウカイケイ</t>
    </rPh>
    <phoneticPr fontId="2"/>
  </si>
  <si>
    <t>島根県後期高齢者医療広域連合（特別会計）</t>
    <rPh sb="0" eb="3">
      <t>シマネケン</t>
    </rPh>
    <rPh sb="3" eb="8">
      <t>コウキコウレイシャ</t>
    </rPh>
    <rPh sb="8" eb="10">
      <t>イリョウ</t>
    </rPh>
    <rPh sb="10" eb="14">
      <t>コウイキレンゴウ</t>
    </rPh>
    <rPh sb="15" eb="19">
      <t>トクベツカイケイ</t>
    </rPh>
    <phoneticPr fontId="2"/>
  </si>
  <si>
    <t>斐川宍道水道企業団（上水道会計）</t>
    <rPh sb="0" eb="2">
      <t>ヒカワ</t>
    </rPh>
    <rPh sb="2" eb="4">
      <t>シンジ</t>
    </rPh>
    <rPh sb="4" eb="9">
      <t>スイドウキギョウダン</t>
    </rPh>
    <rPh sb="10" eb="15">
      <t>ジョウスイドウカイケイ</t>
    </rPh>
    <phoneticPr fontId="2"/>
  </si>
  <si>
    <t>斐川宍道水道企業団（工業用水事業会計）</t>
    <rPh sb="0" eb="2">
      <t>ヒカワ</t>
    </rPh>
    <rPh sb="2" eb="4">
      <t>シンジ</t>
    </rPh>
    <rPh sb="4" eb="9">
      <t>スイドウキギョウダン</t>
    </rPh>
    <rPh sb="10" eb="14">
      <t>コウギョウヨウスイ</t>
    </rPh>
    <rPh sb="14" eb="18">
      <t>ジギョウカイケイ</t>
    </rPh>
    <phoneticPr fontId="2"/>
  </si>
  <si>
    <t>出雲市土地開発公社</t>
    <rPh sb="0" eb="3">
      <t>イズモシ</t>
    </rPh>
    <rPh sb="3" eb="9">
      <t>トチカイハツコウシャ</t>
    </rPh>
    <phoneticPr fontId="2"/>
  </si>
  <si>
    <t>公益財団法人出雲市芸術文化振興財団</t>
    <rPh sb="0" eb="6">
      <t>コウエキザイダンホウジン</t>
    </rPh>
    <rPh sb="6" eb="9">
      <t>イズモシ</t>
    </rPh>
    <rPh sb="9" eb="13">
      <t>ゲイジュツブンカ</t>
    </rPh>
    <rPh sb="13" eb="17">
      <t>シンコウザイダン</t>
    </rPh>
    <phoneticPr fontId="2"/>
  </si>
  <si>
    <t>一般財団法人出雲市都市公社</t>
    <rPh sb="0" eb="6">
      <t>イッパンザイダンホウジン</t>
    </rPh>
    <rPh sb="6" eb="8">
      <t>イズモ</t>
    </rPh>
    <rPh sb="8" eb="9">
      <t>シ</t>
    </rPh>
    <rPh sb="9" eb="13">
      <t>トシコウシャ</t>
    </rPh>
    <phoneticPr fontId="2"/>
  </si>
  <si>
    <t>株式会社すばる企画</t>
    <rPh sb="0" eb="4">
      <t>カブシキガイシャ</t>
    </rPh>
    <rPh sb="7" eb="9">
      <t>キカク</t>
    </rPh>
    <phoneticPr fontId="2"/>
  </si>
  <si>
    <t>出雲ターミナル株式会社</t>
    <rPh sb="0" eb="2">
      <t>イズモ</t>
    </rPh>
    <rPh sb="7" eb="11">
      <t>カブシキガイシャ</t>
    </rPh>
    <phoneticPr fontId="2"/>
  </si>
  <si>
    <t>有限会社エコプラント佐田</t>
    <rPh sb="0" eb="4">
      <t>ユウゲンガイシャ</t>
    </rPh>
    <rPh sb="10" eb="12">
      <t>サダ</t>
    </rPh>
    <phoneticPr fontId="2"/>
  </si>
  <si>
    <t>公益財団法人斐川町農業公社</t>
    <rPh sb="0" eb="6">
      <t>コウエキザイダンホウジン</t>
    </rPh>
    <rPh sb="6" eb="9">
      <t>ヒカワチョウ</t>
    </rPh>
    <rPh sb="9" eb="11">
      <t>ノウギョウ</t>
    </rPh>
    <rPh sb="11" eb="13">
      <t>コウシャ</t>
    </rPh>
    <phoneticPr fontId="2"/>
  </si>
  <si>
    <t>有限会社グリーンサポート斐川</t>
    <rPh sb="0" eb="4">
      <t>ユウゲンガイシャ</t>
    </rPh>
    <rPh sb="12" eb="14">
      <t>ヒカワ</t>
    </rPh>
    <phoneticPr fontId="2"/>
  </si>
  <si>
    <t>株式会社フロンティアいずも</t>
    <rPh sb="0" eb="4">
      <t>カブシキガイシャ</t>
    </rPh>
    <phoneticPr fontId="2"/>
  </si>
  <si>
    <t>〇</t>
    <phoneticPr fontId="2"/>
  </si>
  <si>
    <t>地域振興基金</t>
    <rPh sb="0" eb="6">
      <t>チイキシンコウキキン</t>
    </rPh>
    <phoneticPr fontId="5"/>
  </si>
  <si>
    <t>公共施設整備基金</t>
    <rPh sb="0" eb="4">
      <t>コウキョウシセツ</t>
    </rPh>
    <rPh sb="4" eb="8">
      <t>セイビキキン</t>
    </rPh>
    <phoneticPr fontId="5"/>
  </si>
  <si>
    <t>「日本の心のふるさと出雲」応援基金</t>
    <rPh sb="1" eb="3">
      <t>ニホン</t>
    </rPh>
    <rPh sb="4" eb="5">
      <t>ココロ</t>
    </rPh>
    <rPh sb="10" eb="12">
      <t>イズモ</t>
    </rPh>
    <rPh sb="13" eb="15">
      <t>オウエン</t>
    </rPh>
    <rPh sb="15" eb="17">
      <t>キキン</t>
    </rPh>
    <phoneticPr fontId="5"/>
  </si>
  <si>
    <t>高野令一育英奨学基金</t>
    <rPh sb="0" eb="2">
      <t>コウノ</t>
    </rPh>
    <rPh sb="2" eb="4">
      <t>レイイチ</t>
    </rPh>
    <rPh sb="4" eb="6">
      <t>イクエイ</t>
    </rPh>
    <rPh sb="6" eb="8">
      <t>ショウガク</t>
    </rPh>
    <rPh sb="8" eb="10">
      <t>キキン</t>
    </rPh>
    <phoneticPr fontId="5"/>
  </si>
  <si>
    <t>防災行政無線施設及び情報通信施設整備基金</t>
    <rPh sb="0" eb="6">
      <t>ボウサイギョウセイムセン</t>
    </rPh>
    <rPh sb="6" eb="8">
      <t>シセツ</t>
    </rPh>
    <rPh sb="8" eb="9">
      <t>オヨ</t>
    </rPh>
    <rPh sb="10" eb="12">
      <t>ジョウホウ</t>
    </rPh>
    <rPh sb="12" eb="16">
      <t>ツウシンシセツ</t>
    </rPh>
    <rPh sb="16" eb="20">
      <t>セイビキキン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</si>
  <si>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</si>
  <si>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</si>
  <si>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1"/>
        <rFont val="ＭＳ Ｐゴシック"/>
        <family val="3"/>
        <charset val="128"/>
      </rPr>
      <t>合併前後に集中的に投資を行った結果、発行した地方債発行額の現在高が将来負担比率の高止まりの要因となっている。一方で同じ要因から比較的新しい資産が多くなり、有形固定資産減価償却率は全国平均及び類似団体平均を下回っている。今後、集中投資した資産の減価償却が進み、維持管理経費の増加が見込まれることから、新規発行債の抑制等を図り、将来負担比率を適正な水準に戻しつつ、公共施設等総合管理計画に基づき、施設の統廃合・譲渡等の取組を進め、資産の保有量を抑制することにより有形固定資産減価償却率の適正化を図る。</t>
    </r>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</si>
  <si>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</si>
  <si>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</si>
  <si>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</si>
  <si>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</si>
  <si>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</si>
  <si>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</si>
  <si>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合併前後に社会基盤整備を積極的に実施した結果、地方債残高が増加し、併せて同理由により公営企業への繰出も増加したため、両比率とも類似団体と比較して高い水準にある。
　いずれも改善傾向にあるものの依然として高い水準にあり、令和３年度に策定した出雲市財政計画の策定方針である令和１３年度に実質公債費比率を12％未満、将来負担比率を100％未満の達成に向け、市債の繰上償還や新規発行債の抑制に継続的に取り組むことにより公債費の適正化を図る。</t>
    <rPh sb="110" eb="112">
      <t>レイワ</t>
    </rPh>
    <rPh sb="128" eb="130">
      <t>サクテイ</t>
    </rPh>
    <rPh sb="130" eb="132">
      <t>ホウシン</t>
    </rPh>
    <rPh sb="170" eb="172">
      <t>タッセイ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</si>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</sst>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6" fillId="0" borderId="41" xfId="16"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99B0313-449C-4B49-8FDB-456402826C9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51875</c:v>
                </c:pt>
                <c:pt idx="1">
                  <c:v>48064</c:v>
                </c:pt>
                <c:pt idx="2">
                  <c:v>56662</c:v>
                </c:pt>
                <c:pt idx="3">
                  <c:v>60285</c:v>
                </c:pt>
                <c:pt idx="4">
                  <c:v>52714</c:v>
                </c:pt>
              </c:numCache>
            </c:numRef>
          </c:val>
          <c:smooth val="0"/>
          <c:extLst>
            <c:ext xmlns:c16="http://schemas.microsoft.com/office/drawing/2014/chart" uri="{C3380CC4-5D6E-409C-BE32-E72D297353CC}">
              <c16:uniqueId val="{00000000-C094-4BFF-A311-A013292DF8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54531</c:v>
                </c:pt>
                <c:pt idx="1">
                  <c:v>50847</c:v>
                </c:pt>
                <c:pt idx="2">
                  <c:v>59009</c:v>
                </c:pt>
                <c:pt idx="3">
                  <c:v>99919</c:v>
                </c:pt>
                <c:pt idx="4">
                  <c:v>114197</c:v>
                </c:pt>
              </c:numCache>
            </c:numRef>
          </c:val>
          <c:smooth val="0"/>
          <c:extLst>
            <c:ext xmlns:c16="http://schemas.microsoft.com/office/drawing/2014/chart" uri="{C3380CC4-5D6E-409C-BE32-E72D297353CC}">
              <c16:uniqueId val="{00000001-C094-4BFF-A311-A013292DF8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2.78</c:v>
                </c:pt>
                <c:pt idx="1">
                  <c:v>2.86</c:v>
                </c:pt>
                <c:pt idx="2">
                  <c:v>2.2400000000000002</c:v>
                </c:pt>
                <c:pt idx="3">
                  <c:v>1.44</c:v>
                </c:pt>
                <c:pt idx="4">
                  <c:v>3.3</c:v>
                </c:pt>
              </c:numCache>
            </c:numRef>
          </c:val>
          <c:extLst>
            <c:ext xmlns:c16="http://schemas.microsoft.com/office/drawing/2014/chart" uri="{C3380CC4-5D6E-409C-BE32-E72D297353CC}">
              <c16:uniqueId val="{00000000-0916-4FFD-94E5-D9891E2E87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6.65</c:v>
                </c:pt>
                <c:pt idx="1">
                  <c:v>6.1</c:v>
                </c:pt>
                <c:pt idx="2">
                  <c:v>6.16</c:v>
                </c:pt>
                <c:pt idx="3">
                  <c:v>6.09</c:v>
                </c:pt>
                <c:pt idx="4">
                  <c:v>5.9</c:v>
                </c:pt>
              </c:numCache>
            </c:numRef>
          </c:val>
          <c:extLst>
            <c:ext xmlns:c16="http://schemas.microsoft.com/office/drawing/2014/chart" uri="{C3380CC4-5D6E-409C-BE32-E72D297353CC}">
              <c16:uniqueId val="{00000001-0916-4FFD-94E5-D9891E2E87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0.04</c:v>
                </c:pt>
                <c:pt idx="1">
                  <c:v>0.73</c:v>
                </c:pt>
                <c:pt idx="2">
                  <c:v>0.48</c:v>
                </c:pt>
                <c:pt idx="3">
                  <c:v>0.54</c:v>
                </c:pt>
                <c:pt idx="4">
                  <c:v>3.12</c:v>
                </c:pt>
              </c:numCache>
            </c:numRef>
          </c:val>
          <c:smooth val="0"/>
          <c:extLst>
            <c:ext xmlns:c16="http://schemas.microsoft.com/office/drawing/2014/chart" uri="{C3380CC4-5D6E-409C-BE32-E72D297353CC}">
              <c16:uniqueId val="{00000002-0916-4FFD-94E5-D9891E2E87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0.3</c:v>
                </c:pt>
                <c:pt idx="4">
                  <c:v>#N/A</c:v>
                </c:pt>
                <c:pt idx="5">
                  <c:v>0</c:v>
                </c:pt>
                <c:pt idx="6">
                  <c:v>#N/A</c:v>
                </c:pt>
                <c:pt idx="7">
                  <c:v>0.01</c:v>
                </c:pt>
                <c:pt idx="8">
                  <c:v>#N/A</c:v>
                </c:pt>
                <c:pt idx="9">
                  <c:v>0</c:v>
                </c:pt>
              </c:numCache>
            </c:numRef>
          </c:val>
          <c:extLst>
            <c:ext xmlns:c16="http://schemas.microsoft.com/office/drawing/2014/chart" uri="{C3380CC4-5D6E-409C-BE32-E72D297353CC}">
              <c16:uniqueId val="{00000000-2C6C-4644-87BB-FF25D06F35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6C-4644-87BB-FF25D06F35AF}"/>
            </c:ext>
          </c:extLst>
        </c:ser>
        <c:ser>
          <c:idx val="2"/>
          <c:order val="2"/>
          <c:tx>
            <c:strRef>
              <c:f>データシート!$A$29</c:f>
              <c:strCache>
                <c:ptCount val="1"/>
                <c:pt idx="0">
                  <c:v>風力発電事業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2C6C-4644-87BB-FF25D06F35AF}"/>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0.1</c:v>
                </c:pt>
                <c:pt idx="4">
                  <c:v>#N/A</c:v>
                </c:pt>
                <c:pt idx="5">
                  <c:v>0.12</c:v>
                </c:pt>
                <c:pt idx="6">
                  <c:v>#N/A</c:v>
                </c:pt>
                <c:pt idx="7">
                  <c:v>0.11</c:v>
                </c:pt>
                <c:pt idx="8">
                  <c:v>#N/A</c:v>
                </c:pt>
                <c:pt idx="9">
                  <c:v>0.12</c:v>
                </c:pt>
              </c:numCache>
            </c:numRef>
          </c:val>
          <c:extLst>
            <c:ext xmlns:c16="http://schemas.microsoft.com/office/drawing/2014/chart" uri="{C3380CC4-5D6E-409C-BE32-E72D297353CC}">
              <c16:uniqueId val="{00000003-2C6C-4644-87BB-FF25D06F35AF}"/>
            </c:ext>
          </c:extLst>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0.34</c:v>
                </c:pt>
                <c:pt idx="2">
                  <c:v>#N/A</c:v>
                </c:pt>
                <c:pt idx="3">
                  <c:v>0.64</c:v>
                </c:pt>
                <c:pt idx="4">
                  <c:v>#N/A</c:v>
                </c:pt>
                <c:pt idx="5">
                  <c:v>0.72</c:v>
                </c:pt>
                <c:pt idx="6">
                  <c:v>#N/A</c:v>
                </c:pt>
                <c:pt idx="7">
                  <c:v>0.51</c:v>
                </c:pt>
                <c:pt idx="8">
                  <c:v>#N/A</c:v>
                </c:pt>
                <c:pt idx="9">
                  <c:v>1.04</c:v>
                </c:pt>
              </c:numCache>
            </c:numRef>
          </c:val>
          <c:extLst>
            <c:ext xmlns:c16="http://schemas.microsoft.com/office/drawing/2014/chart" uri="{C3380CC4-5D6E-409C-BE32-E72D297353CC}">
              <c16:uniqueId val="{00000004-2C6C-4644-87BB-FF25D06F35AF}"/>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1.84</c:v>
                </c:pt>
                <c:pt idx="2">
                  <c:v>#N/A</c:v>
                </c:pt>
                <c:pt idx="3">
                  <c:v>1.69</c:v>
                </c:pt>
                <c:pt idx="4">
                  <c:v>#N/A</c:v>
                </c:pt>
                <c:pt idx="5">
                  <c:v>1.03</c:v>
                </c:pt>
                <c:pt idx="6">
                  <c:v>#N/A</c:v>
                </c:pt>
                <c:pt idx="7">
                  <c:v>0.95</c:v>
                </c:pt>
                <c:pt idx="8">
                  <c:v>#N/A</c:v>
                </c:pt>
                <c:pt idx="9">
                  <c:v>1.06</c:v>
                </c:pt>
              </c:numCache>
            </c:numRef>
          </c:val>
          <c:extLst>
            <c:ext xmlns:c16="http://schemas.microsoft.com/office/drawing/2014/chart" uri="{C3380CC4-5D6E-409C-BE32-E72D297353CC}">
              <c16:uniqueId val="{00000005-2C6C-4644-87BB-FF25D06F35AF}"/>
            </c:ext>
          </c:extLst>
        </c:ser>
        <c:ser>
          <c:idx val="6"/>
          <c:order val="6"/>
          <c:tx>
            <c:strRef>
              <c:f>データシート!$A$33</c:f>
              <c:strCache>
                <c:ptCount val="1"/>
                <c:pt idx="0">
                  <c:v>病院事業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1.56</c:v>
                </c:pt>
                <c:pt idx="2">
                  <c:v>#N/A</c:v>
                </c:pt>
                <c:pt idx="3">
                  <c:v>1.46</c:v>
                </c:pt>
                <c:pt idx="4">
                  <c:v>#N/A</c:v>
                </c:pt>
                <c:pt idx="5">
                  <c:v>1.18</c:v>
                </c:pt>
                <c:pt idx="6">
                  <c:v>#N/A</c:v>
                </c:pt>
                <c:pt idx="7">
                  <c:v>1.39</c:v>
                </c:pt>
                <c:pt idx="8">
                  <c:v>#N/A</c:v>
                </c:pt>
                <c:pt idx="9">
                  <c:v>1.89</c:v>
                </c:pt>
              </c:numCache>
            </c:numRef>
          </c:val>
          <c:extLst>
            <c:ext xmlns:c16="http://schemas.microsoft.com/office/drawing/2014/chart" uri="{C3380CC4-5D6E-409C-BE32-E72D297353CC}">
              <c16:uniqueId val="{00000006-2C6C-4644-87BB-FF25D06F35AF}"/>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1.6</c:v>
                </c:pt>
                <c:pt idx="4">
                  <c:v>#N/A</c:v>
                </c:pt>
                <c:pt idx="5">
                  <c:v>1.23</c:v>
                </c:pt>
                <c:pt idx="6">
                  <c:v>#N/A</c:v>
                </c:pt>
                <c:pt idx="7">
                  <c:v>1.31</c:v>
                </c:pt>
                <c:pt idx="8">
                  <c:v>#N/A</c:v>
                </c:pt>
                <c:pt idx="9">
                  <c:v>2.23</c:v>
                </c:pt>
              </c:numCache>
            </c:numRef>
          </c:val>
          <c:extLst>
            <c:ext xmlns:c16="http://schemas.microsoft.com/office/drawing/2014/chart" uri="{C3380CC4-5D6E-409C-BE32-E72D297353CC}">
              <c16:uniqueId val="{00000007-2C6C-4644-87BB-FF25D06F35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2.75</c:v>
                </c:pt>
                <c:pt idx="2">
                  <c:v>#N/A</c:v>
                </c:pt>
                <c:pt idx="3">
                  <c:v>2.84</c:v>
                </c:pt>
                <c:pt idx="4">
                  <c:v>#N/A</c:v>
                </c:pt>
                <c:pt idx="5">
                  <c:v>2.23</c:v>
                </c:pt>
                <c:pt idx="6">
                  <c:v>#N/A</c:v>
                </c:pt>
                <c:pt idx="7">
                  <c:v>1.43</c:v>
                </c:pt>
                <c:pt idx="8">
                  <c:v>#N/A</c:v>
                </c:pt>
                <c:pt idx="9">
                  <c:v>3.29</c:v>
                </c:pt>
              </c:numCache>
            </c:numRef>
          </c:val>
          <c:extLst>
            <c:ext xmlns:c16="http://schemas.microsoft.com/office/drawing/2014/chart" uri="{C3380CC4-5D6E-409C-BE32-E72D297353CC}">
              <c16:uniqueId val="{00000008-2C6C-4644-87BB-FF25D06F35AF}"/>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4.8</c:v>
                </c:pt>
                <c:pt idx="2">
                  <c:v>#N/A</c:v>
                </c:pt>
                <c:pt idx="3">
                  <c:v>3.62</c:v>
                </c:pt>
                <c:pt idx="4">
                  <c:v>#N/A</c:v>
                </c:pt>
                <c:pt idx="5">
                  <c:v>3.73</c:v>
                </c:pt>
                <c:pt idx="6">
                  <c:v>#N/A</c:v>
                </c:pt>
                <c:pt idx="7">
                  <c:v>3.51</c:v>
                </c:pt>
                <c:pt idx="8">
                  <c:v>#N/A</c:v>
                </c:pt>
                <c:pt idx="9">
                  <c:v>3.63</c:v>
                </c:pt>
              </c:numCache>
            </c:numRef>
          </c:val>
          <c:extLst>
            <c:ext xmlns:c16="http://schemas.microsoft.com/office/drawing/2014/chart" uri="{C3380CC4-5D6E-409C-BE32-E72D297353CC}">
              <c16:uniqueId val="{00000009-2C6C-4644-87BB-FF25D06F35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10786</c:v>
                </c:pt>
                <c:pt idx="5">
                  <c:v>10295</c:v>
                </c:pt>
                <c:pt idx="8">
                  <c:v>10026</c:v>
                </c:pt>
                <c:pt idx="11">
                  <c:v>9652</c:v>
                </c:pt>
                <c:pt idx="14">
                  <c:v>9234</c:v>
                </c:pt>
              </c:numCache>
            </c:numRef>
          </c:val>
          <c:extLst>
            <c:ext xmlns:c16="http://schemas.microsoft.com/office/drawing/2014/chart" uri="{C3380CC4-5D6E-409C-BE32-E72D297353CC}">
              <c16:uniqueId val="{00000000-4178-494C-9F56-8E0986A132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78-494C-9F56-8E0986A132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206</c:v>
                </c:pt>
                <c:pt idx="3">
                  <c:v>118</c:v>
                </c:pt>
                <c:pt idx="6">
                  <c:v>102</c:v>
                </c:pt>
                <c:pt idx="9">
                  <c:v>76</c:v>
                </c:pt>
                <c:pt idx="12">
                  <c:v>104</c:v>
                </c:pt>
              </c:numCache>
            </c:numRef>
          </c:val>
          <c:extLst>
            <c:ext xmlns:c16="http://schemas.microsoft.com/office/drawing/2014/chart" uri="{C3380CC4-5D6E-409C-BE32-E72D297353CC}">
              <c16:uniqueId val="{00000002-4178-494C-9F56-8E0986A132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26</c:v>
                </c:pt>
                <c:pt idx="3">
                  <c:v>16</c:v>
                </c:pt>
                <c:pt idx="6">
                  <c:v>22</c:v>
                </c:pt>
                <c:pt idx="9">
                  <c:v>19</c:v>
                </c:pt>
                <c:pt idx="12">
                  <c:v>21</c:v>
                </c:pt>
              </c:numCache>
            </c:numRef>
          </c:val>
          <c:extLst>
            <c:ext xmlns:c16="http://schemas.microsoft.com/office/drawing/2014/chart" uri="{C3380CC4-5D6E-409C-BE32-E72D297353CC}">
              <c16:uniqueId val="{00000003-4178-494C-9F56-8E0986A132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3888</c:v>
                </c:pt>
                <c:pt idx="3">
                  <c:v>3594</c:v>
                </c:pt>
                <c:pt idx="6">
                  <c:v>3936</c:v>
                </c:pt>
                <c:pt idx="9">
                  <c:v>3935</c:v>
                </c:pt>
                <c:pt idx="12">
                  <c:v>3906</c:v>
                </c:pt>
              </c:numCache>
            </c:numRef>
          </c:val>
          <c:extLst>
            <c:ext xmlns:c16="http://schemas.microsoft.com/office/drawing/2014/chart" uri="{C3380CC4-5D6E-409C-BE32-E72D297353CC}">
              <c16:uniqueId val="{00000004-4178-494C-9F56-8E0986A132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78-494C-9F56-8E0986A132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78-494C-9F56-8E0986A132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12615</c:v>
                </c:pt>
                <c:pt idx="3">
                  <c:v>11348</c:v>
                </c:pt>
                <c:pt idx="6">
                  <c:v>10570</c:v>
                </c:pt>
                <c:pt idx="9">
                  <c:v>10175</c:v>
                </c:pt>
                <c:pt idx="12">
                  <c:v>9966</c:v>
                </c:pt>
              </c:numCache>
            </c:numRef>
          </c:val>
          <c:extLst>
            <c:ext xmlns:c16="http://schemas.microsoft.com/office/drawing/2014/chart" uri="{C3380CC4-5D6E-409C-BE32-E72D297353CC}">
              <c16:uniqueId val="{00000007-4178-494C-9F56-8E0986A132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5949</c:v>
                </c:pt>
                <c:pt idx="2">
                  <c:v>#N/A</c:v>
                </c:pt>
                <c:pt idx="3">
                  <c:v>#N/A</c:v>
                </c:pt>
                <c:pt idx="4">
                  <c:v>4781</c:v>
                </c:pt>
                <c:pt idx="5">
                  <c:v>#N/A</c:v>
                </c:pt>
                <c:pt idx="6">
                  <c:v>#N/A</c:v>
                </c:pt>
                <c:pt idx="7">
                  <c:v>4604</c:v>
                </c:pt>
                <c:pt idx="8">
                  <c:v>#N/A</c:v>
                </c:pt>
                <c:pt idx="9">
                  <c:v>#N/A</c:v>
                </c:pt>
                <c:pt idx="10">
                  <c:v>4553</c:v>
                </c:pt>
                <c:pt idx="11">
                  <c:v>#N/A</c:v>
                </c:pt>
                <c:pt idx="12">
                  <c:v>#N/A</c:v>
                </c:pt>
                <c:pt idx="13">
                  <c:v>4763</c:v>
                </c:pt>
                <c:pt idx="14">
                  <c:v>#N/A</c:v>
                </c:pt>
              </c:numCache>
            </c:numRef>
          </c:val>
          <c:smooth val="0"/>
          <c:extLst>
            <c:ext xmlns:c16="http://schemas.microsoft.com/office/drawing/2014/chart" uri="{C3380CC4-5D6E-409C-BE32-E72D297353CC}">
              <c16:uniqueId val="{00000008-4178-494C-9F56-8E0986A132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105662</c:v>
                </c:pt>
                <c:pt idx="5">
                  <c:v>102270</c:v>
                </c:pt>
                <c:pt idx="8">
                  <c:v>98349</c:v>
                </c:pt>
                <c:pt idx="11">
                  <c:v>97118</c:v>
                </c:pt>
                <c:pt idx="14">
                  <c:v>96121</c:v>
                </c:pt>
              </c:numCache>
            </c:numRef>
          </c:val>
          <c:extLst>
            <c:ext xmlns:c16="http://schemas.microsoft.com/office/drawing/2014/chart" uri="{C3380CC4-5D6E-409C-BE32-E72D297353CC}">
              <c16:uniqueId val="{00000000-C8F8-4E52-9F4E-BB59C1AECB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4025</c:v>
                </c:pt>
                <c:pt idx="5">
                  <c:v>3725</c:v>
                </c:pt>
                <c:pt idx="8">
                  <c:v>3449</c:v>
                </c:pt>
                <c:pt idx="11">
                  <c:v>2811</c:v>
                </c:pt>
                <c:pt idx="14">
                  <c:v>2743</c:v>
                </c:pt>
              </c:numCache>
            </c:numRef>
          </c:val>
          <c:extLst>
            <c:ext xmlns:c16="http://schemas.microsoft.com/office/drawing/2014/chart" uri="{C3380CC4-5D6E-409C-BE32-E72D297353CC}">
              <c16:uniqueId val="{00000001-C8F8-4E52-9F4E-BB59C1AECB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8170</c:v>
                </c:pt>
                <c:pt idx="5">
                  <c:v>8156</c:v>
                </c:pt>
                <c:pt idx="8">
                  <c:v>8661</c:v>
                </c:pt>
                <c:pt idx="11">
                  <c:v>8565</c:v>
                </c:pt>
                <c:pt idx="14">
                  <c:v>8778</c:v>
                </c:pt>
              </c:numCache>
            </c:numRef>
          </c:val>
          <c:extLst>
            <c:ext xmlns:c16="http://schemas.microsoft.com/office/drawing/2014/chart" uri="{C3380CC4-5D6E-409C-BE32-E72D297353CC}">
              <c16:uniqueId val="{00000002-C8F8-4E52-9F4E-BB59C1AECB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F8-4E52-9F4E-BB59C1AECB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F8-4E52-9F4E-BB59C1AECB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12</c:v>
                </c:pt>
                <c:pt idx="3">
                  <c:v>10</c:v>
                </c:pt>
                <c:pt idx="6">
                  <c:v>8</c:v>
                </c:pt>
                <c:pt idx="9">
                  <c:v>6</c:v>
                </c:pt>
                <c:pt idx="12">
                  <c:v>8</c:v>
                </c:pt>
              </c:numCache>
            </c:numRef>
          </c:val>
          <c:extLst>
            <c:ext xmlns:c16="http://schemas.microsoft.com/office/drawing/2014/chart" uri="{C3380CC4-5D6E-409C-BE32-E72D297353CC}">
              <c16:uniqueId val="{00000005-C8F8-4E52-9F4E-BB59C1AECB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8447</c:v>
                </c:pt>
                <c:pt idx="3">
                  <c:v>7967</c:v>
                </c:pt>
                <c:pt idx="6">
                  <c:v>7774</c:v>
                </c:pt>
                <c:pt idx="9">
                  <c:v>8000</c:v>
                </c:pt>
                <c:pt idx="12">
                  <c:v>8362</c:v>
                </c:pt>
              </c:numCache>
            </c:numRef>
          </c:val>
          <c:extLst>
            <c:ext xmlns:c16="http://schemas.microsoft.com/office/drawing/2014/chart" uri="{C3380CC4-5D6E-409C-BE32-E72D297353CC}">
              <c16:uniqueId val="{00000006-C8F8-4E52-9F4E-BB59C1AECB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447</c:v>
                </c:pt>
                <c:pt idx="3">
                  <c:v>434</c:v>
                </c:pt>
                <c:pt idx="6">
                  <c:v>418</c:v>
                </c:pt>
                <c:pt idx="9">
                  <c:v>373</c:v>
                </c:pt>
                <c:pt idx="12">
                  <c:v>348</c:v>
                </c:pt>
              </c:numCache>
            </c:numRef>
          </c:val>
          <c:extLst>
            <c:ext xmlns:c16="http://schemas.microsoft.com/office/drawing/2014/chart" uri="{C3380CC4-5D6E-409C-BE32-E72D297353CC}">
              <c16:uniqueId val="{00000007-C8F8-4E52-9F4E-BB59C1AECB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65415</c:v>
                </c:pt>
                <c:pt idx="3">
                  <c:v>66239</c:v>
                </c:pt>
                <c:pt idx="6">
                  <c:v>63756</c:v>
                </c:pt>
                <c:pt idx="9">
                  <c:v>61838</c:v>
                </c:pt>
                <c:pt idx="12">
                  <c:v>58406</c:v>
                </c:pt>
              </c:numCache>
            </c:numRef>
          </c:val>
          <c:extLst>
            <c:ext xmlns:c16="http://schemas.microsoft.com/office/drawing/2014/chart" uri="{C3380CC4-5D6E-409C-BE32-E72D297353CC}">
              <c16:uniqueId val="{00000008-C8F8-4E52-9F4E-BB59C1AECB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613</c:v>
                </c:pt>
                <c:pt idx="3">
                  <c:v>502</c:v>
                </c:pt>
                <c:pt idx="6">
                  <c:v>407</c:v>
                </c:pt>
                <c:pt idx="9">
                  <c:v>337</c:v>
                </c:pt>
                <c:pt idx="12">
                  <c:v>437</c:v>
                </c:pt>
              </c:numCache>
            </c:numRef>
          </c:val>
          <c:extLst>
            <c:ext xmlns:c16="http://schemas.microsoft.com/office/drawing/2014/chart" uri="{C3380CC4-5D6E-409C-BE32-E72D297353CC}">
              <c16:uniqueId val="{00000009-C8F8-4E52-9F4E-BB59C1AECB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101996</c:v>
                </c:pt>
                <c:pt idx="3">
                  <c:v>98132</c:v>
                </c:pt>
                <c:pt idx="6">
                  <c:v>94851</c:v>
                </c:pt>
                <c:pt idx="9">
                  <c:v>96064</c:v>
                </c:pt>
                <c:pt idx="12">
                  <c:v>99529</c:v>
                </c:pt>
              </c:numCache>
            </c:numRef>
          </c:val>
          <c:extLst>
            <c:ext xmlns:c16="http://schemas.microsoft.com/office/drawing/2014/chart" uri="{C3380CC4-5D6E-409C-BE32-E72D297353CC}">
              <c16:uniqueId val="{0000000A-C8F8-4E52-9F4E-BB59C1AECB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59071</c:v>
                </c:pt>
                <c:pt idx="2">
                  <c:v>#N/A</c:v>
                </c:pt>
                <c:pt idx="3">
                  <c:v>#N/A</c:v>
                </c:pt>
                <c:pt idx="4">
                  <c:v>59132</c:v>
                </c:pt>
                <c:pt idx="5">
                  <c:v>#N/A</c:v>
                </c:pt>
                <c:pt idx="6">
                  <c:v>#N/A</c:v>
                </c:pt>
                <c:pt idx="7">
                  <c:v>56755</c:v>
                </c:pt>
                <c:pt idx="8">
                  <c:v>#N/A</c:v>
                </c:pt>
                <c:pt idx="9">
                  <c:v>#N/A</c:v>
                </c:pt>
                <c:pt idx="10">
                  <c:v>58123</c:v>
                </c:pt>
                <c:pt idx="11">
                  <c:v>#N/A</c:v>
                </c:pt>
                <c:pt idx="12">
                  <c:v>#N/A</c:v>
                </c:pt>
                <c:pt idx="13">
                  <c:v>59450</c:v>
                </c:pt>
                <c:pt idx="14">
                  <c:v>#N/A</c:v>
                </c:pt>
              </c:numCache>
            </c:numRef>
          </c:val>
          <c:smooth val="0"/>
          <c:extLst>
            <c:ext xmlns:c16="http://schemas.microsoft.com/office/drawing/2014/chart" uri="{C3380CC4-5D6E-409C-BE32-E72D297353CC}">
              <c16:uniqueId val="{0000000B-C8F8-4E52-9F4E-BB59C1AECB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2783</c:v>
                </c:pt>
                <c:pt idx="1">
                  <c:v>2787</c:v>
                </c:pt>
                <c:pt idx="2">
                  <c:v>2782</c:v>
                </c:pt>
              </c:numCache>
            </c:numRef>
          </c:val>
          <c:extLst>
            <c:ext xmlns:c16="http://schemas.microsoft.com/office/drawing/2014/chart" uri="{C3380CC4-5D6E-409C-BE32-E72D297353CC}">
              <c16:uniqueId val="{00000000-F2BD-426E-9118-013A908796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2534</c:v>
                </c:pt>
                <c:pt idx="1">
                  <c:v>2144</c:v>
                </c:pt>
                <c:pt idx="2">
                  <c:v>1974</c:v>
                </c:pt>
              </c:numCache>
            </c:numRef>
          </c:val>
          <c:extLst>
            <c:ext xmlns:c16="http://schemas.microsoft.com/office/drawing/2014/chart" uri="{C3380CC4-5D6E-409C-BE32-E72D297353CC}">
              <c16:uniqueId val="{00000001-F2BD-426E-9118-013A908796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6030</c:v>
                </c:pt>
                <c:pt idx="1">
                  <c:v>5791</c:v>
                </c:pt>
                <c:pt idx="2">
                  <c:v>5631</c:v>
                </c:pt>
              </c:numCache>
            </c:numRef>
          </c:val>
          <c:extLst>
            <c:ext xmlns:c16="http://schemas.microsoft.com/office/drawing/2014/chart" uri="{C3380CC4-5D6E-409C-BE32-E72D297353CC}">
              <c16:uniqueId val="{00000002-F2BD-426E-9118-013A908796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{28F7C05B-B57C-42D7-A6B6-0AB628A08B75}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B4A-420D-BA33-700919EA78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{301F6F59-6A38-4772-9723-27191F659852}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4A-420D-BA33-700919EA78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{A999F19C-A4C1-41A5-8F6E-E27ACD172EEE}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4A-420D-BA33-700919EA78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{4F51981C-4F0A-47F7-97F0-4CFA3E562F93}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4A-420D-BA33-700919EA78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{1444B88A-4D86-454F-8EB3-DC72E17BC19C}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4A-420D-BA33-700919EA783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{4830DC37-C865-4B8F-B8CE-29DEC1DE9DF8}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B4A-420D-BA33-700919EA783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{6786B029-A169-4ABE-A9DF-E006FCC0C2AA}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B4A-420D-BA33-700919EA783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{9B93DF90-13D4-4FF0-976D-BB21839BB1B2}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B4A-420D-BA33-700919EA783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{91348D51-DDDE-4791-81ED-C15BCE7E3830}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B4A-420D-BA33-700919EA78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53.1</c:v>
                </c:pt>
                <c:pt idx="8">
                  <c:v>54.6</c:v>
                </c:pt>
                <c:pt idx="16">
                  <c:v>56.1</c:v>
                </c:pt>
                <c:pt idx="24">
                  <c:v>57.3</c:v>
                </c:pt>
                <c:pt idx="32">
                  <c:v>56.8</c:v>
                </c:pt>
              </c:numCache>
            </c:numRef>
          </c:xVal>
          <c:yVal>
            <c:numRef>
              <c:f>公会計指標分析・財政指標組合せ分析表!$BP$51:$DC$51</c:f>
              <c:numCache>
                <c:formatCode>#,##0.0;"▲ "#,##0.0</c:formatCode>
                <c:ptCount val="40"/>
                <c:pt idx="0">
                  <c:v>165.4</c:v>
                </c:pt>
                <c:pt idx="8">
                  <c:v>166.1</c:v>
                </c:pt>
                <c:pt idx="16">
                  <c:v>159.6</c:v>
                </c:pt>
                <c:pt idx="24">
                  <c:v>158.80000000000001</c:v>
                </c:pt>
                <c:pt idx="32">
                  <c:v>155.4</c:v>
                </c:pt>
              </c:numCache>
            </c:numRef>
          </c:yVal>
          <c:smooth val="0"/>
          <c:extLst>
            <c:ext xmlns:c16="http://schemas.microsoft.com/office/drawing/2014/chart" uri="{C3380CC4-5D6E-409C-BE32-E72D297353CC}">
              <c16:uniqueId val="{00000009-8B4A-420D-BA33-700919EA78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{57F999A4-3BFD-4248-8D4B-34F9378D92EA}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B4A-420D-BA33-700919EA78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{48D7D566-8D5B-4917-A6E9-AE49D2563D72}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4A-420D-BA33-700919EA78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{1F780839-D982-46FF-ADDC-05ECCF8C97C0}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4A-420D-BA33-700919EA78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{05DDCF4C-215F-4990-9964-C50DE9186AD7}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4A-420D-BA33-700919EA78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{EED61901-5969-4812-A849-7FC90F7B8884}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4A-420D-BA33-700919EA783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{3F7625C4-89A7-4534-A4B2-4541B472D740}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B4A-420D-BA33-700919EA783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{BB2A0113-CD63-4117-820E-CEB7EBE6D065}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B4A-420D-BA33-700919EA783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{A912E6E8-57FE-4D09-AA28-CAEE93A11E06}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B4A-420D-BA33-700919EA783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{99E9A17D-B1AA-4555-A2E0-D9B3B51C9C55}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B4A-420D-BA33-700919EA78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58.8</c:v>
                </c:pt>
                <c:pt idx="16">
                  <c:v>59.8</c:v>
                </c:pt>
                <c:pt idx="24">
                  <c:v>60.2</c:v>
                </c:pt>
                <c:pt idx="32">
                  <c:v>58.6</c:v>
                </c:pt>
              </c:numCache>
            </c:numRef>
          </c:xVal>
          <c:yVal>
            <c:numRef>
              <c:f>公会計指標分析・財政指標組合せ分析表!$BP$55:$DC$55</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8B4A-420D-BA33-700919EA7835}"/>
            </c:ext>
          </c:extLst>
        </c:ser>
        <c:dLbls>
          <c:showLegendKey val="0"/>
          <c:showVal val="1"/>
          <c:showCatName val="0"/>
          <c:showSerName val="0"/>
          <c:showPercent val="0"/>
          <c:showBubbleSize val="0"/>
        </c:dLbls>
        <c:axId val="46179840"/>
        <c:axId val="46181760"/>
      </c:scatterChart>
      <c:valAx>
        <c:axId val="46179840"/>
        <c:scaling>
          <c:orientation val="maxMin"/>
          <c:max val="61"/>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9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{B99E6EC9-96EE-481E-BDFF-958CCBE33065}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3C2-4F27-9416-EFC9E2B70B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{C983FF67-CD57-4426-AE4C-A0E7E48A8F2F}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C2-4F27-9416-EFC9E2B70B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{23327DDE-709E-4744-B785-0606FDB5F5B4}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C2-4F27-9416-EFC9E2B70B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{45E459A9-3205-4433-A50F-837F031CCE59}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C2-4F27-9416-EFC9E2B70B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{39715021-E928-4465-9A34-8CA8D78A89B2}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C2-4F27-9416-EFC9E2B70B8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{EFE015EC-A8FC-42A0-A02B-9A6056065BB7}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3C2-4F27-9416-EFC9E2B70B8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{50169D8D-FC99-4B2B-A5A9-9E4E729C0DAD}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3C2-4F27-9416-EFC9E2B70B89}"/>
                </c:ext>
              </c:extLst>
            </c:dLbl>
            <c:dLbl>
              <c:idx val="24"/>
              <c:layout>
                <c:manualLayout>
                  <c:x val="-3.8548601921539506E-2"/>
                  <c:y val="-4.925450730765727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{2C49D1FF-0EB4-420D-A9A8-3ABEF6768786}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3C2-4F27-9416-EFC9E2B70B89}"/>
                </c:ext>
              </c:extLst>
            </c:dLbl>
            <c:dLbl>
              <c:idx val="32"/>
              <c:layout>
                <c:manualLayout>
                  <c:x val="-2.4592083528611797E-2"/>
                  <c:y val="-7.557844438036120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{9E2EAA88-832B-40A6-BDC7-21BE70488F90}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3C2-4F27-9416-EFC9E2B70B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16.600000000000001</c:v>
                </c:pt>
                <c:pt idx="8">
                  <c:v>15.5</c:v>
                </c:pt>
                <c:pt idx="16">
                  <c:v>14.3</c:v>
                </c:pt>
                <c:pt idx="24">
                  <c:v>12.9</c:v>
                </c:pt>
                <c:pt idx="32">
                  <c:v>12.6</c:v>
                </c:pt>
              </c:numCache>
            </c:numRef>
          </c:xVal>
          <c:yVal>
            <c:numRef>
              <c:f>公会計指標分析・財政指標組合せ分析表!$BP$73:$DC$73</c:f>
              <c:numCache>
                <c:formatCode>#,##0.0;"▲ "#,##0.0</c:formatCode>
                <c:ptCount val="40"/>
                <c:pt idx="0">
                  <c:v>165.4</c:v>
                </c:pt>
                <c:pt idx="8">
                  <c:v>166.1</c:v>
                </c:pt>
                <c:pt idx="16">
                  <c:v>159.6</c:v>
                </c:pt>
                <c:pt idx="24">
                  <c:v>158.80000000000001</c:v>
                </c:pt>
                <c:pt idx="32">
                  <c:v>155.4</c:v>
                </c:pt>
              </c:numCache>
            </c:numRef>
          </c:yVal>
          <c:smooth val="0"/>
          <c:extLst>
            <c:ext xmlns:c16="http://schemas.microsoft.com/office/drawing/2014/chart" uri="{C3380CC4-5D6E-409C-BE32-E72D297353CC}">
              <c16:uniqueId val="{00000009-03C2-4F27-9416-EFC9E2B70B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671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{9677A094-152B-4EA5-B61B-439E43340C57}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3C2-4F27-9416-EFC9E2B70B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{88A2A0BE-7913-40FA-A407-0EA77F87AA3A}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C2-4F27-9416-EFC9E2B70B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{CCB4521E-66F0-4F95-A666-50216406D571}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C2-4F27-9416-EFC9E2B70B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{ABC27C7C-2E74-4573-8DC0-4A14F565DE1A}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C2-4F27-9416-EFC9E2B70B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{C9DC4A05-E1E0-409D-830C-826F83C7C637}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C2-4F27-9416-EFC9E2B70B89}"/>
                </c:ext>
              </c:extLst>
            </c:dLbl>
            <c:dLbl>
              <c:idx val="8"/>
              <c:layout>
                <c:manualLayout>
                  <c:x val="-2.8829840147400865E-2"/>
                  <c:y val="-7.727221665489651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{6197F50C-E8F6-4656-A09E-E04D17108D68}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3C2-4F27-9416-EFC9E2B70B89}"/>
                </c:ext>
              </c:extLst>
            </c:dLbl>
            <c:dLbl>
              <c:idx val="16"/>
              <c:layout>
                <c:manualLayout>
                  <c:x val="-3.1570342725075584E-2"/>
                  <c:y val="-4.756107752069140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{AC2D1663-5E45-485B-AFE9-4D8FE1F90074}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3C2-4F27-9416-EFC9E2B70B8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{7E8627EF-5115-41E6-90B4-D646018692C6}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3C2-4F27-9416-EFC9E2B70B8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{428D581A-CB44-4A52-ACC5-7CAC99241ABC}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3C2-4F27-9416-EFC9E2B70B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5.3</c:v>
                </c:pt>
                <c:pt idx="16">
                  <c:v>5</c:v>
                </c:pt>
                <c:pt idx="24">
                  <c:v>4.3</c:v>
                </c:pt>
                <c:pt idx="32">
                  <c:v>3.9</c:v>
                </c:pt>
              </c:numCache>
            </c:numRef>
          </c:xVal>
          <c:yVal>
            <c:numRef>
              <c:f>公会計指標分析・財政指標組合せ分析表!$BP$77:$DC$77</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03C2-4F27-9416-EFC9E2B70B89}"/>
            </c:ext>
          </c:extLst>
        </c:ser>
        <c:dLbls>
          <c:showLegendKey val="0"/>
          <c:showVal val="1"/>
          <c:showCatName val="0"/>
          <c:showSerName val="0"/>
          <c:showPercent val="0"/>
          <c:showBubbleSize val="0"/>
        </c:dLbls>
        <c:axId val="84219776"/>
        <c:axId val="84234240"/>
      </c:scatterChart>
      <c:valAx>
        <c:axId val="84219776"/>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9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普通建設事業に伴う元利償還金が大きな割合を占めている。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特に合併直前に各市町及び一部事務組合で、ごみ処理、し尿処理施設等生活基盤のための大型普通建設事業を相次いで進めており、また、合併後には、道路・街路事業を積極的に実施し、新庁舎建設等の大型プロジェクトにも取り組んできたことが元利償還金を増加させている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元利償還金は、繰上償還等の効果により、前年度比で約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月に供用開始となった可燃ごみ処理施設整備や新体育館整備等の大規模事業により一時的に増加するものの、以降は逓減する見込みである。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満期一括償還地方債の借入は行っていない。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合併前後に発行した地方債発行額の現在高が将来負担比率の高止まりとなっている要因である。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地方債現在高については、可燃ごみ処理施設や新体育館の整備等の施設整備に加えて、令和</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年度災害にかかる復旧に伴い起債発行額が増加し、前年度比で約</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実質公債費比率と同様、依然として高水準にあることから、引続き計画的な繰上償還や新規発行債の抑制に努め、健全化判断比率の適正化を図る。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島根県出雲市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決算剰余金を減債基金へ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億円、「日本の心のふるさと出雲」応援寄附金を「日本の心のふるさと出雲」応援基金へ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億円積立てた一方で、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億円の繰上償還などの公債費負担軽減のため減債基金から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億円、コミュニティセンターの管理運営費に充当するため地域振興基金から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億円、寄附者の意思に即した事業に充当するため「日本の心ふるさと出雲」応援基金から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億円を取崩したことなどにより、基金全体としては対前年比約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大規模事業等の本格化に伴い、特定目的基金を活用することとしており、基金全体として中長期的には減少傾向にある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　　　　　合併特例法に基づく地域の振興に資する事業の充当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　　　公共施設の整備に充当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高野令一育英奨学基金　高野令一育英奨学事業に充当</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地域振興基金や「日本の心のふるさと出雲」応援基金等の取崩額が、「日本の心ふるさと出雲」応援基金や防災行政無線施設及び情報通信施設整備基金の積立額を上回ったことにより減となった。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地域振興に資する事業へ地域振興基金を充当するほか、公共施設の整備に公共施設整備基金をする予定のため、今後は逓減していく見込み。</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普通会計に含める特別会計に対し、財政調整基金の取崩を行ったが、基金利子分の積立てと合わせて、対前年度で大きな増減は生じなかった。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年度に策定した財政計画（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年）の中で、収支不足に対応するため、基金からの繰入れを一定程度予定しているが、将来的に基金が枯渇することがないよう、最低でも基金残高（財政調整基金と減債基金の合計）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億円以上を確保することとしている。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億円の繰上償還など公債費負担軽減のため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億円を取崩した一方、決算剰余金を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億円積立てたことにより、結果として対前年度比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年度に策定した財政計画（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年）の中で、収支不足に対応するため、基金からの繰入れを一定程度予定しているが、将来的に基金が枯渇することがないよう、最低でも基金残高（財政調整基金と減債基金の合計）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億円以上を確保することとしている。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E20E791-7F17-42AB-8DD5-4A8225D760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4D3FA27-2E1D-41F1-82B3-BB370F4113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FD22A29-F3A4-4CD4-BFF8-EB86AB5BD433}"/>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74E4AC1-A3ED-4DCD-8CFF-166D2D2315EF}"/>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5504E4B-DC55-4859-BB76-A701D5A45E3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605A435-137C-4BC3-A06D-A79DCFBD4586}"/>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5118DAD-EB3B-4006-8584-F07581E3D0E8}"/>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3010F40-1D73-4DF5-BAB4-70F9E4112C5A}"/>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4F599DC-B30C-463B-8C87-5C959CCF0ABC}"/>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12760E3-96E0-481B-A756-AF367DB6CD4D}"/>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EAC8D3F-A5D6-4389-8650-C005F7A98CA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E1AB16C-A2F9-4064-ACE2-AE8C1882A1FD}"/>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174,693
169,807
624.36
101,138,632
98,574,182
1,557,109
47,185,856
99,529,255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63A14DC-7ED1-4B56-9818-827AE97135A6}"/>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889BCCD-007C-4A9B-8748-0B82EB7F5ACF}"/>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582DA28-FDBC-4BB7-8DFB-2341F6282346}"/>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5A2CA04-DF8F-4C30-BBC8-4AFF234CA1B9}"/>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A36C57D-1187-4AFC-B196-C20B29AA1EF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6B8F1B8-C9C6-4E47-8406-07C747833943}"/>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39E3D32-6D51-46C7-A3C4-D5B237C5F884}"/>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3EC1E4B-0736-4029-BEA1-3243E65BFFAF}"/>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884C8A0-59C4-4AC9-A9A9-8034BF8D8B5E}"/>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1533D0C-BC26-45AC-8E25-4CE189ECEB5F}"/>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98454B6-17E3-4989-8774-67547B8B1E92}"/>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AB4A810-9F59-4C1B-97BA-277C627B3204}"/>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6D33160-0558-4AEB-8FA1-05340A3DC44A}"/>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F73B4B6-060B-44A2-A6BE-F9910040794D}"/>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D1EF2D4-7364-4A44-BB3F-61C81DB683FF}"/>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15CFDC9-9966-49E9-B013-0CBE9A67432B}"/>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76B38BC-69AF-42A7-A137-B0ED363E7D39}"/>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9031391-0379-4D5A-8389-5B0CF8C24FCF}"/>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0B2E66C-84D3-48AB-87D4-7FEBCE40CA0C}"/>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5BCE9E5-64F9-48CE-A0A4-3A36BB029B69}"/>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6989008-5D90-4FDD-B4FA-F889551D72DD}"/>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2025B47-65DC-44BA-BCEC-41D9CDE379E4}"/>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812202B-8948-434B-A539-EB6D4085C019}"/>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492CDAA-14C9-4AB2-A013-5ACD629C6CE3}"/>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022A75F-9999-4916-B8E5-C34872CADFA2}"/>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EBD9909-79F4-40E2-8F56-170444974DF9}"/>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A0AA7A3-D713-451E-9B4F-5085E3C40698}"/>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CF2CD27-3593-44CD-A9E7-B44632C97BB7}"/>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7702394-4CB8-46D7-A3DE-A13B111FBDBA}"/>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6D68CAE-B7D9-4715-8592-663DEC790115}"/>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D8DC8BE-79E5-4AC9-A841-65517D4A7272}"/>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134C6F2-7DEA-40C6-87D4-5D137F13E8B7}"/>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855598C-9A12-4B3E-9F3A-053D25FD8C8F}"/>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9F63AF4-B3BF-47AB-9126-FD557A207E65}"/>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E9125E8-376E-4AE2-83B9-BC329C2EC03C}"/>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本市では、令和３年度に改訂した公共施設等総合管理計画（平成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年度策定）において、令和７年度までに公共施設等の延べ床面積を２割削減するという目標を掲げ、施設の統廃合・譲渡を進めている。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年度の有形固定資産減価償却率は、全国平均及び島根県平均値を下回っているが、今後上昇することが見込まれるため、引き続き当該計画に基づいた取組を推進する必要がある。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AC17B8E-433A-49F7-99EB-45E41F7C0F88}"/>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1ABECE4-6FB2-4C5D-86DE-C3142C408F3D}"/>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C702B48-6EEA-4891-B0CE-806C8F7973A2}"/>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9A9B119-A8AC-495E-999F-DD300DF02777}"/>
            </a:ext>
          </a:extLst>
        </xdr:cNvPr>
        <xdr:cNvCxnSpPr/>
      </xdr:nvCxnSpPr>
      <xdr:spPr>
        <a:xfrm>
          <a:off x="1127125" y="65487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E29C265B-E2E3-4CF5-9E18-69774EE3918B}"/>
            </a:ext>
          </a:extLst>
        </xdr:cNvPr>
        <xdr:cNvSpPr txBox="1"/>
      </xdr:nvSpPr>
      <xdr:spPr>
        <a:xfrm>
          <a:off x="772811" y="64587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620A605C-EE03-4A6C-AF80-B82712C1122D}"/>
            </a:ext>
          </a:extLst>
        </xdr:cNvPr>
        <xdr:cNvCxnSpPr/>
      </xdr:nvCxnSpPr>
      <xdr:spPr>
        <a:xfrm>
          <a:off x="1127125" y="61283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275CD5D4-2632-4D62-806D-F544042B3CA9}"/>
            </a:ext>
          </a:extLst>
        </xdr:cNvPr>
        <xdr:cNvSpPr txBox="1"/>
      </xdr:nvSpPr>
      <xdr:spPr>
        <a:xfrm>
          <a:off x="772811" y="60345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9156B2FB-A486-4FD1-B2F2-5D4C1977759C}"/>
            </a:ext>
          </a:extLst>
        </xdr:cNvPr>
        <xdr:cNvCxnSpPr/>
      </xdr:nvCxnSpPr>
      <xdr:spPr>
        <a:xfrm>
          <a:off x="1127125" y="570420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C51B6C29-B63F-4077-9DAC-9399CB2A1C81}"/>
            </a:ext>
          </a:extLst>
        </xdr:cNvPr>
        <xdr:cNvSpPr txBox="1"/>
      </xdr:nvSpPr>
      <xdr:spPr>
        <a:xfrm>
          <a:off x="772811" y="56142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145241E-2BB5-4C67-8FE4-9372A58EBD04}"/>
            </a:ext>
          </a:extLst>
        </xdr:cNvPr>
        <xdr:cNvCxnSpPr/>
      </xdr:nvCxnSpPr>
      <xdr:spPr>
        <a:xfrm>
          <a:off x="1127125" y="52838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DF0E90A5-0E32-4D73-8C1B-7A9A3B89E4BF}"/>
            </a:ext>
          </a:extLst>
        </xdr:cNvPr>
        <xdr:cNvSpPr txBox="1"/>
      </xdr:nvSpPr>
      <xdr:spPr>
        <a:xfrm>
          <a:off x="772811" y="51900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551A5A31-6D78-4073-A71E-707A779B3685}"/>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5DA445FB-873A-4C89-8A48-992E25FFED9A}"/>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6F437129-0A6B-46F4-BCC8-2992D3C42591}"/>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90805</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B14620FA-94A8-41B0-983B-DB039E567C53}"/>
            </a:ext>
          </a:extLst>
        </xdr:cNvPr>
        <xdr:cNvCxnSpPr/>
      </xdr:nvCxnSpPr>
      <xdr:spPr>
        <a:xfrm flipV="1">
          <a:off x="4206240" y="5219065"/>
          <a:ext cx="1270" cy="112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DE8DD948-0CFD-4284-B6F7-1C9BFE5CE589}"/>
            </a:ext>
          </a:extLst>
        </xdr:cNvPr>
        <xdr:cNvSpPr txBox="1"/>
      </xdr:nvSpPr>
      <xdr:spPr>
        <a:xfrm>
          <a:off x="4258945" y="634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B8A8D066-D0B6-49BE-BAE5-E908320B3911}"/>
            </a:ext>
          </a:extLst>
        </xdr:cNvPr>
        <xdr:cNvCxnSpPr/>
      </xdr:nvCxnSpPr>
      <xdr:spPr>
        <a:xfrm>
          <a:off x="4119245" y="634098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37482</xdr:rowOff>
    </xdr:from>
    <xdr:ext cx="405111" cy="259045"/>
    <xdr:sp macro="" textlink="">
      <xdr:nvSpPr>
        <xdr:cNvPr id="66" name="有形固定資産減価償却率最大値テキスト">
          <a:extLst>
            <a:ext uri="{FF2B5EF4-FFF2-40B4-BE49-F238E27FC236}">
              <a16:creationId xmlns:a16="http://schemas.microsoft.com/office/drawing/2014/main" id="{04C520E6-F677-45EB-8C02-0F6A7239E9ED}"/>
            </a:ext>
          </a:extLst>
        </xdr:cNvPr>
        <xdr:cNvSpPr txBox="1"/>
      </xdr:nvSpPr>
      <xdr:spPr>
        <a:xfrm>
          <a:off x="4258945"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90805</xdr:rowOff>
    </xdr:from>
    <xdr:to>
      <xdr:col>23</xdr:col>
      <xdr:colOff>174625</xdr:colOff>
      <xdr:row>26</xdr:row>
      <xdr:rowOff>90805</xdr:rowOff>
    </xdr:to>
    <xdr:cxnSp macro="">
      <xdr:nvCxnSpPr>
        <xdr:cNvPr id="67" name="直線コネクタ 66">
          <a:extLst>
            <a:ext uri="{FF2B5EF4-FFF2-40B4-BE49-F238E27FC236}">
              <a16:creationId xmlns:a16="http://schemas.microsoft.com/office/drawing/2014/main" id="{B84CF787-D649-43CA-A3EF-A1A5873577D7}"/>
            </a:ext>
          </a:extLst>
        </xdr:cNvPr>
        <xdr:cNvCxnSpPr/>
      </xdr:nvCxnSpPr>
      <xdr:spPr>
        <a:xfrm>
          <a:off x="4119245" y="521906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111650</xdr:rowOff>
    </xdr:from>
    <xdr:ext cx="405111" cy="259045"/>
    <xdr:sp macro="" textlink="">
      <xdr:nvSpPr>
        <xdr:cNvPr id="68" name="有形固定資産減価償却率平均値テキスト">
          <a:extLst>
            <a:ext uri="{FF2B5EF4-FFF2-40B4-BE49-F238E27FC236}">
              <a16:creationId xmlns:a16="http://schemas.microsoft.com/office/drawing/2014/main" id="{FD95F7E8-4C5D-44CC-940E-3A6DFEF47A40}"/>
            </a:ext>
          </a:extLst>
        </xdr:cNvPr>
        <xdr:cNvSpPr txBox="1"/>
      </xdr:nvSpPr>
      <xdr:spPr>
        <a:xfrm>
          <a:off x="4258945" y="5575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69" name="フローチャート: 判断 68">
          <a:extLst>
            <a:ext uri="{FF2B5EF4-FFF2-40B4-BE49-F238E27FC236}">
              <a16:creationId xmlns:a16="http://schemas.microsoft.com/office/drawing/2014/main" id="{2061BF8A-7A96-4234-8404-B9E7F4EDA599}"/>
            </a:ext>
          </a:extLst>
        </xdr:cNvPr>
        <xdr:cNvSpPr/>
      </xdr:nvSpPr>
      <xdr:spPr>
        <a:xfrm>
          <a:off x="4157345" y="5596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a:extLst>
            <a:ext uri="{FF2B5EF4-FFF2-40B4-BE49-F238E27FC236}">
              <a16:creationId xmlns:a16="http://schemas.microsoft.com/office/drawing/2014/main" id="{426B96DF-06A1-466A-8503-4D9CBCDB6E9E}"/>
            </a:ext>
          </a:extLst>
        </xdr:cNvPr>
        <xdr:cNvSpPr/>
      </xdr:nvSpPr>
      <xdr:spPr>
        <a:xfrm>
          <a:off x="3537585" y="56620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70CD5999-7D7A-4B66-A7A7-78422A21309A}"/>
            </a:ext>
          </a:extLst>
        </xdr:cNvPr>
        <xdr:cNvSpPr/>
      </xdr:nvSpPr>
      <xdr:spPr>
        <a:xfrm>
          <a:off x="2867025" y="56447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141859</xdr:rowOff>
    </xdr:from>
    <xdr:to>
      <xdr:col>11</xdr:col>
      <xdr:colOff>187325</xdr:colOff>
      <xdr:row>29</xdr:row>
      <xdr:rowOff>72009</xdr:rowOff>
    </xdr:to>
    <xdr:sp macro="" textlink="">
      <xdr:nvSpPr>
        <xdr:cNvPr id="72" name="フローチャート: 判断 71">
          <a:extLst>
            <a:ext uri="{FF2B5EF4-FFF2-40B4-BE49-F238E27FC236}">
              <a16:creationId xmlns:a16="http://schemas.microsoft.com/office/drawing/2014/main" id="{52CAF141-4BC8-4FD0-9793-2EA214AD52C2}"/>
            </a:ext>
          </a:extLst>
        </xdr:cNvPr>
        <xdr:cNvSpPr/>
      </xdr:nvSpPr>
      <xdr:spPr>
        <a:xfrm>
          <a:off x="2196465" y="56053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a:extLst>
            <a:ext uri="{FF2B5EF4-FFF2-40B4-BE49-F238E27FC236}">
              <a16:creationId xmlns:a16="http://schemas.microsoft.com/office/drawing/2014/main" id="{E181AD98-3E2A-4930-A411-E54E189767DC}"/>
            </a:ext>
          </a:extLst>
        </xdr:cNvPr>
        <xdr:cNvSpPr/>
      </xdr:nvSpPr>
      <xdr:spPr>
        <a:xfrm>
          <a:off x="1525905" y="5557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FA82C2C3-82A3-4302-B2DF-F785410E3476}"/>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DB61FBAA-571A-4618-A274-E2A9A6A70FE7}"/>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AB94E7E-B48D-4631-B152-C483BE92C640}"/>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4A91A63-7DB6-489B-B0A9-948B53AF7B1D}"/>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76642FD-A597-4B94-898C-52D73FE5DF24}"/>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55499</xdr:rowOff>
    </xdr:from>
    <xdr:to>
      <xdr:col>23</xdr:col>
      <xdr:colOff>136525</xdr:colOff>
      <xdr:row>28</xdr:row>
      <xdr:rowOff>157099</xdr:rowOff>
    </xdr:to>
    <xdr:sp macro="" textlink="">
      <xdr:nvSpPr>
        <xdr:cNvPr id="79" name="楕円 78">
          <a:extLst>
            <a:ext uri="{FF2B5EF4-FFF2-40B4-BE49-F238E27FC236}">
              <a16:creationId xmlns:a16="http://schemas.microsoft.com/office/drawing/2014/main" id="{9D266AC2-5B39-4ABD-A37A-C32A667CA1A4}"/>
            </a:ext>
          </a:extLst>
        </xdr:cNvPr>
        <xdr:cNvSpPr/>
      </xdr:nvSpPr>
      <xdr:spPr>
        <a:xfrm>
          <a:off x="4157345" y="55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78376</xdr:rowOff>
    </xdr:from>
    <xdr:ext cx="405111" cy="259045"/>
    <xdr:sp macro="" textlink="">
      <xdr:nvSpPr>
        <xdr:cNvPr id="80" name="有形固定資産減価償却率該当値テキスト">
          <a:extLst>
            <a:ext uri="{FF2B5EF4-FFF2-40B4-BE49-F238E27FC236}">
              <a16:creationId xmlns:a16="http://schemas.microsoft.com/office/drawing/2014/main" id="{E1E95D55-9B39-4D43-ADDB-059E37CD5EF5}"/>
            </a:ext>
          </a:extLst>
        </xdr:cNvPr>
        <xdr:cNvSpPr txBox="1"/>
      </xdr:nvSpPr>
      <xdr:spPr>
        <a:xfrm>
          <a:off x="4258945" y="5374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77089</xdr:rowOff>
    </xdr:from>
    <xdr:to>
      <xdr:col>19</xdr:col>
      <xdr:colOff>187325</xdr:colOff>
      <xdr:row>29</xdr:row>
      <xdr:rowOff>7239</xdr:rowOff>
    </xdr:to>
    <xdr:sp macro="" textlink="">
      <xdr:nvSpPr>
        <xdr:cNvPr id="81" name="楕円 80">
          <a:extLst>
            <a:ext uri="{FF2B5EF4-FFF2-40B4-BE49-F238E27FC236}">
              <a16:creationId xmlns:a16="http://schemas.microsoft.com/office/drawing/2014/main" id="{29765FE8-449E-44EB-A1A2-40A6103576DC}"/>
            </a:ext>
          </a:extLst>
        </xdr:cNvPr>
        <xdr:cNvSpPr/>
      </xdr:nvSpPr>
      <xdr:spPr>
        <a:xfrm>
          <a:off x="3537585" y="55406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106299</xdr:rowOff>
    </xdr:from>
    <xdr:to>
      <xdr:col>23</xdr:col>
      <xdr:colOff>85725</xdr:colOff>
      <xdr:row>28</xdr:row>
      <xdr:rowOff>127889</xdr:rowOff>
    </xdr:to>
    <xdr:cxnSp macro="">
      <xdr:nvCxnSpPr>
        <xdr:cNvPr id="82" name="直線コネクタ 81">
          <a:extLst>
            <a:ext uri="{FF2B5EF4-FFF2-40B4-BE49-F238E27FC236}">
              <a16:creationId xmlns:a16="http://schemas.microsoft.com/office/drawing/2014/main" id="{E9DA34A1-BC68-4797-B03A-5FD52A70A341}"/>
            </a:ext>
          </a:extLst>
        </xdr:cNvPr>
        <xdr:cNvCxnSpPr/>
      </xdr:nvCxnSpPr>
      <xdr:spPr>
        <a:xfrm flipV="1">
          <a:off x="3588385" y="5569839"/>
          <a:ext cx="6197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25273</xdr:rowOff>
    </xdr:from>
    <xdr:to>
      <xdr:col>15</xdr:col>
      <xdr:colOff>187325</xdr:colOff>
      <xdr:row>28</xdr:row>
      <xdr:rowOff>126873</xdr:rowOff>
    </xdr:to>
    <xdr:sp macro="" textlink="">
      <xdr:nvSpPr>
        <xdr:cNvPr id="83" name="楕円 82">
          <a:extLst>
            <a:ext uri="{FF2B5EF4-FFF2-40B4-BE49-F238E27FC236}">
              <a16:creationId xmlns:a16="http://schemas.microsoft.com/office/drawing/2014/main" id="{B3654BD5-2177-41D2-A224-2719C937AEEE}"/>
            </a:ext>
          </a:extLst>
        </xdr:cNvPr>
        <xdr:cNvSpPr/>
      </xdr:nvSpPr>
      <xdr:spPr>
        <a:xfrm>
          <a:off x="2867025" y="54888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76073</xdr:rowOff>
    </xdr:from>
    <xdr:to>
      <xdr:col>19</xdr:col>
      <xdr:colOff>136525</xdr:colOff>
      <xdr:row>28</xdr:row>
      <xdr:rowOff>127889</xdr:rowOff>
    </xdr:to>
    <xdr:cxnSp macro="">
      <xdr:nvCxnSpPr>
        <xdr:cNvPr id="84" name="直線コネクタ 83">
          <a:extLst>
            <a:ext uri="{FF2B5EF4-FFF2-40B4-BE49-F238E27FC236}">
              <a16:creationId xmlns:a16="http://schemas.microsoft.com/office/drawing/2014/main" id="{D7ED5BF2-422A-4C02-A330-AF1CA0D7E250}"/>
            </a:ext>
          </a:extLst>
        </xdr:cNvPr>
        <xdr:cNvCxnSpPr/>
      </xdr:nvCxnSpPr>
      <xdr:spPr>
        <a:xfrm>
          <a:off x="2917825" y="5539613"/>
          <a:ext cx="67056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131953</xdr:rowOff>
    </xdr:from>
    <xdr:to>
      <xdr:col>11</xdr:col>
      <xdr:colOff>187325</xdr:colOff>
      <xdr:row>28</xdr:row>
      <xdr:rowOff>62103</xdr:rowOff>
    </xdr:to>
    <xdr:sp macro="" textlink="">
      <xdr:nvSpPr>
        <xdr:cNvPr id="85" name="楕円 84">
          <a:extLst>
            <a:ext uri="{FF2B5EF4-FFF2-40B4-BE49-F238E27FC236}">
              <a16:creationId xmlns:a16="http://schemas.microsoft.com/office/drawing/2014/main" id="{31D846EC-D897-430D-9FE7-33E3B02492F3}"/>
            </a:ext>
          </a:extLst>
        </xdr:cNvPr>
        <xdr:cNvSpPr/>
      </xdr:nvSpPr>
      <xdr:spPr>
        <a:xfrm>
          <a:off x="2196465" y="54278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11303</xdr:rowOff>
    </xdr:from>
    <xdr:to>
      <xdr:col>15</xdr:col>
      <xdr:colOff>136525</xdr:colOff>
      <xdr:row>28</xdr:row>
      <xdr:rowOff>76073</xdr:rowOff>
    </xdr:to>
    <xdr:cxnSp macro="">
      <xdr:nvCxnSpPr>
        <xdr:cNvPr id="86" name="直線コネクタ 85">
          <a:extLst>
            <a:ext uri="{FF2B5EF4-FFF2-40B4-BE49-F238E27FC236}">
              <a16:creationId xmlns:a16="http://schemas.microsoft.com/office/drawing/2014/main" id="{02664770-48BD-4F23-BC1D-8C4C1683CBCC}"/>
            </a:ext>
          </a:extLst>
        </xdr:cNvPr>
        <xdr:cNvCxnSpPr/>
      </xdr:nvCxnSpPr>
      <xdr:spPr>
        <a:xfrm>
          <a:off x="2247265" y="5474843"/>
          <a:ext cx="670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67183</xdr:rowOff>
    </xdr:from>
    <xdr:to>
      <xdr:col>7</xdr:col>
      <xdr:colOff>187325</xdr:colOff>
      <xdr:row>27</xdr:row>
      <xdr:rowOff>168783</xdr:rowOff>
    </xdr:to>
    <xdr:sp macro="" textlink="">
      <xdr:nvSpPr>
        <xdr:cNvPr id="87" name="楕円 86">
          <a:extLst>
            <a:ext uri="{FF2B5EF4-FFF2-40B4-BE49-F238E27FC236}">
              <a16:creationId xmlns:a16="http://schemas.microsoft.com/office/drawing/2014/main" id="{4A7C7D9B-8C66-4ED1-8B11-A30DD029BED8}"/>
            </a:ext>
          </a:extLst>
        </xdr:cNvPr>
        <xdr:cNvSpPr/>
      </xdr:nvSpPr>
      <xdr:spPr>
        <a:xfrm>
          <a:off x="1525905" y="53630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117983</xdr:rowOff>
    </xdr:from>
    <xdr:to>
      <xdr:col>11</xdr:col>
      <xdr:colOff>136525</xdr:colOff>
      <xdr:row>28</xdr:row>
      <xdr:rowOff>11303</xdr:rowOff>
    </xdr:to>
    <xdr:cxnSp macro="">
      <xdr:nvCxnSpPr>
        <xdr:cNvPr id="88" name="直線コネクタ 87">
          <a:extLst>
            <a:ext uri="{FF2B5EF4-FFF2-40B4-BE49-F238E27FC236}">
              <a16:creationId xmlns:a16="http://schemas.microsoft.com/office/drawing/2014/main" id="{8CBF555A-A08C-4482-9B66-5F3A3F8EC94D}"/>
            </a:ext>
          </a:extLst>
        </xdr:cNvPr>
        <xdr:cNvCxnSpPr/>
      </xdr:nvCxnSpPr>
      <xdr:spPr>
        <a:xfrm>
          <a:off x="1576705" y="5413883"/>
          <a:ext cx="670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123588</xdr:rowOff>
    </xdr:from>
    <xdr:ext cx="405111" cy="259045"/>
    <xdr:sp macro="" textlink="">
      <xdr:nvSpPr>
        <xdr:cNvPr id="89" name="n_1aveValue有形固定資産減価償却率">
          <a:extLst>
            <a:ext uri="{FF2B5EF4-FFF2-40B4-BE49-F238E27FC236}">
              <a16:creationId xmlns:a16="http://schemas.microsoft.com/office/drawing/2014/main" id="{2EE64CBD-8706-47A6-A0D0-29534C1DE60C}"/>
            </a:ext>
          </a:extLst>
        </xdr:cNvPr>
        <xdr:cNvSpPr txBox="1"/>
      </xdr:nvSpPr>
      <xdr:spPr>
        <a:xfrm>
          <a:off x="3395989" y="5754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a:extLst>
            <a:ext uri="{FF2B5EF4-FFF2-40B4-BE49-F238E27FC236}">
              <a16:creationId xmlns:a16="http://schemas.microsoft.com/office/drawing/2014/main" id="{AFA91FA2-5070-4B6C-80B3-0794D24C9DC4}"/>
            </a:ext>
          </a:extLst>
        </xdr:cNvPr>
        <xdr:cNvSpPr txBox="1"/>
      </xdr:nvSpPr>
      <xdr:spPr>
        <a:xfrm>
          <a:off x="2738129" y="5737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63136</xdr:rowOff>
    </xdr:from>
    <xdr:ext cx="405111" cy="259045"/>
    <xdr:sp macro="" textlink="">
      <xdr:nvSpPr>
        <xdr:cNvPr id="91" name="n_3aveValue有形固定資産減価償却率">
          <a:extLst>
            <a:ext uri="{FF2B5EF4-FFF2-40B4-BE49-F238E27FC236}">
              <a16:creationId xmlns:a16="http://schemas.microsoft.com/office/drawing/2014/main" id="{AF36D03D-9B18-44C0-B441-59D15B239CA4}"/>
            </a:ext>
          </a:extLst>
        </xdr:cNvPr>
        <xdr:cNvSpPr txBox="1"/>
      </xdr:nvSpPr>
      <xdr:spPr>
        <a:xfrm>
          <a:off x="2067569" y="56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92" name="n_4aveValue有形固定資産減価償却率">
          <a:extLst>
            <a:ext uri="{FF2B5EF4-FFF2-40B4-BE49-F238E27FC236}">
              <a16:creationId xmlns:a16="http://schemas.microsoft.com/office/drawing/2014/main" id="{3697E05E-B351-4CCE-B612-EC561C358408}"/>
            </a:ext>
          </a:extLst>
        </xdr:cNvPr>
        <xdr:cNvSpPr txBox="1"/>
      </xdr:nvSpPr>
      <xdr:spPr>
        <a:xfrm>
          <a:off x="1397009" y="5646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23766</xdr:rowOff>
    </xdr:from>
    <xdr:ext cx="405111" cy="259045"/>
    <xdr:sp macro="" textlink="">
      <xdr:nvSpPr>
        <xdr:cNvPr id="93" name="n_1mainValue有形固定資産減価償却率">
          <a:extLst>
            <a:ext uri="{FF2B5EF4-FFF2-40B4-BE49-F238E27FC236}">
              <a16:creationId xmlns:a16="http://schemas.microsoft.com/office/drawing/2014/main" id="{8CC0BFB4-27EF-4796-A2A1-9038DC8FEEED}"/>
            </a:ext>
          </a:extLst>
        </xdr:cNvPr>
        <xdr:cNvSpPr txBox="1"/>
      </xdr:nvSpPr>
      <xdr:spPr>
        <a:xfrm>
          <a:off x="3395989" y="53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143400</xdr:rowOff>
    </xdr:from>
    <xdr:ext cx="405111" cy="259045"/>
    <xdr:sp macro="" textlink="">
      <xdr:nvSpPr>
        <xdr:cNvPr id="94" name="n_2mainValue有形固定資産減価償却率">
          <a:extLst>
            <a:ext uri="{FF2B5EF4-FFF2-40B4-BE49-F238E27FC236}">
              <a16:creationId xmlns:a16="http://schemas.microsoft.com/office/drawing/2014/main" id="{C9DB0E48-A375-4E44-9CEC-0B816CAE1EE6}"/>
            </a:ext>
          </a:extLst>
        </xdr:cNvPr>
        <xdr:cNvSpPr txBox="1"/>
      </xdr:nvSpPr>
      <xdr:spPr>
        <a:xfrm>
          <a:off x="2738129" y="527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78630</xdr:rowOff>
    </xdr:from>
    <xdr:ext cx="405111" cy="259045"/>
    <xdr:sp macro="" textlink="">
      <xdr:nvSpPr>
        <xdr:cNvPr id="95" name="n_3mainValue有形固定資産減価償却率">
          <a:extLst>
            <a:ext uri="{FF2B5EF4-FFF2-40B4-BE49-F238E27FC236}">
              <a16:creationId xmlns:a16="http://schemas.microsoft.com/office/drawing/2014/main" id="{E4299921-8F9D-4C6D-B5ED-F87F3C4CF86F}"/>
            </a:ext>
          </a:extLst>
        </xdr:cNvPr>
        <xdr:cNvSpPr txBox="1"/>
      </xdr:nvSpPr>
      <xdr:spPr>
        <a:xfrm>
          <a:off x="2067569" y="5206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13860</xdr:rowOff>
    </xdr:from>
    <xdr:ext cx="405111" cy="259045"/>
    <xdr:sp macro="" textlink="">
      <xdr:nvSpPr>
        <xdr:cNvPr id="96" name="n_4mainValue有形固定資産減価償却率">
          <a:extLst>
            <a:ext uri="{FF2B5EF4-FFF2-40B4-BE49-F238E27FC236}">
              <a16:creationId xmlns:a16="http://schemas.microsoft.com/office/drawing/2014/main" id="{9C09A077-1BB6-4E61-A86B-598160789A92}"/>
            </a:ext>
          </a:extLst>
        </xdr:cNvPr>
        <xdr:cNvSpPr txBox="1"/>
      </xdr:nvSpPr>
      <xdr:spPr>
        <a:xfrm>
          <a:off x="1397009" y="514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66A0E760-EADB-46B0-A840-63A7FFA21F19}"/>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76281CBA-6998-49AA-B297-7F326BA879CE}"/>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99B4C72C-79A4-4A69-87B9-1914552045A0}"/>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C5259E73-AF79-4D24-B7D5-332AA52D01E2}"/>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CE570EBC-EA42-4238-83BF-1CA7794F4CE7}"/>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37EC5038-4418-4D32-ACCD-55608F597806}"/>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9C5E8329-838F-4F75-A3E5-D08BC0ED0C9D}"/>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C7976325-E09A-452B-8D84-C904DCC517C3}"/>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4910BE88-EC90-47E8-BBDC-83D7F82536F9}"/>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6B751C93-590E-4951-A667-A86B2ACAA05E}"/>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6094E1C6-3587-4113-A170-12C1D9EF64AC}"/>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FF70D1BE-1A6C-4ACA-AF12-D8CE856F972B}"/>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62FB1762-40EF-42EC-9BD2-E90C89C2B929}"/>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合併前後の集中的な社会基盤整備により債務償還比率は依然高止まりしている。令和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年度は、経常一般財源となる普通交付税が国からの追加交付等により対前年比で大きく増加したことから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105.5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が、類似団体の中では最大値となっている。今後も、引き続き学校統合等の大規模建設事業があり、将来負担額は一時的に増加する見込であるため、地方債の新規発行額の抑制や繰上償還等に引き続き取り組むことにより、債務償還比率の縮減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2851A682-06C8-4C25-97F8-72E1A40C064A}"/>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BF555FAA-F74D-40BF-9395-4655FD71D8AD}"/>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A989C414-BEE2-499C-81CB-63C4EB553A23}"/>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3BD91E6F-94B7-4F90-8675-0F95720DB76B}"/>
            </a:ext>
          </a:extLst>
        </xdr:cNvPr>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4EDCF44A-89AE-47E4-A1C0-9F2CB2C9B8D1}"/>
            </a:ext>
          </a:extLst>
        </xdr:cNvPr>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D87ED8D8-449D-4DA9-A7C2-79ABDC0786A4}"/>
            </a:ext>
          </a:extLst>
        </xdr:cNvPr>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89818794-ABA4-4FBC-A9AE-454D16D99818}"/>
            </a:ext>
          </a:extLst>
        </xdr:cNvPr>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5D903F6C-8308-4979-ABC4-9AAAFED37F84}"/>
            </a:ext>
          </a:extLst>
        </xdr:cNvPr>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855B3632-C5F1-476F-9614-C5D8E501FB80}"/>
            </a:ext>
          </a:extLst>
        </xdr:cNvPr>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3E4F085-CE34-4B43-8899-4CE1ACD39994}"/>
            </a:ext>
          </a:extLst>
        </xdr:cNvPr>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A09B3C3F-C64D-43DE-8C0E-D6679D6018B1}"/>
            </a:ext>
          </a:extLst>
        </xdr:cNvPr>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BE765042-310D-49C3-81D2-6759713F26C0}"/>
            </a:ext>
          </a:extLst>
        </xdr:cNvPr>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5BAA7D30-45F7-4CB7-9B99-EF1716350638}"/>
            </a:ext>
          </a:extLst>
        </xdr:cNvPr>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82AAF934-4388-41D1-AE22-90DB4DE2F9C9}"/>
            </a:ext>
          </a:extLst>
        </xdr:cNvPr>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34FE78F8-31EC-4925-850F-77B228CC0457}"/>
            </a:ext>
          </a:extLst>
        </xdr:cNvPr>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EAB0063-B1DB-4281-A669-48D27E1A5133}"/>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6F88A9CB-F54E-4FCC-A7AA-66542A2DB3E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32</xdr:row>
      <xdr:rowOff>60951</xdr:rowOff>
    </xdr:to>
    <xdr:cxnSp macro="">
      <xdr:nvCxnSpPr>
        <xdr:cNvPr id="127" name="直線コネクタ 126">
          <a:extLst>
            <a:ext uri="{FF2B5EF4-FFF2-40B4-BE49-F238E27FC236}">
              <a16:creationId xmlns:a16="http://schemas.microsoft.com/office/drawing/2014/main" id="{57FFDFBC-0AA7-4563-9BDE-447F1C4C0113}"/>
            </a:ext>
          </a:extLst>
        </xdr:cNvPr>
        <xdr:cNvCxnSpPr/>
      </xdr:nvCxnSpPr>
      <xdr:spPr>
        <a:xfrm flipV="1">
          <a:off x="13027660" y="5160463"/>
          <a:ext cx="1269" cy="10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64778</xdr:rowOff>
    </xdr:from>
    <xdr:ext cx="469744" cy="259045"/>
    <xdr:sp macro="" textlink="">
      <xdr:nvSpPr>
        <xdr:cNvPr id="128" name="債務償還比率最小値テキスト">
          <a:extLst>
            <a:ext uri="{FF2B5EF4-FFF2-40B4-BE49-F238E27FC236}">
              <a16:creationId xmlns:a16="http://schemas.microsoft.com/office/drawing/2014/main" id="{127CCBAD-9E82-4EC5-BF86-2C8E1432575C}"/>
            </a:ext>
          </a:extLst>
        </xdr:cNvPr>
        <xdr:cNvSpPr txBox="1"/>
      </xdr:nvSpPr>
      <xdr:spPr>
        <a:xfrm>
          <a:off x="13080365" y="619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60951</xdr:rowOff>
    </xdr:from>
    <xdr:to>
      <xdr:col>76</xdr:col>
      <xdr:colOff>111125</xdr:colOff>
      <xdr:row>32</xdr:row>
      <xdr:rowOff>60951</xdr:rowOff>
    </xdr:to>
    <xdr:cxnSp macro="">
      <xdr:nvCxnSpPr>
        <xdr:cNvPr id="129" name="直線コネクタ 128">
          <a:extLst>
            <a:ext uri="{FF2B5EF4-FFF2-40B4-BE49-F238E27FC236}">
              <a16:creationId xmlns:a16="http://schemas.microsoft.com/office/drawing/2014/main" id="{F6EAE83F-2742-4AD1-AD68-8325505BA3BA}"/>
            </a:ext>
          </a:extLst>
        </xdr:cNvPr>
        <xdr:cNvCxnSpPr/>
      </xdr:nvCxnSpPr>
      <xdr:spPr>
        <a:xfrm>
          <a:off x="12963525" y="6195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DA687985-8888-4BE0-BB0E-D88F83A2F42C}"/>
            </a:ext>
          </a:extLst>
        </xdr:cNvPr>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F87D9FDB-439C-41F8-91D9-523C66BCCE0E}"/>
            </a:ext>
          </a:extLst>
        </xdr:cNvPr>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130074</xdr:rowOff>
    </xdr:from>
    <xdr:ext cx="469744" cy="259045"/>
    <xdr:sp macro="" textlink="">
      <xdr:nvSpPr>
        <xdr:cNvPr id="132" name="債務償還比率平均値テキスト">
          <a:extLst>
            <a:ext uri="{FF2B5EF4-FFF2-40B4-BE49-F238E27FC236}">
              <a16:creationId xmlns:a16="http://schemas.microsoft.com/office/drawing/2014/main" id="{2E2FE7AE-164C-40D2-BC13-6ADC9DAD1EE3}"/>
            </a:ext>
          </a:extLst>
        </xdr:cNvPr>
        <xdr:cNvSpPr txBox="1"/>
      </xdr:nvSpPr>
      <xdr:spPr>
        <a:xfrm>
          <a:off x="13080365" y="5593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107197</xdr:rowOff>
    </xdr:from>
    <xdr:to>
      <xdr:col>76</xdr:col>
      <xdr:colOff>73025</xdr:colOff>
      <xdr:row>30</xdr:row>
      <xdr:rowOff>37347</xdr:rowOff>
    </xdr:to>
    <xdr:sp macro="" textlink="">
      <xdr:nvSpPr>
        <xdr:cNvPr id="133" name="フローチャート: 判断 132">
          <a:extLst>
            <a:ext uri="{FF2B5EF4-FFF2-40B4-BE49-F238E27FC236}">
              <a16:creationId xmlns:a16="http://schemas.microsoft.com/office/drawing/2014/main" id="{B2402BE0-E69F-4136-9C59-7AAACBD02AAC}"/>
            </a:ext>
          </a:extLst>
        </xdr:cNvPr>
        <xdr:cNvSpPr/>
      </xdr:nvSpPr>
      <xdr:spPr>
        <a:xfrm>
          <a:off x="13001625" y="57383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93663</xdr:rowOff>
    </xdr:from>
    <xdr:to>
      <xdr:col>72</xdr:col>
      <xdr:colOff>123825</xdr:colOff>
      <xdr:row>31</xdr:row>
      <xdr:rowOff>23813</xdr:rowOff>
    </xdr:to>
    <xdr:sp macro="" textlink="">
      <xdr:nvSpPr>
        <xdr:cNvPr id="134" name="フローチャート: 判断 133">
          <a:extLst>
            <a:ext uri="{FF2B5EF4-FFF2-40B4-BE49-F238E27FC236}">
              <a16:creationId xmlns:a16="http://schemas.microsoft.com/office/drawing/2014/main" id="{1556131A-44D8-4212-9F87-069EF0220C6A}"/>
            </a:ext>
          </a:extLst>
        </xdr:cNvPr>
        <xdr:cNvSpPr/>
      </xdr:nvSpPr>
      <xdr:spPr>
        <a:xfrm>
          <a:off x="12359005" y="5892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126047</xdr:rowOff>
    </xdr:from>
    <xdr:to>
      <xdr:col>68</xdr:col>
      <xdr:colOff>123825</xdr:colOff>
      <xdr:row>31</xdr:row>
      <xdr:rowOff>56197</xdr:rowOff>
    </xdr:to>
    <xdr:sp macro="" textlink="">
      <xdr:nvSpPr>
        <xdr:cNvPr id="135" name="フローチャート: 判断 134">
          <a:extLst>
            <a:ext uri="{FF2B5EF4-FFF2-40B4-BE49-F238E27FC236}">
              <a16:creationId xmlns:a16="http://schemas.microsoft.com/office/drawing/2014/main" id="{8EC6B3D7-ECC9-4962-AE3C-879707A76F16}"/>
            </a:ext>
          </a:extLst>
        </xdr:cNvPr>
        <xdr:cNvSpPr/>
      </xdr:nvSpPr>
      <xdr:spPr>
        <a:xfrm>
          <a:off x="11688445" y="59248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109238</xdr:rowOff>
    </xdr:from>
    <xdr:to>
      <xdr:col>64</xdr:col>
      <xdr:colOff>123825</xdr:colOff>
      <xdr:row>31</xdr:row>
      <xdr:rowOff>39388</xdr:rowOff>
    </xdr:to>
    <xdr:sp macro="" textlink="">
      <xdr:nvSpPr>
        <xdr:cNvPr id="136" name="フローチャート: 判断 135">
          <a:extLst>
            <a:ext uri="{FF2B5EF4-FFF2-40B4-BE49-F238E27FC236}">
              <a16:creationId xmlns:a16="http://schemas.microsoft.com/office/drawing/2014/main" id="{7170DD83-B8F4-4BFD-BA87-3F362DA8D4C5}"/>
            </a:ext>
          </a:extLst>
        </xdr:cNvPr>
        <xdr:cNvSpPr/>
      </xdr:nvSpPr>
      <xdr:spPr>
        <a:xfrm>
          <a:off x="11017885" y="59080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145324</xdr:rowOff>
    </xdr:from>
    <xdr:to>
      <xdr:col>60</xdr:col>
      <xdr:colOff>123825</xdr:colOff>
      <xdr:row>31</xdr:row>
      <xdr:rowOff>75474</xdr:rowOff>
    </xdr:to>
    <xdr:sp macro="" textlink="">
      <xdr:nvSpPr>
        <xdr:cNvPr id="137" name="フローチャート: 判断 136">
          <a:extLst>
            <a:ext uri="{FF2B5EF4-FFF2-40B4-BE49-F238E27FC236}">
              <a16:creationId xmlns:a16="http://schemas.microsoft.com/office/drawing/2014/main" id="{44300C57-B42B-4AAD-A610-B07E191D1406}"/>
            </a:ext>
          </a:extLst>
        </xdr:cNvPr>
        <xdr:cNvSpPr/>
      </xdr:nvSpPr>
      <xdr:spPr>
        <a:xfrm>
          <a:off x="10347325" y="59441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CE5D1789-48D1-4B58-96B9-91F196F78218}"/>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2E5C494-E110-4DBB-916B-4BD413CF3D2A}"/>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1B149C5-4463-44EB-967F-2BF89DB31872}"/>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0349089-7CC6-494E-8B4B-BD5FAE817B3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5A395FD-EE54-461A-9269-2A7C43E246A5}"/>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10151</xdr:rowOff>
    </xdr:from>
    <xdr:to>
      <xdr:col>76</xdr:col>
      <xdr:colOff>73025</xdr:colOff>
      <xdr:row>32</xdr:row>
      <xdr:rowOff>111751</xdr:rowOff>
    </xdr:to>
    <xdr:sp macro="" textlink="">
      <xdr:nvSpPr>
        <xdr:cNvPr id="143" name="楕円 142">
          <a:extLst>
            <a:ext uri="{FF2B5EF4-FFF2-40B4-BE49-F238E27FC236}">
              <a16:creationId xmlns:a16="http://schemas.microsoft.com/office/drawing/2014/main" id="{C2B0F8B2-8596-4474-989A-E6D4A30C87C0}"/>
            </a:ext>
          </a:extLst>
        </xdr:cNvPr>
        <xdr:cNvSpPr/>
      </xdr:nvSpPr>
      <xdr:spPr>
        <a:xfrm>
          <a:off x="13001625" y="61442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96528</xdr:rowOff>
    </xdr:from>
    <xdr:ext cx="469744" cy="259045"/>
    <xdr:sp macro="" textlink="">
      <xdr:nvSpPr>
        <xdr:cNvPr id="144" name="債務償還比率該当値テキスト">
          <a:extLst>
            <a:ext uri="{FF2B5EF4-FFF2-40B4-BE49-F238E27FC236}">
              <a16:creationId xmlns:a16="http://schemas.microsoft.com/office/drawing/2014/main" id="{C57E38B1-6321-44B3-A69D-0EC0F03F9F5F}"/>
            </a:ext>
          </a:extLst>
        </xdr:cNvPr>
        <xdr:cNvSpPr txBox="1"/>
      </xdr:nvSpPr>
      <xdr:spPr>
        <a:xfrm>
          <a:off x="13080365" y="606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1397</xdr:rowOff>
    </xdr:from>
    <xdr:to>
      <xdr:col>72</xdr:col>
      <xdr:colOff>123825</xdr:colOff>
      <xdr:row>33</xdr:row>
      <xdr:rowOff>102997</xdr:rowOff>
    </xdr:to>
    <xdr:sp macro="" textlink="">
      <xdr:nvSpPr>
        <xdr:cNvPr id="145" name="楕円 144">
          <a:extLst>
            <a:ext uri="{FF2B5EF4-FFF2-40B4-BE49-F238E27FC236}">
              <a16:creationId xmlns:a16="http://schemas.microsoft.com/office/drawing/2014/main" id="{00B3E607-61C2-41EF-854B-F9C7DFE3801C}"/>
            </a:ext>
          </a:extLst>
        </xdr:cNvPr>
        <xdr:cNvSpPr/>
      </xdr:nvSpPr>
      <xdr:spPr>
        <a:xfrm>
          <a:off x="12359005" y="63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60951</xdr:rowOff>
    </xdr:from>
    <xdr:to>
      <xdr:col>76</xdr:col>
      <xdr:colOff>22225</xdr:colOff>
      <xdr:row>33</xdr:row>
      <xdr:rowOff>52197</xdr:rowOff>
    </xdr:to>
    <xdr:cxnSp macro="">
      <xdr:nvCxnSpPr>
        <xdr:cNvPr id="146" name="直線コネクタ 145">
          <a:extLst>
            <a:ext uri="{FF2B5EF4-FFF2-40B4-BE49-F238E27FC236}">
              <a16:creationId xmlns:a16="http://schemas.microsoft.com/office/drawing/2014/main" id="{8CB9A04A-D276-41A2-81B6-20C211FD5B1A}"/>
            </a:ext>
          </a:extLst>
        </xdr:cNvPr>
        <xdr:cNvCxnSpPr/>
      </xdr:nvCxnSpPr>
      <xdr:spPr>
        <a:xfrm flipV="1">
          <a:off x="12409805" y="6195051"/>
          <a:ext cx="619760" cy="15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112395</xdr:rowOff>
    </xdr:from>
    <xdr:to>
      <xdr:col>68</xdr:col>
      <xdr:colOff>123825</xdr:colOff>
      <xdr:row>33</xdr:row>
      <xdr:rowOff>42545</xdr:rowOff>
    </xdr:to>
    <xdr:sp macro="" textlink="">
      <xdr:nvSpPr>
        <xdr:cNvPr id="147" name="楕円 146">
          <a:extLst>
            <a:ext uri="{FF2B5EF4-FFF2-40B4-BE49-F238E27FC236}">
              <a16:creationId xmlns:a16="http://schemas.microsoft.com/office/drawing/2014/main" id="{B58F7F51-498D-445E-BF2B-E821C795EB3F}"/>
            </a:ext>
          </a:extLst>
        </xdr:cNvPr>
        <xdr:cNvSpPr/>
      </xdr:nvSpPr>
      <xdr:spPr>
        <a:xfrm>
          <a:off x="11688445" y="6246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163195</xdr:rowOff>
    </xdr:from>
    <xdr:to>
      <xdr:col>72</xdr:col>
      <xdr:colOff>73025</xdr:colOff>
      <xdr:row>33</xdr:row>
      <xdr:rowOff>52197</xdr:rowOff>
    </xdr:to>
    <xdr:cxnSp macro="">
      <xdr:nvCxnSpPr>
        <xdr:cNvPr id="148" name="直線コネクタ 147">
          <a:extLst>
            <a:ext uri="{FF2B5EF4-FFF2-40B4-BE49-F238E27FC236}">
              <a16:creationId xmlns:a16="http://schemas.microsoft.com/office/drawing/2014/main" id="{00583997-1665-4C79-A2D2-C371A2D221A7}"/>
            </a:ext>
          </a:extLst>
        </xdr:cNvPr>
        <xdr:cNvCxnSpPr/>
      </xdr:nvCxnSpPr>
      <xdr:spPr>
        <a:xfrm>
          <a:off x="11739245" y="6297295"/>
          <a:ext cx="67056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51208</xdr:rowOff>
    </xdr:from>
    <xdr:to>
      <xdr:col>64</xdr:col>
      <xdr:colOff>123825</xdr:colOff>
      <xdr:row>33</xdr:row>
      <xdr:rowOff>152808</xdr:rowOff>
    </xdr:to>
    <xdr:sp macro="" textlink="">
      <xdr:nvSpPr>
        <xdr:cNvPr id="149" name="楕円 148">
          <a:extLst>
            <a:ext uri="{FF2B5EF4-FFF2-40B4-BE49-F238E27FC236}">
              <a16:creationId xmlns:a16="http://schemas.microsoft.com/office/drawing/2014/main" id="{15E1535B-E977-4755-A679-8D4DE4518473}"/>
            </a:ext>
          </a:extLst>
        </xdr:cNvPr>
        <xdr:cNvSpPr/>
      </xdr:nvSpPr>
      <xdr:spPr>
        <a:xfrm>
          <a:off x="11017885" y="635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163195</xdr:rowOff>
    </xdr:from>
    <xdr:to>
      <xdr:col>68</xdr:col>
      <xdr:colOff>73025</xdr:colOff>
      <xdr:row>33</xdr:row>
      <xdr:rowOff>102009</xdr:rowOff>
    </xdr:to>
    <xdr:cxnSp macro="">
      <xdr:nvCxnSpPr>
        <xdr:cNvPr id="150" name="直線コネクタ 149">
          <a:extLst>
            <a:ext uri="{FF2B5EF4-FFF2-40B4-BE49-F238E27FC236}">
              <a16:creationId xmlns:a16="http://schemas.microsoft.com/office/drawing/2014/main" id="{1962EE95-3D46-4E83-81DB-B1F74D2F1E61}"/>
            </a:ext>
          </a:extLst>
        </xdr:cNvPr>
        <xdr:cNvCxnSpPr/>
      </xdr:nvCxnSpPr>
      <xdr:spPr>
        <a:xfrm flipV="1">
          <a:off x="11068685" y="6297295"/>
          <a:ext cx="670560" cy="10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92229</xdr:rowOff>
    </xdr:from>
    <xdr:to>
      <xdr:col>60</xdr:col>
      <xdr:colOff>123825</xdr:colOff>
      <xdr:row>34</xdr:row>
      <xdr:rowOff>22379</xdr:rowOff>
    </xdr:to>
    <xdr:sp macro="" textlink="">
      <xdr:nvSpPr>
        <xdr:cNvPr id="151" name="楕円 150">
          <a:extLst>
            <a:ext uri="{FF2B5EF4-FFF2-40B4-BE49-F238E27FC236}">
              <a16:creationId xmlns:a16="http://schemas.microsoft.com/office/drawing/2014/main" id="{9C60F30C-F00E-4283-AE32-30741C2C1D71}"/>
            </a:ext>
          </a:extLst>
        </xdr:cNvPr>
        <xdr:cNvSpPr/>
      </xdr:nvSpPr>
      <xdr:spPr>
        <a:xfrm>
          <a:off x="10347325" y="6393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102009</xdr:rowOff>
    </xdr:from>
    <xdr:to>
      <xdr:col>64</xdr:col>
      <xdr:colOff>73025</xdr:colOff>
      <xdr:row>33</xdr:row>
      <xdr:rowOff>143029</xdr:rowOff>
    </xdr:to>
    <xdr:cxnSp macro="">
      <xdr:nvCxnSpPr>
        <xdr:cNvPr id="152" name="直線コネクタ 151">
          <a:extLst>
            <a:ext uri="{FF2B5EF4-FFF2-40B4-BE49-F238E27FC236}">
              <a16:creationId xmlns:a16="http://schemas.microsoft.com/office/drawing/2014/main" id="{82113A7C-88DD-498C-ACA2-770DCECC6692}"/>
            </a:ext>
          </a:extLst>
        </xdr:cNvPr>
        <xdr:cNvCxnSpPr/>
      </xdr:nvCxnSpPr>
      <xdr:spPr>
        <a:xfrm flipV="1">
          <a:off x="10398125" y="6403749"/>
          <a:ext cx="67056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40340</xdr:rowOff>
    </xdr:from>
    <xdr:ext cx="469744" cy="259045"/>
    <xdr:sp macro="" textlink="">
      <xdr:nvSpPr>
        <xdr:cNvPr id="153" name="n_1aveValue債務償還比率">
          <a:extLst>
            <a:ext uri="{FF2B5EF4-FFF2-40B4-BE49-F238E27FC236}">
              <a16:creationId xmlns:a16="http://schemas.microsoft.com/office/drawing/2014/main" id="{8E223F65-72EA-4047-A2CD-E7CBA70FBD2C}"/>
            </a:ext>
          </a:extLst>
        </xdr:cNvPr>
        <xdr:cNvSpPr txBox="1"/>
      </xdr:nvSpPr>
      <xdr:spPr>
        <a:xfrm>
          <a:off x="12185092" y="567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72724</xdr:rowOff>
    </xdr:from>
    <xdr:ext cx="469744" cy="259045"/>
    <xdr:sp macro="" textlink="">
      <xdr:nvSpPr>
        <xdr:cNvPr id="154" name="n_2aveValue債務償還比率">
          <a:extLst>
            <a:ext uri="{FF2B5EF4-FFF2-40B4-BE49-F238E27FC236}">
              <a16:creationId xmlns:a16="http://schemas.microsoft.com/office/drawing/2014/main" id="{F4CC69F5-8A6E-4129-B87C-12ADD7B7DB29}"/>
            </a:ext>
          </a:extLst>
        </xdr:cNvPr>
        <xdr:cNvSpPr txBox="1"/>
      </xdr:nvSpPr>
      <xdr:spPr>
        <a:xfrm>
          <a:off x="11527232" y="570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55915</xdr:rowOff>
    </xdr:from>
    <xdr:ext cx="469744" cy="259045"/>
    <xdr:sp macro="" textlink="">
      <xdr:nvSpPr>
        <xdr:cNvPr id="155" name="n_3aveValue債務償還比率">
          <a:extLst>
            <a:ext uri="{FF2B5EF4-FFF2-40B4-BE49-F238E27FC236}">
              <a16:creationId xmlns:a16="http://schemas.microsoft.com/office/drawing/2014/main" id="{E44264B0-C929-4063-AEE4-73057EEAC765}"/>
            </a:ext>
          </a:extLst>
        </xdr:cNvPr>
        <xdr:cNvSpPr txBox="1"/>
      </xdr:nvSpPr>
      <xdr:spPr>
        <a:xfrm>
          <a:off x="10856672" y="568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92001</xdr:rowOff>
    </xdr:from>
    <xdr:ext cx="469744" cy="259045"/>
    <xdr:sp macro="" textlink="">
      <xdr:nvSpPr>
        <xdr:cNvPr id="156" name="n_4aveValue債務償還比率">
          <a:extLst>
            <a:ext uri="{FF2B5EF4-FFF2-40B4-BE49-F238E27FC236}">
              <a16:creationId xmlns:a16="http://schemas.microsoft.com/office/drawing/2014/main" id="{302D5F80-2B48-4FE5-B6B1-602C872769BC}"/>
            </a:ext>
          </a:extLst>
        </xdr:cNvPr>
        <xdr:cNvSpPr txBox="1"/>
      </xdr:nvSpPr>
      <xdr:spPr>
        <a:xfrm>
          <a:off x="10186112" y="572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94124</xdr:rowOff>
    </xdr:from>
    <xdr:ext cx="469744" cy="259045"/>
    <xdr:sp macro="" textlink="">
      <xdr:nvSpPr>
        <xdr:cNvPr id="157" name="n_1mainValue債務償還比率">
          <a:extLst>
            <a:ext uri="{FF2B5EF4-FFF2-40B4-BE49-F238E27FC236}">
              <a16:creationId xmlns:a16="http://schemas.microsoft.com/office/drawing/2014/main" id="{655F7156-D17E-475D-8FC8-D17D208E1EC2}"/>
            </a:ext>
          </a:extLst>
        </xdr:cNvPr>
        <xdr:cNvSpPr txBox="1"/>
      </xdr:nvSpPr>
      <xdr:spPr>
        <a:xfrm>
          <a:off x="12185092" y="63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33672</xdr:rowOff>
    </xdr:from>
    <xdr:ext cx="469744" cy="259045"/>
    <xdr:sp macro="" textlink="">
      <xdr:nvSpPr>
        <xdr:cNvPr id="158" name="n_2mainValue債務償還比率">
          <a:extLst>
            <a:ext uri="{FF2B5EF4-FFF2-40B4-BE49-F238E27FC236}">
              <a16:creationId xmlns:a16="http://schemas.microsoft.com/office/drawing/2014/main" id="{96A4F0E6-5C52-41B5-B88E-9FEC7AA7DC80}"/>
            </a:ext>
          </a:extLst>
        </xdr:cNvPr>
        <xdr:cNvSpPr txBox="1"/>
      </xdr:nvSpPr>
      <xdr:spPr>
        <a:xfrm>
          <a:off x="11527232" y="633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143936</xdr:rowOff>
    </xdr:from>
    <xdr:ext cx="469744" cy="259045"/>
    <xdr:sp macro="" textlink="">
      <xdr:nvSpPr>
        <xdr:cNvPr id="159" name="n_3mainValue債務償還比率">
          <a:extLst>
            <a:ext uri="{FF2B5EF4-FFF2-40B4-BE49-F238E27FC236}">
              <a16:creationId xmlns:a16="http://schemas.microsoft.com/office/drawing/2014/main" id="{94AC4866-46CE-4F5A-9707-F3E32A29D94F}"/>
            </a:ext>
          </a:extLst>
        </xdr:cNvPr>
        <xdr:cNvSpPr txBox="1"/>
      </xdr:nvSpPr>
      <xdr:spPr>
        <a:xfrm>
          <a:off x="10856672" y="644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13506</xdr:rowOff>
    </xdr:from>
    <xdr:ext cx="469744" cy="259045"/>
    <xdr:sp macro="" textlink="">
      <xdr:nvSpPr>
        <xdr:cNvPr id="160" name="n_4mainValue債務償還比率">
          <a:extLst>
            <a:ext uri="{FF2B5EF4-FFF2-40B4-BE49-F238E27FC236}">
              <a16:creationId xmlns:a16="http://schemas.microsoft.com/office/drawing/2014/main" id="{4BC5DEF5-9CDD-4F02-BEC7-3E0BCBC03792}"/>
            </a:ext>
          </a:extLst>
        </xdr:cNvPr>
        <xdr:cNvSpPr txBox="1"/>
      </xdr:nvSpPr>
      <xdr:spPr>
        <a:xfrm>
          <a:off x="10186112" y="648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7C39F3E2-F397-4050-A701-0FF9E9D7BB1E}"/>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2C8DCB7B-FC5A-4809-9DE4-B0FE4C294F9B}"/>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36DCADC1-7BB1-4BB2-ABC7-07261DCE0D32}"/>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64A0591-770A-459E-BF43-9341AA6B4935}"/>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EEAFDB4-8BBB-4A2C-A533-D701F0114B13}"/>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622C4DA1-03A6-4140-B61F-328BFFC735C4}"/>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5190721-4451-4BEF-84AB-28A7E9917A3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29D5D3-C200-4FD7-91CE-DCC2063C876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90FE08-366E-480C-9B09-ABDE4303F00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6AB0046-3806-418B-88B6-DED82060C5AA}"/>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5A3C727-8D23-458D-A1DF-BA662CE2C2B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C05C8DC-98D7-4650-A8E2-76C789EC37B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4F74200-101D-40C6-9798-4A9B33F866E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C51AA27-0DEF-4304-BDE2-FB7B6E96192C}"/>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1F0D21-CCAB-42B2-A5ED-55192B99A93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CD096D2-06EA-4BA2-8324-BC80C0EBAACF}"/>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174,693
169,807
624.36
101,138,632
98,574,182
1,557,109
47,185,856
99,529,255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76E7D8D-AC3B-4281-82C0-415635B46B9B}"/>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FB388A2-E219-4259-946E-DE37856D24C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1E7378B-4374-4264-B2E5-3E9C4B389E4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C75D650-6527-498E-9587-0E9A202B9FD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129187F-13DC-44E4-A153-B592721299A6}"/>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8A329C9-9F77-46BB-ADB1-AE24C6E32CF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95BB40-B220-4A31-A5AA-1493932BF69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580EB41-4D7E-4AA8-A188-697DDF5E0D7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0D7625F-3065-46CC-B597-AA5627268B64}"/>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2EFF7CE-715B-4BB9-AF5E-101FD2DF10F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6FB3F4-403E-4C5B-907B-B03B6B2E671E}"/>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C350F9-C0D4-4F1D-993F-A0D01E708487}"/>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545A69D-8FAC-415F-9AE8-E59ACAFF4AAC}"/>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5ADAAEF-C469-4E92-9F5D-59B938FE67D4}"/>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1BE4DD3-F8F5-4F01-B958-4E373D8DC2EC}"/>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A3F0FD3-EFE5-492F-A194-EB6445C70B71}"/>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45C689D-6D31-4E9E-BC07-2CDA61FD4F0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E904D01-40DF-4FDD-AA28-89096EA65F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834192D-76B9-432B-A557-2E4858C95143}"/>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8EE6F23-518C-41A5-8E63-2F2AD666694B}"/>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0967360-2B6F-4CA5-A70E-C370777926D7}"/>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0ACBF32-57F3-49E2-AF89-B5A5A46FF804}"/>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0FB446F-1E9D-4044-B144-ABDDD59CDC0F}"/>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606403A-AA2E-4D86-8457-18A6B1901128}"/>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1DAEC65-E155-450F-8C3B-5B74A15BD9C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8F7CCC1-1153-4B35-8534-6DBC929B936C}"/>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7FF7457-830F-4916-9748-8E88AB850FAE}"/>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9BF4CE8-CD42-4DC5-B7A8-9E408CC6759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BD73AC1-44C7-48D6-8F41-EFDFAB1AE92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EFFFE6C-26D1-42DA-8050-4F57ECC84091}"/>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5FA57C1-9666-4140-AFF2-1B72AAD35EBE}"/>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9AB063A-4E83-4ABD-B97D-73B89351A268}"/>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A967E40F-CB01-41BB-AE71-C649E0E17496}"/>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32964CAC-C1B5-4ED4-A41F-874B210B0A7D}"/>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E6E6515E-A4B8-48DE-A203-801F7FD62E5E}"/>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2667A714-A3DE-4A95-A2A8-31F15A0713A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958E7166-6027-4636-9FB8-AF83B67BA95C}"/>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895AC473-1E93-4CD6-A7B3-5CCA4D191829}"/>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FDDD133-D601-478F-8458-249C2C37A15D}"/>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2BE787E-0771-49F2-82AB-EE2A4B7F5A6A}"/>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0381CB6-15B9-45A6-B7B2-019D47FBC8B3}"/>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331A8301-32ED-4865-A136-AE3A2061CF19}"/>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7DF208F8-86F0-4A9B-B38B-DD3850B8C1E3}"/>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xdr:rowOff>
    </xdr:from>
    <xdr:to>
      <xdr:col>24</xdr:col>
      <xdr:colOff>62865</xdr:colOff>
      <xdr:row>41</xdr:row>
      <xdr:rowOff>53340</xdr:rowOff>
    </xdr:to>
    <xdr:cxnSp macro="">
      <xdr:nvCxnSpPr>
        <xdr:cNvPr id="55" name="直線コネクタ 54">
          <a:extLst>
            <a:ext uri="{FF2B5EF4-FFF2-40B4-BE49-F238E27FC236}">
              <a16:creationId xmlns:a16="http://schemas.microsoft.com/office/drawing/2014/main" id="{304EFDE9-520F-4C72-927F-45D8B85D3065}"/>
            </a:ext>
          </a:extLst>
        </xdr:cNvPr>
        <xdr:cNvCxnSpPr/>
      </xdr:nvCxnSpPr>
      <xdr:spPr>
        <a:xfrm flipV="1">
          <a:off x="4086225" y="5535168"/>
          <a:ext cx="0" cy="139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C1E2B7E5-2DC8-4EEB-BC0A-BB0794FA0B75}"/>
            </a:ext>
          </a:extLst>
        </xdr:cNvPr>
        <xdr:cNvSpPr txBox="1"/>
      </xdr:nvSpPr>
      <xdr:spPr>
        <a:xfrm>
          <a:off x="4124960"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7" name="直線コネクタ 56">
          <a:extLst>
            <a:ext uri="{FF2B5EF4-FFF2-40B4-BE49-F238E27FC236}">
              <a16:creationId xmlns:a16="http://schemas.microsoft.com/office/drawing/2014/main" id="{A3037D3A-66B6-4D38-8149-D067BB4DECFF}"/>
            </a:ext>
          </a:extLst>
        </xdr:cNvPr>
        <xdr:cNvCxnSpPr/>
      </xdr:nvCxnSpPr>
      <xdr:spPr>
        <a:xfrm>
          <a:off x="4020820" y="692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121175</xdr:rowOff>
    </xdr:from>
    <xdr:ext cx="405111" cy="259045"/>
    <xdr:sp macro="" textlink="">
      <xdr:nvSpPr>
        <xdr:cNvPr id="58" name="【道路】&#10;有形固定資産減価償却率最大値テキスト">
          <a:extLst>
            <a:ext uri="{FF2B5EF4-FFF2-40B4-BE49-F238E27FC236}">
              <a16:creationId xmlns:a16="http://schemas.microsoft.com/office/drawing/2014/main" id="{736E2429-DE1D-4E2E-B980-AF6408FB0DD0}"/>
            </a:ext>
          </a:extLst>
        </xdr:cNvPr>
        <xdr:cNvSpPr txBox="1"/>
      </xdr:nvSpPr>
      <xdr:spPr>
        <a:xfrm>
          <a:off x="4124960" y="531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xdr:rowOff>
    </xdr:from>
    <xdr:to>
      <xdr:col>24</xdr:col>
      <xdr:colOff>152400</xdr:colOff>
      <xdr:row>33</xdr:row>
      <xdr:rowOff>3048</xdr:rowOff>
    </xdr:to>
    <xdr:cxnSp macro="">
      <xdr:nvCxnSpPr>
        <xdr:cNvPr id="59" name="直線コネクタ 58">
          <a:extLst>
            <a:ext uri="{FF2B5EF4-FFF2-40B4-BE49-F238E27FC236}">
              <a16:creationId xmlns:a16="http://schemas.microsoft.com/office/drawing/2014/main" id="{3D5843E8-AEDF-44F4-A004-290B02DE5348}"/>
            </a:ext>
          </a:extLst>
        </xdr:cNvPr>
        <xdr:cNvCxnSpPr/>
      </xdr:nvCxnSpPr>
      <xdr:spPr>
        <a:xfrm>
          <a:off x="4020820" y="5535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131843</xdr:rowOff>
    </xdr:from>
    <xdr:ext cx="405111" cy="259045"/>
    <xdr:sp macro="" textlink="">
      <xdr:nvSpPr>
        <xdr:cNvPr id="60" name="【道路】&#10;有形固定資産減価償却率平均値テキスト">
          <a:extLst>
            <a:ext uri="{FF2B5EF4-FFF2-40B4-BE49-F238E27FC236}">
              <a16:creationId xmlns:a16="http://schemas.microsoft.com/office/drawing/2014/main" id="{2F784013-BAF6-49A3-9760-5F15ACECE060}"/>
            </a:ext>
          </a:extLst>
        </xdr:cNvPr>
        <xdr:cNvSpPr txBox="1"/>
      </xdr:nvSpPr>
      <xdr:spPr>
        <a:xfrm>
          <a:off x="4124960" y="5999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153416</xdr:rowOff>
    </xdr:from>
    <xdr:to>
      <xdr:col>24</xdr:col>
      <xdr:colOff>114300</xdr:colOff>
      <xdr:row>36</xdr:row>
      <xdr:rowOff>83566</xdr:rowOff>
    </xdr:to>
    <xdr:sp macro="" textlink="">
      <xdr:nvSpPr>
        <xdr:cNvPr id="61" name="フローチャート: 判断 60">
          <a:extLst>
            <a:ext uri="{FF2B5EF4-FFF2-40B4-BE49-F238E27FC236}">
              <a16:creationId xmlns:a16="http://schemas.microsoft.com/office/drawing/2014/main" id="{DA2E9171-9377-4A51-88EE-1EB04EED2308}"/>
            </a:ext>
          </a:extLst>
        </xdr:cNvPr>
        <xdr:cNvSpPr/>
      </xdr:nvSpPr>
      <xdr:spPr>
        <a:xfrm>
          <a:off x="4036060" y="60208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57404</xdr:rowOff>
    </xdr:from>
    <xdr:to>
      <xdr:col>20</xdr:col>
      <xdr:colOff>38100</xdr:colOff>
      <xdr:row>36</xdr:row>
      <xdr:rowOff>159004</xdr:rowOff>
    </xdr:to>
    <xdr:sp macro="" textlink="">
      <xdr:nvSpPr>
        <xdr:cNvPr id="62" name="フローチャート: 判断 61">
          <a:extLst>
            <a:ext uri="{FF2B5EF4-FFF2-40B4-BE49-F238E27FC236}">
              <a16:creationId xmlns:a16="http://schemas.microsoft.com/office/drawing/2014/main" id="{ED65CD63-9A32-46F5-8F27-CB3ADE5BCA0D}"/>
            </a:ext>
          </a:extLst>
        </xdr:cNvPr>
        <xdr:cNvSpPr/>
      </xdr:nvSpPr>
      <xdr:spPr>
        <a:xfrm>
          <a:off x="3312160" y="60924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16256</xdr:rowOff>
    </xdr:from>
    <xdr:to>
      <xdr:col>15</xdr:col>
      <xdr:colOff>101600</xdr:colOff>
      <xdr:row>36</xdr:row>
      <xdr:rowOff>117856</xdr:rowOff>
    </xdr:to>
    <xdr:sp macro="" textlink="">
      <xdr:nvSpPr>
        <xdr:cNvPr id="63" name="フローチャート: 判断 62">
          <a:extLst>
            <a:ext uri="{FF2B5EF4-FFF2-40B4-BE49-F238E27FC236}">
              <a16:creationId xmlns:a16="http://schemas.microsoft.com/office/drawing/2014/main" id="{14065429-3BF8-478C-AB99-874C0F5667E4}"/>
            </a:ext>
          </a:extLst>
        </xdr:cNvPr>
        <xdr:cNvSpPr/>
      </xdr:nvSpPr>
      <xdr:spPr>
        <a:xfrm>
          <a:off x="2514600" y="605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157988</xdr:rowOff>
    </xdr:from>
    <xdr:to>
      <xdr:col>10</xdr:col>
      <xdr:colOff>165100</xdr:colOff>
      <xdr:row>36</xdr:row>
      <xdr:rowOff>88138</xdr:rowOff>
    </xdr:to>
    <xdr:sp macro="" textlink="">
      <xdr:nvSpPr>
        <xdr:cNvPr id="64" name="フローチャート: 判断 63">
          <a:extLst>
            <a:ext uri="{FF2B5EF4-FFF2-40B4-BE49-F238E27FC236}">
              <a16:creationId xmlns:a16="http://schemas.microsoft.com/office/drawing/2014/main" id="{862234C4-B928-4ACB-8E93-16F2D2FDAFB3}"/>
            </a:ext>
          </a:extLst>
        </xdr:cNvPr>
        <xdr:cNvSpPr/>
      </xdr:nvSpPr>
      <xdr:spPr>
        <a:xfrm>
          <a:off x="1739900" y="60253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121412</xdr:rowOff>
    </xdr:from>
    <xdr:to>
      <xdr:col>6</xdr:col>
      <xdr:colOff>38100</xdr:colOff>
      <xdr:row>36</xdr:row>
      <xdr:rowOff>51562</xdr:rowOff>
    </xdr:to>
    <xdr:sp macro="" textlink="">
      <xdr:nvSpPr>
        <xdr:cNvPr id="65" name="フローチャート: 判断 64">
          <a:extLst>
            <a:ext uri="{FF2B5EF4-FFF2-40B4-BE49-F238E27FC236}">
              <a16:creationId xmlns:a16="http://schemas.microsoft.com/office/drawing/2014/main" id="{C63EE506-FC50-4ABA-A56B-4CA83C9B29EC}"/>
            </a:ext>
          </a:extLst>
        </xdr:cNvPr>
        <xdr:cNvSpPr/>
      </xdr:nvSpPr>
      <xdr:spPr>
        <a:xfrm>
          <a:off x="965200" y="59888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41A3AFD-67A1-44FA-AEBE-F1027FC98E2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644B4C4-69F6-471D-BD74-086325C2C9FE}"/>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B97E2A1-C938-46AC-9F89-6713EC9FE7FA}"/>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E3306DA-EC55-4C80-B993-3AC7EC0A2BF3}"/>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36507FB-1EB2-48FA-8653-AAE549E43611}"/>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132842</xdr:rowOff>
    </xdr:from>
    <xdr:to>
      <xdr:col>24</xdr:col>
      <xdr:colOff>114300</xdr:colOff>
      <xdr:row>36</xdr:row>
      <xdr:rowOff>62992</xdr:rowOff>
    </xdr:to>
    <xdr:sp macro="" textlink="">
      <xdr:nvSpPr>
        <xdr:cNvPr id="71" name="楕円 70">
          <a:extLst>
            <a:ext uri="{FF2B5EF4-FFF2-40B4-BE49-F238E27FC236}">
              <a16:creationId xmlns:a16="http://schemas.microsoft.com/office/drawing/2014/main" id="{CA53BAAE-F7EF-46D7-8820-1B7DC809CD87}"/>
            </a:ext>
          </a:extLst>
        </xdr:cNvPr>
        <xdr:cNvSpPr/>
      </xdr:nvSpPr>
      <xdr:spPr>
        <a:xfrm>
          <a:off x="4036060" y="60002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155719</xdr:rowOff>
    </xdr:from>
    <xdr:ext cx="405111" cy="259045"/>
    <xdr:sp macro="" textlink="">
      <xdr:nvSpPr>
        <xdr:cNvPr id="72" name="【道路】&#10;有形固定資産減価償却率該当値テキスト">
          <a:extLst>
            <a:ext uri="{FF2B5EF4-FFF2-40B4-BE49-F238E27FC236}">
              <a16:creationId xmlns:a16="http://schemas.microsoft.com/office/drawing/2014/main" id="{99CCA68E-8B52-480A-B8F6-2B2A418D8A54}"/>
            </a:ext>
          </a:extLst>
        </xdr:cNvPr>
        <xdr:cNvSpPr txBox="1"/>
      </xdr:nvSpPr>
      <xdr:spPr>
        <a:xfrm>
          <a:off x="4124960" y="585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100838</xdr:rowOff>
    </xdr:from>
    <xdr:to>
      <xdr:col>20</xdr:col>
      <xdr:colOff>38100</xdr:colOff>
      <xdr:row>36</xdr:row>
      <xdr:rowOff>30988</xdr:rowOff>
    </xdr:to>
    <xdr:sp macro="" textlink="">
      <xdr:nvSpPr>
        <xdr:cNvPr id="73" name="楕円 72">
          <a:extLst>
            <a:ext uri="{FF2B5EF4-FFF2-40B4-BE49-F238E27FC236}">
              <a16:creationId xmlns:a16="http://schemas.microsoft.com/office/drawing/2014/main" id="{B8A54F52-5F65-477B-BCF7-C720A188FCE5}"/>
            </a:ext>
          </a:extLst>
        </xdr:cNvPr>
        <xdr:cNvSpPr/>
      </xdr:nvSpPr>
      <xdr:spPr>
        <a:xfrm>
          <a:off x="3312160" y="59682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151638</xdr:rowOff>
    </xdr:from>
    <xdr:to>
      <xdr:col>24</xdr:col>
      <xdr:colOff>63500</xdr:colOff>
      <xdr:row>36</xdr:row>
      <xdr:rowOff>12192</xdr:rowOff>
    </xdr:to>
    <xdr:cxnSp macro="">
      <xdr:nvCxnSpPr>
        <xdr:cNvPr id="74" name="直線コネクタ 73">
          <a:extLst>
            <a:ext uri="{FF2B5EF4-FFF2-40B4-BE49-F238E27FC236}">
              <a16:creationId xmlns:a16="http://schemas.microsoft.com/office/drawing/2014/main" id="{54E39283-791B-49BE-872F-ABF76453726D}"/>
            </a:ext>
          </a:extLst>
        </xdr:cNvPr>
        <xdr:cNvCxnSpPr/>
      </xdr:nvCxnSpPr>
      <xdr:spPr>
        <a:xfrm>
          <a:off x="3355340" y="6019038"/>
          <a:ext cx="73152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66548</xdr:rowOff>
    </xdr:from>
    <xdr:to>
      <xdr:col>15</xdr:col>
      <xdr:colOff>101600</xdr:colOff>
      <xdr:row>35</xdr:row>
      <xdr:rowOff>168148</xdr:rowOff>
    </xdr:to>
    <xdr:sp macro="" textlink="">
      <xdr:nvSpPr>
        <xdr:cNvPr id="75" name="楕円 74">
          <a:extLst>
            <a:ext uri="{FF2B5EF4-FFF2-40B4-BE49-F238E27FC236}">
              <a16:creationId xmlns:a16="http://schemas.microsoft.com/office/drawing/2014/main" id="{4D1C2B5D-F483-4299-97A8-8A7419047DCF}"/>
            </a:ext>
          </a:extLst>
        </xdr:cNvPr>
        <xdr:cNvSpPr/>
      </xdr:nvSpPr>
      <xdr:spPr>
        <a:xfrm>
          <a:off x="2514600" y="593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117348</xdr:rowOff>
    </xdr:from>
    <xdr:to>
      <xdr:col>19</xdr:col>
      <xdr:colOff>177800</xdr:colOff>
      <xdr:row>35</xdr:row>
      <xdr:rowOff>151638</xdr:rowOff>
    </xdr:to>
    <xdr:cxnSp macro="">
      <xdr:nvCxnSpPr>
        <xdr:cNvPr id="76" name="直線コネクタ 75">
          <a:extLst>
            <a:ext uri="{FF2B5EF4-FFF2-40B4-BE49-F238E27FC236}">
              <a16:creationId xmlns:a16="http://schemas.microsoft.com/office/drawing/2014/main" id="{2F7DC6C4-C9AF-478B-B069-AEBBD8FF22F0}"/>
            </a:ext>
          </a:extLst>
        </xdr:cNvPr>
        <xdr:cNvCxnSpPr/>
      </xdr:nvCxnSpPr>
      <xdr:spPr>
        <a:xfrm>
          <a:off x="2565400" y="5984748"/>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27686</xdr:rowOff>
    </xdr:from>
    <xdr:to>
      <xdr:col>10</xdr:col>
      <xdr:colOff>165100</xdr:colOff>
      <xdr:row>35</xdr:row>
      <xdr:rowOff>129286</xdr:rowOff>
    </xdr:to>
    <xdr:sp macro="" textlink="">
      <xdr:nvSpPr>
        <xdr:cNvPr id="77" name="楕円 76">
          <a:extLst>
            <a:ext uri="{FF2B5EF4-FFF2-40B4-BE49-F238E27FC236}">
              <a16:creationId xmlns:a16="http://schemas.microsoft.com/office/drawing/2014/main" id="{88640FAA-CBDE-453A-9AE8-A87A084C2AA2}"/>
            </a:ext>
          </a:extLst>
        </xdr:cNvPr>
        <xdr:cNvSpPr/>
      </xdr:nvSpPr>
      <xdr:spPr>
        <a:xfrm>
          <a:off x="1739900" y="58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78486</xdr:rowOff>
    </xdr:from>
    <xdr:to>
      <xdr:col>15</xdr:col>
      <xdr:colOff>50800</xdr:colOff>
      <xdr:row>35</xdr:row>
      <xdr:rowOff>117348</xdr:rowOff>
    </xdr:to>
    <xdr:cxnSp macro="">
      <xdr:nvCxnSpPr>
        <xdr:cNvPr id="78" name="直線コネクタ 77">
          <a:extLst>
            <a:ext uri="{FF2B5EF4-FFF2-40B4-BE49-F238E27FC236}">
              <a16:creationId xmlns:a16="http://schemas.microsoft.com/office/drawing/2014/main" id="{24100A66-040E-46DD-8084-8D34891F7E67}"/>
            </a:ext>
          </a:extLst>
        </xdr:cNvPr>
        <xdr:cNvCxnSpPr/>
      </xdr:nvCxnSpPr>
      <xdr:spPr>
        <a:xfrm>
          <a:off x="1790700" y="5945886"/>
          <a:ext cx="7747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160274</xdr:rowOff>
    </xdr:from>
    <xdr:to>
      <xdr:col>6</xdr:col>
      <xdr:colOff>38100</xdr:colOff>
      <xdr:row>35</xdr:row>
      <xdr:rowOff>90424</xdr:rowOff>
    </xdr:to>
    <xdr:sp macro="" textlink="">
      <xdr:nvSpPr>
        <xdr:cNvPr id="79" name="楕円 78">
          <a:extLst>
            <a:ext uri="{FF2B5EF4-FFF2-40B4-BE49-F238E27FC236}">
              <a16:creationId xmlns:a16="http://schemas.microsoft.com/office/drawing/2014/main" id="{A583CE01-F481-4B7A-B6AF-C52686215B1E}"/>
            </a:ext>
          </a:extLst>
        </xdr:cNvPr>
        <xdr:cNvSpPr/>
      </xdr:nvSpPr>
      <xdr:spPr>
        <a:xfrm>
          <a:off x="965200" y="58600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39624</xdr:rowOff>
    </xdr:from>
    <xdr:to>
      <xdr:col>10</xdr:col>
      <xdr:colOff>114300</xdr:colOff>
      <xdr:row>35</xdr:row>
      <xdr:rowOff>78486</xdr:rowOff>
    </xdr:to>
    <xdr:cxnSp macro="">
      <xdr:nvCxnSpPr>
        <xdr:cNvPr id="80" name="直線コネクタ 79">
          <a:extLst>
            <a:ext uri="{FF2B5EF4-FFF2-40B4-BE49-F238E27FC236}">
              <a16:creationId xmlns:a16="http://schemas.microsoft.com/office/drawing/2014/main" id="{0964D155-0392-4090-A2D4-EB4EA9121A07}"/>
            </a:ext>
          </a:extLst>
        </xdr:cNvPr>
        <xdr:cNvCxnSpPr/>
      </xdr:nvCxnSpPr>
      <xdr:spPr>
        <a:xfrm>
          <a:off x="1008380" y="5907024"/>
          <a:ext cx="7823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150131</xdr:rowOff>
    </xdr:from>
    <xdr:ext cx="405111" cy="259045"/>
    <xdr:sp macro="" textlink="">
      <xdr:nvSpPr>
        <xdr:cNvPr id="81" name="n_1aveValue【道路】&#10;有形固定資産減価償却率">
          <a:extLst>
            <a:ext uri="{FF2B5EF4-FFF2-40B4-BE49-F238E27FC236}">
              <a16:creationId xmlns:a16="http://schemas.microsoft.com/office/drawing/2014/main" id="{51B7DDB2-7CAE-47E2-9C42-2B0A5BAEB25D}"/>
            </a:ext>
          </a:extLst>
        </xdr:cNvPr>
        <xdr:cNvSpPr txBox="1"/>
      </xdr:nvSpPr>
      <xdr:spPr>
        <a:xfrm>
          <a:off x="3170564" y="618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108983</xdr:rowOff>
    </xdr:from>
    <xdr:ext cx="405111" cy="259045"/>
    <xdr:sp macro="" textlink="">
      <xdr:nvSpPr>
        <xdr:cNvPr id="82" name="n_2aveValue【道路】&#10;有形固定資産減価償却率">
          <a:extLst>
            <a:ext uri="{FF2B5EF4-FFF2-40B4-BE49-F238E27FC236}">
              <a16:creationId xmlns:a16="http://schemas.microsoft.com/office/drawing/2014/main" id="{31654729-A030-4166-AA1B-82493836467D}"/>
            </a:ext>
          </a:extLst>
        </xdr:cNvPr>
        <xdr:cNvSpPr txBox="1"/>
      </xdr:nvSpPr>
      <xdr:spPr>
        <a:xfrm>
          <a:off x="2385704" y="6144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79265</xdr:rowOff>
    </xdr:from>
    <xdr:ext cx="405111" cy="259045"/>
    <xdr:sp macro="" textlink="">
      <xdr:nvSpPr>
        <xdr:cNvPr id="83" name="n_3aveValue【道路】&#10;有形固定資産減価償却率">
          <a:extLst>
            <a:ext uri="{FF2B5EF4-FFF2-40B4-BE49-F238E27FC236}">
              <a16:creationId xmlns:a16="http://schemas.microsoft.com/office/drawing/2014/main" id="{D9EE1F07-1DE6-4E01-9A0D-818E36BCE5C2}"/>
            </a:ext>
          </a:extLst>
        </xdr:cNvPr>
        <xdr:cNvSpPr txBox="1"/>
      </xdr:nvSpPr>
      <xdr:spPr>
        <a:xfrm>
          <a:off x="1611004" y="611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42689</xdr:rowOff>
    </xdr:from>
    <xdr:ext cx="405111" cy="259045"/>
    <xdr:sp macro="" textlink="">
      <xdr:nvSpPr>
        <xdr:cNvPr id="84" name="n_4aveValue【道路】&#10;有形固定資産減価償却率">
          <a:extLst>
            <a:ext uri="{FF2B5EF4-FFF2-40B4-BE49-F238E27FC236}">
              <a16:creationId xmlns:a16="http://schemas.microsoft.com/office/drawing/2014/main" id="{8319CBBB-5F18-43BA-8635-E2B3B866C5D1}"/>
            </a:ext>
          </a:extLst>
        </xdr:cNvPr>
        <xdr:cNvSpPr txBox="1"/>
      </xdr:nvSpPr>
      <xdr:spPr>
        <a:xfrm>
          <a:off x="836304" y="607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47515</xdr:rowOff>
    </xdr:from>
    <xdr:ext cx="405111" cy="259045"/>
    <xdr:sp macro="" textlink="">
      <xdr:nvSpPr>
        <xdr:cNvPr id="85" name="n_1mainValue【道路】&#10;有形固定資産減価償却率">
          <a:extLst>
            <a:ext uri="{FF2B5EF4-FFF2-40B4-BE49-F238E27FC236}">
              <a16:creationId xmlns:a16="http://schemas.microsoft.com/office/drawing/2014/main" id="{00F25655-1D18-4A02-B75A-FD21410A0919}"/>
            </a:ext>
          </a:extLst>
        </xdr:cNvPr>
        <xdr:cNvSpPr txBox="1"/>
      </xdr:nvSpPr>
      <xdr:spPr>
        <a:xfrm>
          <a:off x="3170564" y="574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13225</xdr:rowOff>
    </xdr:from>
    <xdr:ext cx="405111" cy="259045"/>
    <xdr:sp macro="" textlink="">
      <xdr:nvSpPr>
        <xdr:cNvPr id="86" name="n_2mainValue【道路】&#10;有形固定資産減価償却率">
          <a:extLst>
            <a:ext uri="{FF2B5EF4-FFF2-40B4-BE49-F238E27FC236}">
              <a16:creationId xmlns:a16="http://schemas.microsoft.com/office/drawing/2014/main" id="{72A8FE6A-DAA8-48A1-AEDB-82A4B30756C9}"/>
            </a:ext>
          </a:extLst>
        </xdr:cNvPr>
        <xdr:cNvSpPr txBox="1"/>
      </xdr:nvSpPr>
      <xdr:spPr>
        <a:xfrm>
          <a:off x="2385704" y="571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145813</xdr:rowOff>
    </xdr:from>
    <xdr:ext cx="405111" cy="259045"/>
    <xdr:sp macro="" textlink="">
      <xdr:nvSpPr>
        <xdr:cNvPr id="87" name="n_3mainValue【道路】&#10;有形固定資産減価償却率">
          <a:extLst>
            <a:ext uri="{FF2B5EF4-FFF2-40B4-BE49-F238E27FC236}">
              <a16:creationId xmlns:a16="http://schemas.microsoft.com/office/drawing/2014/main" id="{808394B0-072B-48B7-9994-AA10300EFBA0}"/>
            </a:ext>
          </a:extLst>
        </xdr:cNvPr>
        <xdr:cNvSpPr txBox="1"/>
      </xdr:nvSpPr>
      <xdr:spPr>
        <a:xfrm>
          <a:off x="1611004" y="567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106951</xdr:rowOff>
    </xdr:from>
    <xdr:ext cx="405111" cy="259045"/>
    <xdr:sp macro="" textlink="">
      <xdr:nvSpPr>
        <xdr:cNvPr id="88" name="n_4mainValue【道路】&#10;有形固定資産減価償却率">
          <a:extLst>
            <a:ext uri="{FF2B5EF4-FFF2-40B4-BE49-F238E27FC236}">
              <a16:creationId xmlns:a16="http://schemas.microsoft.com/office/drawing/2014/main" id="{CFC2CD7F-1224-49D9-A8FC-29E23D3D60B3}"/>
            </a:ext>
          </a:extLst>
        </xdr:cNvPr>
        <xdr:cNvSpPr txBox="1"/>
      </xdr:nvSpPr>
      <xdr:spPr>
        <a:xfrm>
          <a:off x="836304" y="563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2055C1F-B561-4F34-8EC6-6E3F333C468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2536C13-C540-40D4-85BF-A59DFE6A0BE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7921E08-13A8-4771-86AD-6FC047CB059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B574523-BD6B-4909-B043-779E51339AB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D57BAE8-FF4A-4CDC-AAAD-F9C26BB820A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306DD5C7-83E1-42B1-A4AF-A10FE392D13D}"/>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6DE2FE63-154D-4896-8B0A-EE4EE8BF9199}"/>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440AAFE-5A1B-4E39-B1D7-B20C4E10E4A2}"/>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21ADAD9C-6634-47D9-B4C4-BA9059AC4519}"/>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48BA70B7-198D-480D-AAC5-FDD2CDECC81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D8510B19-7476-443D-A4D4-AE477E745562}"/>
            </a:ext>
          </a:extLst>
        </xdr:cNvPr>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4FB8F308-A5FF-44C2-B85F-62CBF134041D}"/>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EC698CE4-225A-4AE4-A51E-7DA94B4BB7A4}"/>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E311F6D0-CF5F-4ACC-A381-F8DB7A38E004}"/>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6E2604FE-7B68-4716-BCC1-C039B5A98BF4}"/>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18365243-B7B6-4F65-B579-DF665DDB9039}"/>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5A4ADE3B-F0DF-4081-9C92-A4CC44ED0DEA}"/>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CB2DA090-B8E4-4849-823D-F7CB22C8A66A}"/>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a:extLst>
            <a:ext uri="{FF2B5EF4-FFF2-40B4-BE49-F238E27FC236}">
              <a16:creationId xmlns:a16="http://schemas.microsoft.com/office/drawing/2014/main" id="{D207D97D-256C-4FB6-8E15-9E9145F26374}"/>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5CEF6B32-594B-41C4-BA27-BFB3D09AEE49}"/>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a:extLst>
            <a:ext uri="{FF2B5EF4-FFF2-40B4-BE49-F238E27FC236}">
              <a16:creationId xmlns:a16="http://schemas.microsoft.com/office/drawing/2014/main" id="{E1DCA6F2-8D84-4377-B5F5-BCC6D4A32BEF}"/>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2999AE18-EBE8-4BA9-9972-E8C6EC82A35D}"/>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a:extLst>
            <a:ext uri="{FF2B5EF4-FFF2-40B4-BE49-F238E27FC236}">
              <a16:creationId xmlns:a16="http://schemas.microsoft.com/office/drawing/2014/main" id="{77196662-E870-46A1-A8AD-30734649C2B7}"/>
            </a:ext>
          </a:extLst>
        </xdr:cNvPr>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F14F98B-B929-4637-A2FC-4E1229C1656D}"/>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7CDE6D99-BC60-4E15-A4FA-44DFF5429A5B}"/>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EF0D579B-3AAE-49C6-81D1-E11452E94657}"/>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17744</xdr:rowOff>
    </xdr:from>
    <xdr:to>
      <xdr:col>54</xdr:col>
      <xdr:colOff>189865</xdr:colOff>
      <xdr:row>41</xdr:row>
      <xdr:rowOff>95304</xdr:rowOff>
    </xdr:to>
    <xdr:cxnSp macro="">
      <xdr:nvCxnSpPr>
        <xdr:cNvPr id="115" name="直線コネクタ 114">
          <a:extLst>
            <a:ext uri="{FF2B5EF4-FFF2-40B4-BE49-F238E27FC236}">
              <a16:creationId xmlns:a16="http://schemas.microsoft.com/office/drawing/2014/main" id="{51915C56-2653-472B-AA95-996F72757326}"/>
            </a:ext>
          </a:extLst>
        </xdr:cNvPr>
        <xdr:cNvCxnSpPr/>
      </xdr:nvCxnSpPr>
      <xdr:spPr>
        <a:xfrm flipV="1">
          <a:off x="9219565" y="5549864"/>
          <a:ext cx="0" cy="141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99131</xdr:rowOff>
    </xdr:from>
    <xdr:ext cx="469744" cy="259045"/>
    <xdr:sp macro="" textlink="">
      <xdr:nvSpPr>
        <xdr:cNvPr id="116" name="【道路】&#10;一人当たり延長最小値テキスト">
          <a:extLst>
            <a:ext uri="{FF2B5EF4-FFF2-40B4-BE49-F238E27FC236}">
              <a16:creationId xmlns:a16="http://schemas.microsoft.com/office/drawing/2014/main" id="{3599D0FA-96E4-4699-A1A2-6057C25BF524}"/>
            </a:ext>
          </a:extLst>
        </xdr:cNvPr>
        <xdr:cNvSpPr txBox="1"/>
      </xdr:nvSpPr>
      <xdr:spPr>
        <a:xfrm>
          <a:off x="9258300" y="69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95304</xdr:rowOff>
    </xdr:from>
    <xdr:to>
      <xdr:col>55</xdr:col>
      <xdr:colOff>88900</xdr:colOff>
      <xdr:row>41</xdr:row>
      <xdr:rowOff>95304</xdr:rowOff>
    </xdr:to>
    <xdr:cxnSp macro="">
      <xdr:nvCxnSpPr>
        <xdr:cNvPr id="117" name="直線コネクタ 116">
          <a:extLst>
            <a:ext uri="{FF2B5EF4-FFF2-40B4-BE49-F238E27FC236}">
              <a16:creationId xmlns:a16="http://schemas.microsoft.com/office/drawing/2014/main" id="{7632E5D3-B27B-4F9E-870C-25567BCC7A34}"/>
            </a:ext>
          </a:extLst>
        </xdr:cNvPr>
        <xdr:cNvCxnSpPr/>
      </xdr:nvCxnSpPr>
      <xdr:spPr>
        <a:xfrm>
          <a:off x="9154160" y="6968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135871</xdr:rowOff>
    </xdr:from>
    <xdr:ext cx="534377" cy="259045"/>
    <xdr:sp macro="" textlink="">
      <xdr:nvSpPr>
        <xdr:cNvPr id="118" name="【道路】&#10;一人当たり延長最大値テキスト">
          <a:extLst>
            <a:ext uri="{FF2B5EF4-FFF2-40B4-BE49-F238E27FC236}">
              <a16:creationId xmlns:a16="http://schemas.microsoft.com/office/drawing/2014/main" id="{83BB8F3A-FEE7-451E-A778-3D3D290EB9E1}"/>
            </a:ext>
          </a:extLst>
        </xdr:cNvPr>
        <xdr:cNvSpPr txBox="1"/>
      </xdr:nvSpPr>
      <xdr:spPr>
        <a:xfrm>
          <a:off x="9258300" y="533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17744</xdr:rowOff>
    </xdr:from>
    <xdr:to>
      <xdr:col>55</xdr:col>
      <xdr:colOff>88900</xdr:colOff>
      <xdr:row>33</xdr:row>
      <xdr:rowOff>17744</xdr:rowOff>
    </xdr:to>
    <xdr:cxnSp macro="">
      <xdr:nvCxnSpPr>
        <xdr:cNvPr id="119" name="直線コネクタ 118">
          <a:extLst>
            <a:ext uri="{FF2B5EF4-FFF2-40B4-BE49-F238E27FC236}">
              <a16:creationId xmlns:a16="http://schemas.microsoft.com/office/drawing/2014/main" id="{995290A1-B13E-4140-A8B3-15A711F05B22}"/>
            </a:ext>
          </a:extLst>
        </xdr:cNvPr>
        <xdr:cNvCxnSpPr/>
      </xdr:nvCxnSpPr>
      <xdr:spPr>
        <a:xfrm>
          <a:off x="9154160" y="55498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90042</xdr:rowOff>
    </xdr:from>
    <xdr:ext cx="469744" cy="259045"/>
    <xdr:sp macro="" textlink="">
      <xdr:nvSpPr>
        <xdr:cNvPr id="120" name="【道路】&#10;一人当たり延長平均値テキスト">
          <a:extLst>
            <a:ext uri="{FF2B5EF4-FFF2-40B4-BE49-F238E27FC236}">
              <a16:creationId xmlns:a16="http://schemas.microsoft.com/office/drawing/2014/main" id="{60EE2526-07C1-4928-AF63-066367ABB1EE}"/>
            </a:ext>
          </a:extLst>
        </xdr:cNvPr>
        <xdr:cNvSpPr txBox="1"/>
      </xdr:nvSpPr>
      <xdr:spPr>
        <a:xfrm>
          <a:off x="9258300" y="6125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111615</xdr:rowOff>
    </xdr:from>
    <xdr:to>
      <xdr:col>55</xdr:col>
      <xdr:colOff>50800</xdr:colOff>
      <xdr:row>37</xdr:row>
      <xdr:rowOff>41765</xdr:rowOff>
    </xdr:to>
    <xdr:sp macro="" textlink="">
      <xdr:nvSpPr>
        <xdr:cNvPr id="121" name="フローチャート: 判断 120">
          <a:extLst>
            <a:ext uri="{FF2B5EF4-FFF2-40B4-BE49-F238E27FC236}">
              <a16:creationId xmlns:a16="http://schemas.microsoft.com/office/drawing/2014/main" id="{557DE996-6256-4909-AF97-B985840E2439}"/>
            </a:ext>
          </a:extLst>
        </xdr:cNvPr>
        <xdr:cNvSpPr/>
      </xdr:nvSpPr>
      <xdr:spPr>
        <a:xfrm>
          <a:off x="9192260" y="61466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49076</xdr:rowOff>
    </xdr:from>
    <xdr:to>
      <xdr:col>50</xdr:col>
      <xdr:colOff>165100</xdr:colOff>
      <xdr:row>36</xdr:row>
      <xdr:rowOff>150676</xdr:rowOff>
    </xdr:to>
    <xdr:sp macro="" textlink="">
      <xdr:nvSpPr>
        <xdr:cNvPr id="122" name="フローチャート: 判断 121">
          <a:extLst>
            <a:ext uri="{FF2B5EF4-FFF2-40B4-BE49-F238E27FC236}">
              <a16:creationId xmlns:a16="http://schemas.microsoft.com/office/drawing/2014/main" id="{41E03F32-C9E2-47AE-8342-BA93D5460171}"/>
            </a:ext>
          </a:extLst>
        </xdr:cNvPr>
        <xdr:cNvSpPr/>
      </xdr:nvSpPr>
      <xdr:spPr>
        <a:xfrm>
          <a:off x="8445500" y="608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17073</xdr:rowOff>
    </xdr:from>
    <xdr:to>
      <xdr:col>46</xdr:col>
      <xdr:colOff>38100</xdr:colOff>
      <xdr:row>36</xdr:row>
      <xdr:rowOff>118673</xdr:rowOff>
    </xdr:to>
    <xdr:sp macro="" textlink="">
      <xdr:nvSpPr>
        <xdr:cNvPr id="123" name="フローチャート: 判断 122">
          <a:extLst>
            <a:ext uri="{FF2B5EF4-FFF2-40B4-BE49-F238E27FC236}">
              <a16:creationId xmlns:a16="http://schemas.microsoft.com/office/drawing/2014/main" id="{C5FB8280-30B4-4D60-B314-8DE4D20F8220}"/>
            </a:ext>
          </a:extLst>
        </xdr:cNvPr>
        <xdr:cNvSpPr/>
      </xdr:nvSpPr>
      <xdr:spPr>
        <a:xfrm>
          <a:off x="7670800" y="60521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25237</xdr:rowOff>
    </xdr:from>
    <xdr:to>
      <xdr:col>41</xdr:col>
      <xdr:colOff>101600</xdr:colOff>
      <xdr:row>36</xdr:row>
      <xdr:rowOff>126837</xdr:rowOff>
    </xdr:to>
    <xdr:sp macro="" textlink="">
      <xdr:nvSpPr>
        <xdr:cNvPr id="124" name="フローチャート: 判断 123">
          <a:extLst>
            <a:ext uri="{FF2B5EF4-FFF2-40B4-BE49-F238E27FC236}">
              <a16:creationId xmlns:a16="http://schemas.microsoft.com/office/drawing/2014/main" id="{FC7EBED9-6BAA-462D-8969-0C15613D5811}"/>
            </a:ext>
          </a:extLst>
        </xdr:cNvPr>
        <xdr:cNvSpPr/>
      </xdr:nvSpPr>
      <xdr:spPr>
        <a:xfrm>
          <a:off x="6873240" y="606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30625</xdr:rowOff>
    </xdr:from>
    <xdr:to>
      <xdr:col>36</xdr:col>
      <xdr:colOff>165100</xdr:colOff>
      <xdr:row>36</xdr:row>
      <xdr:rowOff>132225</xdr:rowOff>
    </xdr:to>
    <xdr:sp macro="" textlink="">
      <xdr:nvSpPr>
        <xdr:cNvPr id="125" name="フローチャート: 判断 124">
          <a:extLst>
            <a:ext uri="{FF2B5EF4-FFF2-40B4-BE49-F238E27FC236}">
              <a16:creationId xmlns:a16="http://schemas.microsoft.com/office/drawing/2014/main" id="{7E5FC2C4-5C96-4E08-9E48-0785C338766B}"/>
            </a:ext>
          </a:extLst>
        </xdr:cNvPr>
        <xdr:cNvSpPr/>
      </xdr:nvSpPr>
      <xdr:spPr>
        <a:xfrm>
          <a:off x="6098540" y="60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427173E-4D67-4AE3-BCE4-F34F1F03C6D9}"/>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A1C57A4-322F-4CE5-B17E-54B0068DAFD2}"/>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4651EBE-42BC-4116-AE8E-170B626B6FCE}"/>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08C8BAF-0178-414D-B65A-ACA9100BB5C2}"/>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A8ABBEC-B7E4-42DB-932B-C8F8E938FC74}"/>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55935</xdr:rowOff>
    </xdr:from>
    <xdr:to>
      <xdr:col>55</xdr:col>
      <xdr:colOff>50800</xdr:colOff>
      <xdr:row>33</xdr:row>
      <xdr:rowOff>157535</xdr:rowOff>
    </xdr:to>
    <xdr:sp macro="" textlink="">
      <xdr:nvSpPr>
        <xdr:cNvPr id="131" name="楕円 130">
          <a:extLst>
            <a:ext uri="{FF2B5EF4-FFF2-40B4-BE49-F238E27FC236}">
              <a16:creationId xmlns:a16="http://schemas.microsoft.com/office/drawing/2014/main" id="{56E8D631-6687-4F44-ABF8-E230A9FD4211}"/>
            </a:ext>
          </a:extLst>
        </xdr:cNvPr>
        <xdr:cNvSpPr/>
      </xdr:nvSpPr>
      <xdr:spPr>
        <a:xfrm>
          <a:off x="9192260" y="55880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142312</xdr:rowOff>
    </xdr:from>
    <xdr:ext cx="534377" cy="259045"/>
    <xdr:sp macro="" textlink="">
      <xdr:nvSpPr>
        <xdr:cNvPr id="132" name="【道路】&#10;一人当たり延長該当値テキスト">
          <a:extLst>
            <a:ext uri="{FF2B5EF4-FFF2-40B4-BE49-F238E27FC236}">
              <a16:creationId xmlns:a16="http://schemas.microsoft.com/office/drawing/2014/main" id="{2CE2B33E-B6EB-49CD-94C1-93F0D7A42FCB}"/>
            </a:ext>
          </a:extLst>
        </xdr:cNvPr>
        <xdr:cNvSpPr txBox="1"/>
      </xdr:nvSpPr>
      <xdr:spPr>
        <a:xfrm>
          <a:off x="9258300" y="550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58547</xdr:rowOff>
    </xdr:from>
    <xdr:to>
      <xdr:col>50</xdr:col>
      <xdr:colOff>165100</xdr:colOff>
      <xdr:row>33</xdr:row>
      <xdr:rowOff>160147</xdr:rowOff>
    </xdr:to>
    <xdr:sp macro="" textlink="">
      <xdr:nvSpPr>
        <xdr:cNvPr id="133" name="楕円 132">
          <a:extLst>
            <a:ext uri="{FF2B5EF4-FFF2-40B4-BE49-F238E27FC236}">
              <a16:creationId xmlns:a16="http://schemas.microsoft.com/office/drawing/2014/main" id="{5323B0CE-0A36-4448-8E71-EFF2DDCE1679}"/>
            </a:ext>
          </a:extLst>
        </xdr:cNvPr>
        <xdr:cNvSpPr/>
      </xdr:nvSpPr>
      <xdr:spPr>
        <a:xfrm>
          <a:off x="8445500" y="559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106735</xdr:rowOff>
    </xdr:from>
    <xdr:to>
      <xdr:col>55</xdr:col>
      <xdr:colOff>0</xdr:colOff>
      <xdr:row>33</xdr:row>
      <xdr:rowOff>109347</xdr:rowOff>
    </xdr:to>
    <xdr:cxnSp macro="">
      <xdr:nvCxnSpPr>
        <xdr:cNvPr id="134" name="直線コネクタ 133">
          <a:extLst>
            <a:ext uri="{FF2B5EF4-FFF2-40B4-BE49-F238E27FC236}">
              <a16:creationId xmlns:a16="http://schemas.microsoft.com/office/drawing/2014/main" id="{1670B73C-FD60-41E7-96D2-75F75000B8A3}"/>
            </a:ext>
          </a:extLst>
        </xdr:cNvPr>
        <xdr:cNvCxnSpPr/>
      </xdr:nvCxnSpPr>
      <xdr:spPr>
        <a:xfrm flipV="1">
          <a:off x="8496300" y="5638855"/>
          <a:ext cx="7239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66058</xdr:rowOff>
    </xdr:from>
    <xdr:to>
      <xdr:col>46</xdr:col>
      <xdr:colOff>38100</xdr:colOff>
      <xdr:row>33</xdr:row>
      <xdr:rowOff>167658</xdr:rowOff>
    </xdr:to>
    <xdr:sp macro="" textlink="">
      <xdr:nvSpPr>
        <xdr:cNvPr id="135" name="楕円 134">
          <a:extLst>
            <a:ext uri="{FF2B5EF4-FFF2-40B4-BE49-F238E27FC236}">
              <a16:creationId xmlns:a16="http://schemas.microsoft.com/office/drawing/2014/main" id="{60B51FCE-3DCB-422F-809F-E55B23F98501}"/>
            </a:ext>
          </a:extLst>
        </xdr:cNvPr>
        <xdr:cNvSpPr/>
      </xdr:nvSpPr>
      <xdr:spPr>
        <a:xfrm>
          <a:off x="7670800" y="55981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109347</xdr:rowOff>
    </xdr:from>
    <xdr:to>
      <xdr:col>50</xdr:col>
      <xdr:colOff>114300</xdr:colOff>
      <xdr:row>33</xdr:row>
      <xdr:rowOff>116858</xdr:rowOff>
    </xdr:to>
    <xdr:cxnSp macro="">
      <xdr:nvCxnSpPr>
        <xdr:cNvPr id="136" name="直線コネクタ 135">
          <a:extLst>
            <a:ext uri="{FF2B5EF4-FFF2-40B4-BE49-F238E27FC236}">
              <a16:creationId xmlns:a16="http://schemas.microsoft.com/office/drawing/2014/main" id="{888D02B6-2106-4418-8D3C-435606722F96}"/>
            </a:ext>
          </a:extLst>
        </xdr:cNvPr>
        <xdr:cNvCxnSpPr/>
      </xdr:nvCxnSpPr>
      <xdr:spPr>
        <a:xfrm flipV="1">
          <a:off x="7713980" y="5641467"/>
          <a:ext cx="78232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76019</xdr:rowOff>
    </xdr:from>
    <xdr:to>
      <xdr:col>41</xdr:col>
      <xdr:colOff>101600</xdr:colOff>
      <xdr:row>34</xdr:row>
      <xdr:rowOff>6169</xdr:rowOff>
    </xdr:to>
    <xdr:sp macro="" textlink="">
      <xdr:nvSpPr>
        <xdr:cNvPr id="137" name="楕円 136">
          <a:extLst>
            <a:ext uri="{FF2B5EF4-FFF2-40B4-BE49-F238E27FC236}">
              <a16:creationId xmlns:a16="http://schemas.microsoft.com/office/drawing/2014/main" id="{FC2B03CD-DDFB-47E6-96DE-BFB818CD4EE9}"/>
            </a:ext>
          </a:extLst>
        </xdr:cNvPr>
        <xdr:cNvSpPr/>
      </xdr:nvSpPr>
      <xdr:spPr>
        <a:xfrm>
          <a:off x="6873240" y="5608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116858</xdr:rowOff>
    </xdr:from>
    <xdr:to>
      <xdr:col>45</xdr:col>
      <xdr:colOff>177800</xdr:colOff>
      <xdr:row>33</xdr:row>
      <xdr:rowOff>126819</xdr:rowOff>
    </xdr:to>
    <xdr:cxnSp macro="">
      <xdr:nvCxnSpPr>
        <xdr:cNvPr id="138" name="直線コネクタ 137">
          <a:extLst>
            <a:ext uri="{FF2B5EF4-FFF2-40B4-BE49-F238E27FC236}">
              <a16:creationId xmlns:a16="http://schemas.microsoft.com/office/drawing/2014/main" id="{88726E90-FE97-407C-9495-B7E11BC1333C}"/>
            </a:ext>
          </a:extLst>
        </xdr:cNvPr>
        <xdr:cNvCxnSpPr/>
      </xdr:nvCxnSpPr>
      <xdr:spPr>
        <a:xfrm flipV="1">
          <a:off x="6924040" y="5648978"/>
          <a:ext cx="78994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69161</xdr:rowOff>
    </xdr:from>
    <xdr:to>
      <xdr:col>36</xdr:col>
      <xdr:colOff>165100</xdr:colOff>
      <xdr:row>33</xdr:row>
      <xdr:rowOff>170761</xdr:rowOff>
    </xdr:to>
    <xdr:sp macro="" textlink="">
      <xdr:nvSpPr>
        <xdr:cNvPr id="139" name="楕円 138">
          <a:extLst>
            <a:ext uri="{FF2B5EF4-FFF2-40B4-BE49-F238E27FC236}">
              <a16:creationId xmlns:a16="http://schemas.microsoft.com/office/drawing/2014/main" id="{6570E4C5-3005-4272-B4C0-AE04DD3AB281}"/>
            </a:ext>
          </a:extLst>
        </xdr:cNvPr>
        <xdr:cNvSpPr/>
      </xdr:nvSpPr>
      <xdr:spPr>
        <a:xfrm>
          <a:off x="6098540" y="56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119961</xdr:rowOff>
    </xdr:from>
    <xdr:to>
      <xdr:col>41</xdr:col>
      <xdr:colOff>50800</xdr:colOff>
      <xdr:row>33</xdr:row>
      <xdr:rowOff>126819</xdr:rowOff>
    </xdr:to>
    <xdr:cxnSp macro="">
      <xdr:nvCxnSpPr>
        <xdr:cNvPr id="140" name="直線コネクタ 139">
          <a:extLst>
            <a:ext uri="{FF2B5EF4-FFF2-40B4-BE49-F238E27FC236}">
              <a16:creationId xmlns:a16="http://schemas.microsoft.com/office/drawing/2014/main" id="{0270791A-C273-4774-9A6A-F172324FB952}"/>
            </a:ext>
          </a:extLst>
        </xdr:cNvPr>
        <xdr:cNvCxnSpPr/>
      </xdr:nvCxnSpPr>
      <xdr:spPr>
        <a:xfrm>
          <a:off x="6149340" y="5652081"/>
          <a:ext cx="7747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141803</xdr:rowOff>
    </xdr:from>
    <xdr:ext cx="534377" cy="259045"/>
    <xdr:sp macro="" textlink="">
      <xdr:nvSpPr>
        <xdr:cNvPr id="141" name="n_1aveValue【道路】&#10;一人当たり延長">
          <a:extLst>
            <a:ext uri="{FF2B5EF4-FFF2-40B4-BE49-F238E27FC236}">
              <a16:creationId xmlns:a16="http://schemas.microsoft.com/office/drawing/2014/main" id="{BA82F1CC-4BBC-4803-8A7F-03CF71947831}"/>
            </a:ext>
          </a:extLst>
        </xdr:cNvPr>
        <xdr:cNvSpPr txBox="1"/>
      </xdr:nvSpPr>
      <xdr:spPr>
        <a:xfrm>
          <a:off x="8239271" y="617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109800</xdr:rowOff>
    </xdr:from>
    <xdr:ext cx="534377" cy="259045"/>
    <xdr:sp macro="" textlink="">
      <xdr:nvSpPr>
        <xdr:cNvPr id="142" name="n_2aveValue【道路】&#10;一人当たり延長">
          <a:extLst>
            <a:ext uri="{FF2B5EF4-FFF2-40B4-BE49-F238E27FC236}">
              <a16:creationId xmlns:a16="http://schemas.microsoft.com/office/drawing/2014/main" id="{88D2CF74-1AD6-4123-947F-79E7A3C44C5B}"/>
            </a:ext>
          </a:extLst>
        </xdr:cNvPr>
        <xdr:cNvSpPr txBox="1"/>
      </xdr:nvSpPr>
      <xdr:spPr>
        <a:xfrm>
          <a:off x="7477271" y="6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117964</xdr:rowOff>
    </xdr:from>
    <xdr:ext cx="534377" cy="259045"/>
    <xdr:sp macro="" textlink="">
      <xdr:nvSpPr>
        <xdr:cNvPr id="143" name="n_3aveValue【道路】&#10;一人当たり延長">
          <a:extLst>
            <a:ext uri="{FF2B5EF4-FFF2-40B4-BE49-F238E27FC236}">
              <a16:creationId xmlns:a16="http://schemas.microsoft.com/office/drawing/2014/main" id="{08D9BA79-D012-4539-9F99-2793B05DB123}"/>
            </a:ext>
          </a:extLst>
        </xdr:cNvPr>
        <xdr:cNvSpPr txBox="1"/>
      </xdr:nvSpPr>
      <xdr:spPr>
        <a:xfrm>
          <a:off x="6702571" y="615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123352</xdr:rowOff>
    </xdr:from>
    <xdr:ext cx="534377" cy="259045"/>
    <xdr:sp macro="" textlink="">
      <xdr:nvSpPr>
        <xdr:cNvPr id="144" name="n_4aveValue【道路】&#10;一人当たり延長">
          <a:extLst>
            <a:ext uri="{FF2B5EF4-FFF2-40B4-BE49-F238E27FC236}">
              <a16:creationId xmlns:a16="http://schemas.microsoft.com/office/drawing/2014/main" id="{2665A3C2-D473-40D5-9E6B-210FDD586D2C}"/>
            </a:ext>
          </a:extLst>
        </xdr:cNvPr>
        <xdr:cNvSpPr txBox="1"/>
      </xdr:nvSpPr>
      <xdr:spPr>
        <a:xfrm>
          <a:off x="5905011" y="615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5224</xdr:rowOff>
    </xdr:from>
    <xdr:ext cx="534377" cy="259045"/>
    <xdr:sp macro="" textlink="">
      <xdr:nvSpPr>
        <xdr:cNvPr id="145" name="n_1mainValue【道路】&#10;一人当たり延長">
          <a:extLst>
            <a:ext uri="{FF2B5EF4-FFF2-40B4-BE49-F238E27FC236}">
              <a16:creationId xmlns:a16="http://schemas.microsoft.com/office/drawing/2014/main" id="{A128FC51-18F1-4873-9254-4354D9FA6243}"/>
            </a:ext>
          </a:extLst>
        </xdr:cNvPr>
        <xdr:cNvSpPr txBox="1"/>
      </xdr:nvSpPr>
      <xdr:spPr>
        <a:xfrm>
          <a:off x="8239271" y="536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12735</xdr:rowOff>
    </xdr:from>
    <xdr:ext cx="534377" cy="259045"/>
    <xdr:sp macro="" textlink="">
      <xdr:nvSpPr>
        <xdr:cNvPr id="146" name="n_2mainValue【道路】&#10;一人当たり延長">
          <a:extLst>
            <a:ext uri="{FF2B5EF4-FFF2-40B4-BE49-F238E27FC236}">
              <a16:creationId xmlns:a16="http://schemas.microsoft.com/office/drawing/2014/main" id="{D064FC8A-42CB-4AF1-BE78-8ADFAE227DF2}"/>
            </a:ext>
          </a:extLst>
        </xdr:cNvPr>
        <xdr:cNvSpPr txBox="1"/>
      </xdr:nvSpPr>
      <xdr:spPr>
        <a:xfrm>
          <a:off x="7477271" y="537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22696</xdr:rowOff>
    </xdr:from>
    <xdr:ext cx="534377" cy="259045"/>
    <xdr:sp macro="" textlink="">
      <xdr:nvSpPr>
        <xdr:cNvPr id="147" name="n_3mainValue【道路】&#10;一人当たり延長">
          <a:extLst>
            <a:ext uri="{FF2B5EF4-FFF2-40B4-BE49-F238E27FC236}">
              <a16:creationId xmlns:a16="http://schemas.microsoft.com/office/drawing/2014/main" id="{89B9914F-FB59-44FD-B22E-8C1F2DFBEE3A}"/>
            </a:ext>
          </a:extLst>
        </xdr:cNvPr>
        <xdr:cNvSpPr txBox="1"/>
      </xdr:nvSpPr>
      <xdr:spPr>
        <a:xfrm>
          <a:off x="6702571" y="538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15838</xdr:rowOff>
    </xdr:from>
    <xdr:ext cx="534377" cy="259045"/>
    <xdr:sp macro="" textlink="">
      <xdr:nvSpPr>
        <xdr:cNvPr id="148" name="n_4mainValue【道路】&#10;一人当たり延長">
          <a:extLst>
            <a:ext uri="{FF2B5EF4-FFF2-40B4-BE49-F238E27FC236}">
              <a16:creationId xmlns:a16="http://schemas.microsoft.com/office/drawing/2014/main" id="{8762248E-FD88-403A-8335-32629E9E272D}"/>
            </a:ext>
          </a:extLst>
        </xdr:cNvPr>
        <xdr:cNvSpPr txBox="1"/>
      </xdr:nvSpPr>
      <xdr:spPr>
        <a:xfrm>
          <a:off x="5905011" y="538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D108D38-4AB5-46F2-AF63-EE4AF5670A0C}"/>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EB7CDCF-DD09-4BC2-AB85-47D8137D6B22}"/>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9E57026-02E5-442F-89F1-9A2BDDBBA1B5}"/>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907C286A-2FD9-4C3C-A1DD-FACE73488918}"/>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73676EA-CAA0-4A8D-A105-4F63831AA4E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79CDBFF-6CCF-4AD5-9EC7-4A94BA95BD8C}"/>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9B665EC-A268-43A6-A920-E5AAC2385BA3}"/>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844F2AA-6E7C-4414-B5D8-1E5DEEFC0FD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62744FC-260D-4563-B1C7-62BF605595F8}"/>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AB4A486-C4B9-49CB-A64A-48FA517E2762}"/>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4A567106-53AC-4EF2-ABAA-312C1AA9C393}"/>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53B2D58B-1DFE-4B96-B35D-67648042EAEF}"/>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4FA53DE9-2406-4A1F-B592-A60135E65971}"/>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2797750-9649-4D8C-8D70-75C52319332C}"/>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1355EDD6-FA93-44BB-B656-E3B9D8B15D25}"/>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3444DB72-7807-4AEF-9A77-8286AB832A92}"/>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25A09945-E608-4150-ACB6-31BCB63F33E1}"/>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63FBEA2A-3C20-4FA6-BC9D-CEF2FAFCAF2F}"/>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CC434463-CC54-40D1-99F0-901A9001685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18F7CEB7-8F78-4F25-9A87-11CAA1ECBFE7}"/>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F5D077CF-6C76-4020-B864-38567C70B04D}"/>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2DD7ABF8-043B-49B4-95E4-ED4AFF033DAD}"/>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1E3E38E0-1082-4999-A1D4-2573F155CECE}"/>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CF5F5B3C-4A96-4928-8AFD-E928D0E60748}"/>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62</xdr:row>
      <xdr:rowOff>137160</xdr:rowOff>
    </xdr:to>
    <xdr:cxnSp macro="">
      <xdr:nvCxnSpPr>
        <xdr:cNvPr id="173" name="直線コネクタ 172">
          <a:extLst>
            <a:ext uri="{FF2B5EF4-FFF2-40B4-BE49-F238E27FC236}">
              <a16:creationId xmlns:a16="http://schemas.microsoft.com/office/drawing/2014/main" id="{CC1A975E-6AE9-4A39-ADCD-98DC5E5539B9}"/>
            </a:ext>
          </a:extLst>
        </xdr:cNvPr>
        <xdr:cNvCxnSpPr/>
      </xdr:nvCxnSpPr>
      <xdr:spPr>
        <a:xfrm flipV="1">
          <a:off x="4086225" y="939165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4FF53FE9-AE0B-467A-A1D6-45E08DC50E74}"/>
            </a:ext>
          </a:extLst>
        </xdr:cNvPr>
        <xdr:cNvSpPr txBox="1"/>
      </xdr:nvSpPr>
      <xdr:spPr>
        <a:xfrm>
          <a:off x="412496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75" name="直線コネクタ 174">
          <a:extLst>
            <a:ext uri="{FF2B5EF4-FFF2-40B4-BE49-F238E27FC236}">
              <a16:creationId xmlns:a16="http://schemas.microsoft.com/office/drawing/2014/main" id="{2247F422-AAFF-40CC-B18A-000594BE9681}"/>
            </a:ext>
          </a:extLst>
        </xdr:cNvPr>
        <xdr:cNvCxnSpPr/>
      </xdr:nvCxnSpPr>
      <xdr:spPr>
        <a:xfrm>
          <a:off x="4020820" y="1053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76" name="【橋りょう・トンネル】&#10;有形固定資産減価償却率最大値テキスト">
          <a:extLst>
            <a:ext uri="{FF2B5EF4-FFF2-40B4-BE49-F238E27FC236}">
              <a16:creationId xmlns:a16="http://schemas.microsoft.com/office/drawing/2014/main" id="{AE63F5FA-EF7D-4585-9DA1-5CA2BB85462B}"/>
            </a:ext>
          </a:extLst>
        </xdr:cNvPr>
        <xdr:cNvSpPr txBox="1"/>
      </xdr:nvSpPr>
      <xdr:spPr>
        <a:xfrm>
          <a:off x="4124960" y="917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77" name="直線コネクタ 176">
          <a:extLst>
            <a:ext uri="{FF2B5EF4-FFF2-40B4-BE49-F238E27FC236}">
              <a16:creationId xmlns:a16="http://schemas.microsoft.com/office/drawing/2014/main" id="{5CC4BF2F-4F94-4331-B054-F8278C50E7EE}"/>
            </a:ext>
          </a:extLst>
        </xdr:cNvPr>
        <xdr:cNvCxnSpPr/>
      </xdr:nvCxnSpPr>
      <xdr:spPr>
        <a:xfrm>
          <a:off x="4020820" y="9391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E7684EAB-BFE8-4BB1-8BF1-B29754DBA5F1}"/>
            </a:ext>
          </a:extLst>
        </xdr:cNvPr>
        <xdr:cNvSpPr txBox="1"/>
      </xdr:nvSpPr>
      <xdr:spPr>
        <a:xfrm>
          <a:off x="4124960" y="9890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21590</xdr:rowOff>
    </xdr:from>
    <xdr:to>
      <xdr:col>24</xdr:col>
      <xdr:colOff>114300</xdr:colOff>
      <xdr:row>59</xdr:row>
      <xdr:rowOff>123190</xdr:rowOff>
    </xdr:to>
    <xdr:sp macro="" textlink="">
      <xdr:nvSpPr>
        <xdr:cNvPr id="179" name="フローチャート: 判断 178">
          <a:extLst>
            <a:ext uri="{FF2B5EF4-FFF2-40B4-BE49-F238E27FC236}">
              <a16:creationId xmlns:a16="http://schemas.microsoft.com/office/drawing/2014/main" id="{25D3A3E7-4811-4CB1-8D27-B58443857401}"/>
            </a:ext>
          </a:extLst>
        </xdr:cNvPr>
        <xdr:cNvSpPr/>
      </xdr:nvSpPr>
      <xdr:spPr>
        <a:xfrm>
          <a:off x="403606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80" name="フローチャート: 判断 179">
          <a:extLst>
            <a:ext uri="{FF2B5EF4-FFF2-40B4-BE49-F238E27FC236}">
              <a16:creationId xmlns:a16="http://schemas.microsoft.com/office/drawing/2014/main" id="{C426B351-0953-4F26-8EB9-50EFC8D8C988}"/>
            </a:ext>
          </a:extLst>
        </xdr:cNvPr>
        <xdr:cNvSpPr/>
      </xdr:nvSpPr>
      <xdr:spPr>
        <a:xfrm>
          <a:off x="3312160" y="10007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81" name="フローチャート: 判断 180">
          <a:extLst>
            <a:ext uri="{FF2B5EF4-FFF2-40B4-BE49-F238E27FC236}">
              <a16:creationId xmlns:a16="http://schemas.microsoft.com/office/drawing/2014/main" id="{C9A8FDF0-9778-48DF-ACDE-0CF564A0B58A}"/>
            </a:ext>
          </a:extLst>
        </xdr:cNvPr>
        <xdr:cNvSpPr/>
      </xdr:nvSpPr>
      <xdr:spPr>
        <a:xfrm>
          <a:off x="251460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21590</xdr:rowOff>
    </xdr:from>
    <xdr:to>
      <xdr:col>10</xdr:col>
      <xdr:colOff>165100</xdr:colOff>
      <xdr:row>59</xdr:row>
      <xdr:rowOff>123190</xdr:rowOff>
    </xdr:to>
    <xdr:sp macro="" textlink="">
      <xdr:nvSpPr>
        <xdr:cNvPr id="182" name="フローチャート: 判断 181">
          <a:extLst>
            <a:ext uri="{FF2B5EF4-FFF2-40B4-BE49-F238E27FC236}">
              <a16:creationId xmlns:a16="http://schemas.microsoft.com/office/drawing/2014/main" id="{C1823C8C-6564-49CA-9731-2CDB19E178AD}"/>
            </a:ext>
          </a:extLst>
        </xdr:cNvPr>
        <xdr:cNvSpPr/>
      </xdr:nvSpPr>
      <xdr:spPr>
        <a:xfrm>
          <a:off x="17399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139700</xdr:rowOff>
    </xdr:from>
    <xdr:to>
      <xdr:col>6</xdr:col>
      <xdr:colOff>38100</xdr:colOff>
      <xdr:row>59</xdr:row>
      <xdr:rowOff>69850</xdr:rowOff>
    </xdr:to>
    <xdr:sp macro="" textlink="">
      <xdr:nvSpPr>
        <xdr:cNvPr id="183" name="フローチャート: 判断 182">
          <a:extLst>
            <a:ext uri="{FF2B5EF4-FFF2-40B4-BE49-F238E27FC236}">
              <a16:creationId xmlns:a16="http://schemas.microsoft.com/office/drawing/2014/main" id="{8BB22A8D-E5F1-4892-803F-1820115707A9}"/>
            </a:ext>
          </a:extLst>
        </xdr:cNvPr>
        <xdr:cNvSpPr/>
      </xdr:nvSpPr>
      <xdr:spPr>
        <a:xfrm>
          <a:off x="965200" y="9862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4D8780C-CF38-4868-A806-4F4A20A7273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14145B5-E003-4393-A39A-7BE9E3C9F6E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0F78F30-C161-4EBB-9003-785F1F0B31BE}"/>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47A238A-5ACB-47D9-B08C-8017787C50E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DAF9BAC-417E-415F-9EC3-7415CF1B93F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89" name="楕円 188">
          <a:extLst>
            <a:ext uri="{FF2B5EF4-FFF2-40B4-BE49-F238E27FC236}">
              <a16:creationId xmlns:a16="http://schemas.microsoft.com/office/drawing/2014/main" id="{7BCAB77F-AFF4-472C-9C18-FA04AB505346}"/>
            </a:ext>
          </a:extLst>
        </xdr:cNvPr>
        <xdr:cNvSpPr/>
      </xdr:nvSpPr>
      <xdr:spPr>
        <a:xfrm>
          <a:off x="4036060" y="9638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105427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7E80D9EF-7D2C-4902-977F-D3814D7B6A6E}"/>
            </a:ext>
          </a:extLst>
        </xdr:cNvPr>
        <xdr:cNvSpPr txBox="1"/>
      </xdr:nvSpPr>
      <xdr:spPr>
        <a:xfrm>
          <a:off x="4124960"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21590</xdr:rowOff>
    </xdr:from>
    <xdr:to>
      <xdr:col>20</xdr:col>
      <xdr:colOff>38100</xdr:colOff>
      <xdr:row>57</xdr:row>
      <xdr:rowOff>123190</xdr:rowOff>
    </xdr:to>
    <xdr:sp macro="" textlink="">
      <xdr:nvSpPr>
        <xdr:cNvPr id="191" name="楕円 190">
          <a:extLst>
            <a:ext uri="{FF2B5EF4-FFF2-40B4-BE49-F238E27FC236}">
              <a16:creationId xmlns:a16="http://schemas.microsoft.com/office/drawing/2014/main" id="{843DE598-C09E-444F-BCE9-5C56E072BEFD}"/>
            </a:ext>
          </a:extLst>
        </xdr:cNvPr>
        <xdr:cNvSpPr/>
      </xdr:nvSpPr>
      <xdr:spPr>
        <a:xfrm>
          <a:off x="3312160" y="95770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72390</xdr:rowOff>
    </xdr:from>
    <xdr:to>
      <xdr:col>24</xdr:col>
      <xdr:colOff>63500</xdr:colOff>
      <xdr:row>57</xdr:row>
      <xdr:rowOff>133350</xdr:rowOff>
    </xdr:to>
    <xdr:cxnSp macro="">
      <xdr:nvCxnSpPr>
        <xdr:cNvPr id="192" name="直線コネクタ 191">
          <a:extLst>
            <a:ext uri="{FF2B5EF4-FFF2-40B4-BE49-F238E27FC236}">
              <a16:creationId xmlns:a16="http://schemas.microsoft.com/office/drawing/2014/main" id="{AA7F8A9C-5540-4311-B525-5832576081FF}"/>
            </a:ext>
          </a:extLst>
        </xdr:cNvPr>
        <xdr:cNvCxnSpPr/>
      </xdr:nvCxnSpPr>
      <xdr:spPr>
        <a:xfrm>
          <a:off x="3355340" y="9627870"/>
          <a:ext cx="7315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132080</xdr:rowOff>
    </xdr:from>
    <xdr:to>
      <xdr:col>15</xdr:col>
      <xdr:colOff>101600</xdr:colOff>
      <xdr:row>57</xdr:row>
      <xdr:rowOff>62230</xdr:rowOff>
    </xdr:to>
    <xdr:sp macro="" textlink="">
      <xdr:nvSpPr>
        <xdr:cNvPr id="193" name="楕円 192">
          <a:extLst>
            <a:ext uri="{FF2B5EF4-FFF2-40B4-BE49-F238E27FC236}">
              <a16:creationId xmlns:a16="http://schemas.microsoft.com/office/drawing/2014/main" id="{DE07E295-B621-40FE-BD45-0F4633E32FEC}"/>
            </a:ext>
          </a:extLst>
        </xdr:cNvPr>
        <xdr:cNvSpPr/>
      </xdr:nvSpPr>
      <xdr:spPr>
        <a:xfrm>
          <a:off x="2514600" y="9519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xdr:rowOff>
    </xdr:from>
    <xdr:to>
      <xdr:col>19</xdr:col>
      <xdr:colOff>177800</xdr:colOff>
      <xdr:row>57</xdr:row>
      <xdr:rowOff>72390</xdr:rowOff>
    </xdr:to>
    <xdr:cxnSp macro="">
      <xdr:nvCxnSpPr>
        <xdr:cNvPr id="194" name="直線コネクタ 193">
          <a:extLst>
            <a:ext uri="{FF2B5EF4-FFF2-40B4-BE49-F238E27FC236}">
              <a16:creationId xmlns:a16="http://schemas.microsoft.com/office/drawing/2014/main" id="{FB570896-5681-422E-927D-7D7C2DDA9FAA}"/>
            </a:ext>
          </a:extLst>
        </xdr:cNvPr>
        <xdr:cNvCxnSpPr/>
      </xdr:nvCxnSpPr>
      <xdr:spPr>
        <a:xfrm>
          <a:off x="2565400" y="9566910"/>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67310</xdr:rowOff>
    </xdr:from>
    <xdr:to>
      <xdr:col>10</xdr:col>
      <xdr:colOff>165100</xdr:colOff>
      <xdr:row>56</xdr:row>
      <xdr:rowOff>168910</xdr:rowOff>
    </xdr:to>
    <xdr:sp macro="" textlink="">
      <xdr:nvSpPr>
        <xdr:cNvPr id="195" name="楕円 194">
          <a:extLst>
            <a:ext uri="{FF2B5EF4-FFF2-40B4-BE49-F238E27FC236}">
              <a16:creationId xmlns:a16="http://schemas.microsoft.com/office/drawing/2014/main" id="{C73A6C35-860F-4D9F-A2DB-A324F7A388AC}"/>
            </a:ext>
          </a:extLst>
        </xdr:cNvPr>
        <xdr:cNvSpPr/>
      </xdr:nvSpPr>
      <xdr:spPr>
        <a:xfrm>
          <a:off x="17399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118110</xdr:rowOff>
    </xdr:from>
    <xdr:to>
      <xdr:col>15</xdr:col>
      <xdr:colOff>50800</xdr:colOff>
      <xdr:row>57</xdr:row>
      <xdr:rowOff>11430</xdr:rowOff>
    </xdr:to>
    <xdr:cxnSp macro="">
      <xdr:nvCxnSpPr>
        <xdr:cNvPr id="196" name="直線コネクタ 195">
          <a:extLst>
            <a:ext uri="{FF2B5EF4-FFF2-40B4-BE49-F238E27FC236}">
              <a16:creationId xmlns:a16="http://schemas.microsoft.com/office/drawing/2014/main" id="{CA31AE55-2A64-47C0-AB67-E6B874BF68BC}"/>
            </a:ext>
          </a:extLst>
        </xdr:cNvPr>
        <xdr:cNvCxnSpPr/>
      </xdr:nvCxnSpPr>
      <xdr:spPr>
        <a:xfrm>
          <a:off x="1790700" y="9505950"/>
          <a:ext cx="7747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10160</xdr:rowOff>
    </xdr:from>
    <xdr:to>
      <xdr:col>6</xdr:col>
      <xdr:colOff>38100</xdr:colOff>
      <xdr:row>56</xdr:row>
      <xdr:rowOff>111760</xdr:rowOff>
    </xdr:to>
    <xdr:sp macro="" textlink="">
      <xdr:nvSpPr>
        <xdr:cNvPr id="197" name="楕円 196">
          <a:extLst>
            <a:ext uri="{FF2B5EF4-FFF2-40B4-BE49-F238E27FC236}">
              <a16:creationId xmlns:a16="http://schemas.microsoft.com/office/drawing/2014/main" id="{CFF54E05-0101-46B6-856B-DF0F74E54D82}"/>
            </a:ext>
          </a:extLst>
        </xdr:cNvPr>
        <xdr:cNvSpPr/>
      </xdr:nvSpPr>
      <xdr:spPr>
        <a:xfrm>
          <a:off x="965200" y="9398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60960</xdr:rowOff>
    </xdr:from>
    <xdr:to>
      <xdr:col>10</xdr:col>
      <xdr:colOff>114300</xdr:colOff>
      <xdr:row>56</xdr:row>
      <xdr:rowOff>118110</xdr:rowOff>
    </xdr:to>
    <xdr:cxnSp macro="">
      <xdr:nvCxnSpPr>
        <xdr:cNvPr id="198" name="直線コネクタ 197">
          <a:extLst>
            <a:ext uri="{FF2B5EF4-FFF2-40B4-BE49-F238E27FC236}">
              <a16:creationId xmlns:a16="http://schemas.microsoft.com/office/drawing/2014/main" id="{2F40AB5F-4FE4-40BB-A88D-CBC9D0CE7510}"/>
            </a:ext>
          </a:extLst>
        </xdr:cNvPr>
        <xdr:cNvCxnSpPr/>
      </xdr:nvCxnSpPr>
      <xdr:spPr>
        <a:xfrm>
          <a:off x="1008380" y="9448800"/>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3B54D2F4-66D9-4025-B5A2-61A521095FA6}"/>
            </a:ext>
          </a:extLst>
        </xdr:cNvPr>
        <xdr:cNvSpPr txBox="1"/>
      </xdr:nvSpPr>
      <xdr:spPr>
        <a:xfrm>
          <a:off x="317056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495DA00-9D35-4B14-A928-2A4C4415220C}"/>
            </a:ext>
          </a:extLst>
        </xdr:cNvPr>
        <xdr:cNvSpPr txBox="1"/>
      </xdr:nvSpPr>
      <xdr:spPr>
        <a:xfrm>
          <a:off x="238570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114317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7AE50AFF-E948-4C91-B3A8-D5C099520D7A}"/>
            </a:ext>
          </a:extLst>
        </xdr:cNvPr>
        <xdr:cNvSpPr txBox="1"/>
      </xdr:nvSpPr>
      <xdr:spPr>
        <a:xfrm>
          <a:off x="161100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60977</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4B33EC2-EFEF-4B2A-BFF4-8505099486DC}"/>
            </a:ext>
          </a:extLst>
        </xdr:cNvPr>
        <xdr:cNvSpPr txBox="1"/>
      </xdr:nvSpPr>
      <xdr:spPr>
        <a:xfrm>
          <a:off x="83630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139717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4EBA5F3-503A-468B-87A4-D6F3334045B9}"/>
            </a:ext>
          </a:extLst>
        </xdr:cNvPr>
        <xdr:cNvSpPr txBox="1"/>
      </xdr:nvSpPr>
      <xdr:spPr>
        <a:xfrm>
          <a:off x="317056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78757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307D9CD-0188-4802-BFCE-0D08DE3242C4}"/>
            </a:ext>
          </a:extLst>
        </xdr:cNvPr>
        <xdr:cNvSpPr txBox="1"/>
      </xdr:nvSpPr>
      <xdr:spPr>
        <a:xfrm>
          <a:off x="2385704" y="929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13987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6DE517B-E46B-427B-B8CA-9DD50123610C}"/>
            </a:ext>
          </a:extLst>
        </xdr:cNvPr>
        <xdr:cNvSpPr txBox="1"/>
      </xdr:nvSpPr>
      <xdr:spPr>
        <a:xfrm>
          <a:off x="1611004"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128287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E0C2125E-A7A1-4510-816D-C5BCB15AFF9F}"/>
            </a:ext>
          </a:extLst>
        </xdr:cNvPr>
        <xdr:cNvSpPr txBox="1"/>
      </xdr:nvSpPr>
      <xdr:spPr>
        <a:xfrm>
          <a:off x="836304" y="918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895BF0B-1EA7-48BA-96C4-4E4D0563B9A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1B9E255-1937-4783-AF45-FEBBFF501B5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34C7AD6D-31DD-49B5-9879-4FAE0629581D}"/>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E218856-B92E-43BD-B9BD-041BA4F3275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4F13447-1E44-4B43-ABD1-02B539D58E5D}"/>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046D091-E5C8-4BC9-A48A-4CF152F8C80D}"/>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649E2F4-A723-4A5C-A68C-427B9A08D3C2}"/>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09D4966-332E-45CE-BFE9-C4205A7E9144}"/>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C52266B-EBF8-4423-BCE5-7955EE9AB6CE}"/>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AC86615-20F5-40A7-B6FA-2A8B0CD151B2}"/>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3826578F-21F6-4144-9B68-AEFB3BE0E138}"/>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3A8F0151-5F9C-4A23-B734-BDD20BFC6B4A}"/>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68335038-21DC-483B-9683-7FC0E04A229A}"/>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C2903BFE-9C7D-46C1-B950-1377069898C8}"/>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C4CDCD3C-D3D5-4CA8-B6EB-209FE9306707}"/>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18E0B464-D869-4472-A6CB-E450F8D47ECF}"/>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5511201-9A25-4D2F-9FC2-AC56E38503BE}"/>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9CF38F44-BEF2-45D2-B4BE-4CEF5E8F1298}"/>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EE7FFEF2-CBDF-4AE7-920D-ABB19CE2F06E}"/>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1AD0CF01-053E-4C6F-9320-F64E7B9AF58E}"/>
            </a:ext>
          </a:extLst>
        </xdr:cNvPr>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984C4B5D-754D-4CEE-8B54-AE2DFE249797}"/>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8" name="テキスト ボックス 227">
          <a:extLst>
            <a:ext uri="{FF2B5EF4-FFF2-40B4-BE49-F238E27FC236}">
              <a16:creationId xmlns:a16="http://schemas.microsoft.com/office/drawing/2014/main" id="{C7B24E23-EB33-4FD8-AB73-EF0051C7B4B3}"/>
            </a:ext>
          </a:extLst>
        </xdr:cNvPr>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BF4AC2FA-3CEA-4A48-9564-B1DA95C4E1C1}"/>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2867D9A4-C15A-4D7D-8BA4-ADFEB6420EB6}"/>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BD8E1ECB-968D-4597-A528-776219C0397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27622</xdr:rowOff>
    </xdr:from>
    <xdr:to>
      <xdr:col>54</xdr:col>
      <xdr:colOff>189865</xdr:colOff>
      <xdr:row>64</xdr:row>
      <xdr:rowOff>8295</xdr:rowOff>
    </xdr:to>
    <xdr:cxnSp macro="">
      <xdr:nvCxnSpPr>
        <xdr:cNvPr id="232" name="直線コネクタ 231">
          <a:extLst>
            <a:ext uri="{FF2B5EF4-FFF2-40B4-BE49-F238E27FC236}">
              <a16:creationId xmlns:a16="http://schemas.microsoft.com/office/drawing/2014/main" id="{F3A7A082-A1C1-4BBA-9D8B-111E88F7B5DE}"/>
            </a:ext>
          </a:extLst>
        </xdr:cNvPr>
        <xdr:cNvCxnSpPr/>
      </xdr:nvCxnSpPr>
      <xdr:spPr>
        <a:xfrm flipV="1">
          <a:off x="9219565" y="9415462"/>
          <a:ext cx="0" cy="132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12122</xdr:rowOff>
    </xdr:from>
    <xdr:ext cx="534377" cy="259045"/>
    <xdr:sp macro="" textlink="">
      <xdr:nvSpPr>
        <xdr:cNvPr id="233" name="【橋りょう・トンネル】&#10;一人当たり有形固定資産（償却資産）額最小値テキスト">
          <a:extLst>
            <a:ext uri="{FF2B5EF4-FFF2-40B4-BE49-F238E27FC236}">
              <a16:creationId xmlns:a16="http://schemas.microsoft.com/office/drawing/2014/main" id="{00BC9941-37D1-40CC-9049-46E9B5F657C0}"/>
            </a:ext>
          </a:extLst>
        </xdr:cNvPr>
        <xdr:cNvSpPr txBox="1"/>
      </xdr:nvSpPr>
      <xdr:spPr>
        <a:xfrm>
          <a:off x="9258300" y="107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8295</xdr:rowOff>
    </xdr:from>
    <xdr:to>
      <xdr:col>55</xdr:col>
      <xdr:colOff>88900</xdr:colOff>
      <xdr:row>64</xdr:row>
      <xdr:rowOff>8295</xdr:rowOff>
    </xdr:to>
    <xdr:cxnSp macro="">
      <xdr:nvCxnSpPr>
        <xdr:cNvPr id="234" name="直線コネクタ 233">
          <a:extLst>
            <a:ext uri="{FF2B5EF4-FFF2-40B4-BE49-F238E27FC236}">
              <a16:creationId xmlns:a16="http://schemas.microsoft.com/office/drawing/2014/main" id="{A6F4895F-5BC8-4B24-A508-9928450AA406}"/>
            </a:ext>
          </a:extLst>
        </xdr:cNvPr>
        <xdr:cNvCxnSpPr/>
      </xdr:nvCxnSpPr>
      <xdr:spPr>
        <a:xfrm>
          <a:off x="9154160" y="10737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145749</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67BB04A2-9267-4EA0-8B4C-F7ACB224E3F6}"/>
            </a:ext>
          </a:extLst>
        </xdr:cNvPr>
        <xdr:cNvSpPr txBox="1"/>
      </xdr:nvSpPr>
      <xdr:spPr>
        <a:xfrm>
          <a:off x="9258300" y="919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27622</xdr:rowOff>
    </xdr:from>
    <xdr:to>
      <xdr:col>55</xdr:col>
      <xdr:colOff>88900</xdr:colOff>
      <xdr:row>56</xdr:row>
      <xdr:rowOff>27622</xdr:rowOff>
    </xdr:to>
    <xdr:cxnSp macro="">
      <xdr:nvCxnSpPr>
        <xdr:cNvPr id="236" name="直線コネクタ 235">
          <a:extLst>
            <a:ext uri="{FF2B5EF4-FFF2-40B4-BE49-F238E27FC236}">
              <a16:creationId xmlns:a16="http://schemas.microsoft.com/office/drawing/2014/main" id="{AAA7308E-96F4-4677-BC99-55BA2D9D792C}"/>
            </a:ext>
          </a:extLst>
        </xdr:cNvPr>
        <xdr:cNvCxnSpPr/>
      </xdr:nvCxnSpPr>
      <xdr:spPr>
        <a:xfrm>
          <a:off x="9154160" y="9415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128276</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9314856F-1E0D-4F12-ABDD-471D78AAC9AD}"/>
            </a:ext>
          </a:extLst>
        </xdr:cNvPr>
        <xdr:cNvSpPr txBox="1"/>
      </xdr:nvSpPr>
      <xdr:spPr>
        <a:xfrm>
          <a:off x="9258300" y="10186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149849</xdr:rowOff>
    </xdr:from>
    <xdr:to>
      <xdr:col>55</xdr:col>
      <xdr:colOff>50800</xdr:colOff>
      <xdr:row>61</xdr:row>
      <xdr:rowOff>79999</xdr:rowOff>
    </xdr:to>
    <xdr:sp macro="" textlink="">
      <xdr:nvSpPr>
        <xdr:cNvPr id="238" name="フローチャート: 判断 237">
          <a:extLst>
            <a:ext uri="{FF2B5EF4-FFF2-40B4-BE49-F238E27FC236}">
              <a16:creationId xmlns:a16="http://schemas.microsoft.com/office/drawing/2014/main" id="{195B85DD-C560-42DD-AAB8-2F6456D16B19}"/>
            </a:ext>
          </a:extLst>
        </xdr:cNvPr>
        <xdr:cNvSpPr/>
      </xdr:nvSpPr>
      <xdr:spPr>
        <a:xfrm>
          <a:off x="9192260" y="102082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5795</xdr:rowOff>
    </xdr:from>
    <xdr:to>
      <xdr:col>50</xdr:col>
      <xdr:colOff>165100</xdr:colOff>
      <xdr:row>60</xdr:row>
      <xdr:rowOff>107395</xdr:rowOff>
    </xdr:to>
    <xdr:sp macro="" textlink="">
      <xdr:nvSpPr>
        <xdr:cNvPr id="239" name="フローチャート: 判断 238">
          <a:extLst>
            <a:ext uri="{FF2B5EF4-FFF2-40B4-BE49-F238E27FC236}">
              <a16:creationId xmlns:a16="http://schemas.microsoft.com/office/drawing/2014/main" id="{F5617670-015F-43DC-9CF7-41217FDC8CF8}"/>
            </a:ext>
          </a:extLst>
        </xdr:cNvPr>
        <xdr:cNvSpPr/>
      </xdr:nvSpPr>
      <xdr:spPr>
        <a:xfrm>
          <a:off x="8445500" y="1006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170769</xdr:rowOff>
    </xdr:from>
    <xdr:to>
      <xdr:col>46</xdr:col>
      <xdr:colOff>38100</xdr:colOff>
      <xdr:row>60</xdr:row>
      <xdr:rowOff>100919</xdr:rowOff>
    </xdr:to>
    <xdr:sp macro="" textlink="">
      <xdr:nvSpPr>
        <xdr:cNvPr id="240" name="フローチャート: 判断 239">
          <a:extLst>
            <a:ext uri="{FF2B5EF4-FFF2-40B4-BE49-F238E27FC236}">
              <a16:creationId xmlns:a16="http://schemas.microsoft.com/office/drawing/2014/main" id="{5114DC33-A167-48FE-A0CA-EE36BD1229D6}"/>
            </a:ext>
          </a:extLst>
        </xdr:cNvPr>
        <xdr:cNvSpPr/>
      </xdr:nvSpPr>
      <xdr:spPr>
        <a:xfrm>
          <a:off x="7670800" y="100615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3173</xdr:rowOff>
    </xdr:from>
    <xdr:to>
      <xdr:col>41</xdr:col>
      <xdr:colOff>101600</xdr:colOff>
      <xdr:row>60</xdr:row>
      <xdr:rowOff>104773</xdr:rowOff>
    </xdr:to>
    <xdr:sp macro="" textlink="">
      <xdr:nvSpPr>
        <xdr:cNvPr id="241" name="フローチャート: 判断 240">
          <a:extLst>
            <a:ext uri="{FF2B5EF4-FFF2-40B4-BE49-F238E27FC236}">
              <a16:creationId xmlns:a16="http://schemas.microsoft.com/office/drawing/2014/main" id="{09769BB6-897C-4B8E-A0B6-1C07750E9424}"/>
            </a:ext>
          </a:extLst>
        </xdr:cNvPr>
        <xdr:cNvSpPr/>
      </xdr:nvSpPr>
      <xdr:spPr>
        <a:xfrm>
          <a:off x="6873240" y="100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5073</xdr:rowOff>
    </xdr:from>
    <xdr:to>
      <xdr:col>36</xdr:col>
      <xdr:colOff>165100</xdr:colOff>
      <xdr:row>60</xdr:row>
      <xdr:rowOff>106673</xdr:rowOff>
    </xdr:to>
    <xdr:sp macro="" textlink="">
      <xdr:nvSpPr>
        <xdr:cNvPr id="242" name="フローチャート: 判断 241">
          <a:extLst>
            <a:ext uri="{FF2B5EF4-FFF2-40B4-BE49-F238E27FC236}">
              <a16:creationId xmlns:a16="http://schemas.microsoft.com/office/drawing/2014/main" id="{CDE089A3-DD61-4E4A-A266-D71C6589D6BA}"/>
            </a:ext>
          </a:extLst>
        </xdr:cNvPr>
        <xdr:cNvSpPr/>
      </xdr:nvSpPr>
      <xdr:spPr>
        <a:xfrm>
          <a:off x="6098540" y="1006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5A960D0-66D8-4C2B-88F4-BD63A12880F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53C3DE5-090C-4147-91AA-7E80D0209994}"/>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54E32CF-8FD5-4762-9CC7-76C75BE09D8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7D03509-7C2D-43B8-8EBE-C5D70EC0F21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B11E73C-714F-47A4-9681-7FE1E7416F32}"/>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148272</xdr:rowOff>
    </xdr:from>
    <xdr:to>
      <xdr:col>55</xdr:col>
      <xdr:colOff>50800</xdr:colOff>
      <xdr:row>56</xdr:row>
      <xdr:rowOff>78422</xdr:rowOff>
    </xdr:to>
    <xdr:sp macro="" textlink="">
      <xdr:nvSpPr>
        <xdr:cNvPr id="248" name="楕円 247">
          <a:extLst>
            <a:ext uri="{FF2B5EF4-FFF2-40B4-BE49-F238E27FC236}">
              <a16:creationId xmlns:a16="http://schemas.microsoft.com/office/drawing/2014/main" id="{762E58D4-BEB3-4B27-A62F-AF42075E9463}"/>
            </a:ext>
          </a:extLst>
        </xdr:cNvPr>
        <xdr:cNvSpPr/>
      </xdr:nvSpPr>
      <xdr:spPr>
        <a:xfrm>
          <a:off x="9192260" y="9368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101299</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4598817D-15BA-4B1F-884F-998633454958}"/>
            </a:ext>
          </a:extLst>
        </xdr:cNvPr>
        <xdr:cNvSpPr txBox="1"/>
      </xdr:nvSpPr>
      <xdr:spPr>
        <a:xfrm>
          <a:off x="9258300" y="932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149982</xdr:rowOff>
    </xdr:from>
    <xdr:to>
      <xdr:col>50</xdr:col>
      <xdr:colOff>165100</xdr:colOff>
      <xdr:row>56</xdr:row>
      <xdr:rowOff>80132</xdr:rowOff>
    </xdr:to>
    <xdr:sp macro="" textlink="">
      <xdr:nvSpPr>
        <xdr:cNvPr id="250" name="楕円 249">
          <a:extLst>
            <a:ext uri="{FF2B5EF4-FFF2-40B4-BE49-F238E27FC236}">
              <a16:creationId xmlns:a16="http://schemas.microsoft.com/office/drawing/2014/main" id="{546C7231-A7AA-43AE-A142-B4992DD0350A}"/>
            </a:ext>
          </a:extLst>
        </xdr:cNvPr>
        <xdr:cNvSpPr/>
      </xdr:nvSpPr>
      <xdr:spPr>
        <a:xfrm>
          <a:off x="8445500" y="93701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27622</xdr:rowOff>
    </xdr:from>
    <xdr:to>
      <xdr:col>55</xdr:col>
      <xdr:colOff>0</xdr:colOff>
      <xdr:row>56</xdr:row>
      <xdr:rowOff>29332</xdr:rowOff>
    </xdr:to>
    <xdr:cxnSp macro="">
      <xdr:nvCxnSpPr>
        <xdr:cNvPr id="251" name="直線コネクタ 250">
          <a:extLst>
            <a:ext uri="{FF2B5EF4-FFF2-40B4-BE49-F238E27FC236}">
              <a16:creationId xmlns:a16="http://schemas.microsoft.com/office/drawing/2014/main" id="{F56BD774-ED51-40F1-ADB0-E848F07AA3A9}"/>
            </a:ext>
          </a:extLst>
        </xdr:cNvPr>
        <xdr:cNvCxnSpPr/>
      </xdr:nvCxnSpPr>
      <xdr:spPr>
        <a:xfrm flipV="1">
          <a:off x="8496300" y="9415462"/>
          <a:ext cx="7239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154391</xdr:rowOff>
    </xdr:from>
    <xdr:to>
      <xdr:col>46</xdr:col>
      <xdr:colOff>38100</xdr:colOff>
      <xdr:row>56</xdr:row>
      <xdr:rowOff>84541</xdr:rowOff>
    </xdr:to>
    <xdr:sp macro="" textlink="">
      <xdr:nvSpPr>
        <xdr:cNvPr id="252" name="楕円 251">
          <a:extLst>
            <a:ext uri="{FF2B5EF4-FFF2-40B4-BE49-F238E27FC236}">
              <a16:creationId xmlns:a16="http://schemas.microsoft.com/office/drawing/2014/main" id="{FEF06F56-465D-4314-9787-78A05665801B}"/>
            </a:ext>
          </a:extLst>
        </xdr:cNvPr>
        <xdr:cNvSpPr/>
      </xdr:nvSpPr>
      <xdr:spPr>
        <a:xfrm>
          <a:off x="7670800" y="93745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29332</xdr:rowOff>
    </xdr:from>
    <xdr:to>
      <xdr:col>50</xdr:col>
      <xdr:colOff>114300</xdr:colOff>
      <xdr:row>56</xdr:row>
      <xdr:rowOff>33741</xdr:rowOff>
    </xdr:to>
    <xdr:cxnSp macro="">
      <xdr:nvCxnSpPr>
        <xdr:cNvPr id="253" name="直線コネクタ 252">
          <a:extLst>
            <a:ext uri="{FF2B5EF4-FFF2-40B4-BE49-F238E27FC236}">
              <a16:creationId xmlns:a16="http://schemas.microsoft.com/office/drawing/2014/main" id="{AB820F14-2CB6-45DD-8A3D-5108188E9311}"/>
            </a:ext>
          </a:extLst>
        </xdr:cNvPr>
        <xdr:cNvCxnSpPr/>
      </xdr:nvCxnSpPr>
      <xdr:spPr>
        <a:xfrm flipV="1">
          <a:off x="7713980" y="9417172"/>
          <a:ext cx="78232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163823</xdr:rowOff>
    </xdr:from>
    <xdr:to>
      <xdr:col>41</xdr:col>
      <xdr:colOff>101600</xdr:colOff>
      <xdr:row>56</xdr:row>
      <xdr:rowOff>93973</xdr:rowOff>
    </xdr:to>
    <xdr:sp macro="" textlink="">
      <xdr:nvSpPr>
        <xdr:cNvPr id="254" name="楕円 253">
          <a:extLst>
            <a:ext uri="{FF2B5EF4-FFF2-40B4-BE49-F238E27FC236}">
              <a16:creationId xmlns:a16="http://schemas.microsoft.com/office/drawing/2014/main" id="{58AA5995-ED31-46D6-B7DD-7B726ED00186}"/>
            </a:ext>
          </a:extLst>
        </xdr:cNvPr>
        <xdr:cNvSpPr/>
      </xdr:nvSpPr>
      <xdr:spPr>
        <a:xfrm>
          <a:off x="6873240" y="93840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33741</xdr:rowOff>
    </xdr:from>
    <xdr:to>
      <xdr:col>45</xdr:col>
      <xdr:colOff>177800</xdr:colOff>
      <xdr:row>56</xdr:row>
      <xdr:rowOff>43173</xdr:rowOff>
    </xdr:to>
    <xdr:cxnSp macro="">
      <xdr:nvCxnSpPr>
        <xdr:cNvPr id="255" name="直線コネクタ 254">
          <a:extLst>
            <a:ext uri="{FF2B5EF4-FFF2-40B4-BE49-F238E27FC236}">
              <a16:creationId xmlns:a16="http://schemas.microsoft.com/office/drawing/2014/main" id="{44AF1132-B9AE-4FBE-A3EB-E8BD59D19BC3}"/>
            </a:ext>
          </a:extLst>
        </xdr:cNvPr>
        <xdr:cNvCxnSpPr/>
      </xdr:nvCxnSpPr>
      <xdr:spPr>
        <a:xfrm flipV="1">
          <a:off x="6924040" y="9421581"/>
          <a:ext cx="789940" cy="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165047</xdr:rowOff>
    </xdr:from>
    <xdr:to>
      <xdr:col>36</xdr:col>
      <xdr:colOff>165100</xdr:colOff>
      <xdr:row>56</xdr:row>
      <xdr:rowOff>95197</xdr:rowOff>
    </xdr:to>
    <xdr:sp macro="" textlink="">
      <xdr:nvSpPr>
        <xdr:cNvPr id="256" name="楕円 255">
          <a:extLst>
            <a:ext uri="{FF2B5EF4-FFF2-40B4-BE49-F238E27FC236}">
              <a16:creationId xmlns:a16="http://schemas.microsoft.com/office/drawing/2014/main" id="{9E109477-EA3C-4D38-8F43-5C90CC1F40D8}"/>
            </a:ext>
          </a:extLst>
        </xdr:cNvPr>
        <xdr:cNvSpPr/>
      </xdr:nvSpPr>
      <xdr:spPr>
        <a:xfrm>
          <a:off x="6098540" y="93852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43173</xdr:rowOff>
    </xdr:from>
    <xdr:to>
      <xdr:col>41</xdr:col>
      <xdr:colOff>50800</xdr:colOff>
      <xdr:row>56</xdr:row>
      <xdr:rowOff>44397</xdr:rowOff>
    </xdr:to>
    <xdr:cxnSp macro="">
      <xdr:nvCxnSpPr>
        <xdr:cNvPr id="257" name="直線コネクタ 256">
          <a:extLst>
            <a:ext uri="{FF2B5EF4-FFF2-40B4-BE49-F238E27FC236}">
              <a16:creationId xmlns:a16="http://schemas.microsoft.com/office/drawing/2014/main" id="{82F42F00-22E3-4A70-B72B-4497967480C0}"/>
            </a:ext>
          </a:extLst>
        </xdr:cNvPr>
        <xdr:cNvCxnSpPr/>
      </xdr:nvCxnSpPr>
      <xdr:spPr>
        <a:xfrm flipV="1">
          <a:off x="6149340" y="9431013"/>
          <a:ext cx="7747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98522</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CC24ECD0-076F-42CD-9627-5FDE79412828}"/>
            </a:ext>
          </a:extLst>
        </xdr:cNvPr>
        <xdr:cNvSpPr txBox="1"/>
      </xdr:nvSpPr>
      <xdr:spPr>
        <a:xfrm>
          <a:off x="8214575" y="1015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92046</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ABD7B8B2-F0E9-4CDE-8A4A-927EF9A7EF59}"/>
            </a:ext>
          </a:extLst>
        </xdr:cNvPr>
        <xdr:cNvSpPr txBox="1"/>
      </xdr:nvSpPr>
      <xdr:spPr>
        <a:xfrm>
          <a:off x="7444955" y="101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95900</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888221-9A4D-47A8-B23F-ED0A35E740D5}"/>
            </a:ext>
          </a:extLst>
        </xdr:cNvPr>
        <xdr:cNvSpPr txBox="1"/>
      </xdr:nvSpPr>
      <xdr:spPr>
        <a:xfrm>
          <a:off x="6670255" y="101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97800</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C83668DA-B4CE-481C-A5A6-460254D4FB18}"/>
            </a:ext>
          </a:extLst>
        </xdr:cNvPr>
        <xdr:cNvSpPr txBox="1"/>
      </xdr:nvSpPr>
      <xdr:spPr>
        <a:xfrm>
          <a:off x="5872695" y="1015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96659</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8FC5BA98-8E27-42F2-9904-82EC026C2D06}"/>
            </a:ext>
          </a:extLst>
        </xdr:cNvPr>
        <xdr:cNvSpPr txBox="1"/>
      </xdr:nvSpPr>
      <xdr:spPr>
        <a:xfrm>
          <a:off x="8214575" y="914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101068</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1AEE5900-DFBF-4839-B809-6F26E0C3D7A4}"/>
            </a:ext>
          </a:extLst>
        </xdr:cNvPr>
        <xdr:cNvSpPr txBox="1"/>
      </xdr:nvSpPr>
      <xdr:spPr>
        <a:xfrm>
          <a:off x="7444955" y="915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110500</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812CD46C-E156-40D0-8198-1ACE5C0E9ED2}"/>
            </a:ext>
          </a:extLst>
        </xdr:cNvPr>
        <xdr:cNvSpPr txBox="1"/>
      </xdr:nvSpPr>
      <xdr:spPr>
        <a:xfrm>
          <a:off x="6670255" y="916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111724</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52EC2D22-0BCB-451A-B861-68175A93FC33}"/>
            </a:ext>
          </a:extLst>
        </xdr:cNvPr>
        <xdr:cNvSpPr txBox="1"/>
      </xdr:nvSpPr>
      <xdr:spPr>
        <a:xfrm>
          <a:off x="5872695" y="916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BDB33542-B10D-4BF9-998A-C299D5FB786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CCDA1BAA-7B19-42CE-82E7-0E30E8635867}"/>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AB7D973E-5764-4ED3-B33F-CD2640E46BB9}"/>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4EF0B601-276C-40E7-A28F-6A4CFF0A1F6C}"/>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681D30B8-D937-4897-BF08-BCF7A959729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F9DEA15E-0C5C-4E96-A40D-62FDF01FE85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BBAD2F-17BF-43AF-BD03-E3E4E98813C1}"/>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DBF879BE-6D97-4256-B0C0-F197CC535C5A}"/>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921A6F4D-81E7-40FA-BD7C-DC546490401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D81F8FC2-ABCF-46A4-B75B-A2FD7B246A6E}"/>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8602802B-9217-4626-9DAC-9ABCFF69DC49}"/>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7" name="直線コネクタ 276">
          <a:extLst>
            <a:ext uri="{FF2B5EF4-FFF2-40B4-BE49-F238E27FC236}">
              <a16:creationId xmlns:a16="http://schemas.microsoft.com/office/drawing/2014/main" id="{3D9712D5-D816-41AD-91CC-94FA68F23201}"/>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8" name="テキスト ボックス 277">
          <a:extLst>
            <a:ext uri="{FF2B5EF4-FFF2-40B4-BE49-F238E27FC236}">
              <a16:creationId xmlns:a16="http://schemas.microsoft.com/office/drawing/2014/main" id="{5E79B902-1C91-44D8-AF35-23499112DFD5}"/>
            </a:ext>
          </a:extLst>
        </xdr:cNvPr>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9" name="直線コネクタ 278">
          <a:extLst>
            <a:ext uri="{FF2B5EF4-FFF2-40B4-BE49-F238E27FC236}">
              <a16:creationId xmlns:a16="http://schemas.microsoft.com/office/drawing/2014/main" id="{3A12D05A-7216-4CC9-84CA-142F69CC1874}"/>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0" name="テキスト ボックス 279">
          <a:extLst>
            <a:ext uri="{FF2B5EF4-FFF2-40B4-BE49-F238E27FC236}">
              <a16:creationId xmlns:a16="http://schemas.microsoft.com/office/drawing/2014/main" id="{4F2CE325-EA07-46F6-A382-9CC3209B53CA}"/>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1" name="直線コネクタ 280">
          <a:extLst>
            <a:ext uri="{FF2B5EF4-FFF2-40B4-BE49-F238E27FC236}">
              <a16:creationId xmlns:a16="http://schemas.microsoft.com/office/drawing/2014/main" id="{D88BA088-68A8-49AD-B349-350B21F623E1}"/>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2" name="テキスト ボックス 281">
          <a:extLst>
            <a:ext uri="{FF2B5EF4-FFF2-40B4-BE49-F238E27FC236}">
              <a16:creationId xmlns:a16="http://schemas.microsoft.com/office/drawing/2014/main" id="{BABCB84E-A1B8-425C-B6A0-C3D5939B05D2}"/>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3" name="直線コネクタ 282">
          <a:extLst>
            <a:ext uri="{FF2B5EF4-FFF2-40B4-BE49-F238E27FC236}">
              <a16:creationId xmlns:a16="http://schemas.microsoft.com/office/drawing/2014/main" id="{542228A3-01E2-4DCF-871A-17482B71E20C}"/>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4" name="テキスト ボックス 283">
          <a:extLst>
            <a:ext uri="{FF2B5EF4-FFF2-40B4-BE49-F238E27FC236}">
              <a16:creationId xmlns:a16="http://schemas.microsoft.com/office/drawing/2014/main" id="{D4E3EE5C-70FB-4D8C-ACA5-91BA84236634}"/>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93F67A10-D2A8-47AC-93C4-0C2DCB2CC9F4}"/>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DA617FCA-3FCD-4495-8F03-E8F204A212F6}"/>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1E844D90-4ABA-4509-BDAD-8529E816D3F6}"/>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104394</xdr:rowOff>
    </xdr:to>
    <xdr:cxnSp macro="">
      <xdr:nvCxnSpPr>
        <xdr:cNvPr id="288" name="直線コネクタ 287">
          <a:extLst>
            <a:ext uri="{FF2B5EF4-FFF2-40B4-BE49-F238E27FC236}">
              <a16:creationId xmlns:a16="http://schemas.microsoft.com/office/drawing/2014/main" id="{662603C3-A53C-4413-AF22-C2AA8D125F88}"/>
            </a:ext>
          </a:extLst>
        </xdr:cNvPr>
        <xdr:cNvCxnSpPr/>
      </xdr:nvCxnSpPr>
      <xdr:spPr>
        <a:xfrm flipV="1">
          <a:off x="4086225" y="13017245"/>
          <a:ext cx="0" cy="133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108221</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9469F6F3-4062-43C5-A882-50453FFBE142}"/>
            </a:ext>
          </a:extLst>
        </xdr:cNvPr>
        <xdr:cNvSpPr txBox="1"/>
      </xdr:nvSpPr>
      <xdr:spPr>
        <a:xfrm>
          <a:off x="4124960" y="1435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104394</xdr:rowOff>
    </xdr:from>
    <xdr:to>
      <xdr:col>24</xdr:col>
      <xdr:colOff>152400</xdr:colOff>
      <xdr:row>85</xdr:row>
      <xdr:rowOff>104394</xdr:rowOff>
    </xdr:to>
    <xdr:cxnSp macro="">
      <xdr:nvCxnSpPr>
        <xdr:cNvPr id="290" name="直線コネクタ 289">
          <a:extLst>
            <a:ext uri="{FF2B5EF4-FFF2-40B4-BE49-F238E27FC236}">
              <a16:creationId xmlns:a16="http://schemas.microsoft.com/office/drawing/2014/main" id="{19563470-A0DA-49BC-AA24-A370AE5590CE}"/>
            </a:ext>
          </a:extLst>
        </xdr:cNvPr>
        <xdr:cNvCxnSpPr/>
      </xdr:nvCxnSpPr>
      <xdr:spPr>
        <a:xfrm>
          <a:off x="4020820" y="143537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3653BCA2-633F-48B2-95DC-872CD8EFC5C9}"/>
            </a:ext>
          </a:extLst>
        </xdr:cNvPr>
        <xdr:cNvSpPr txBox="1"/>
      </xdr:nvSpPr>
      <xdr:spPr>
        <a:xfrm>
          <a:off x="4124960" y="12796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2" name="直線コネクタ 291">
          <a:extLst>
            <a:ext uri="{FF2B5EF4-FFF2-40B4-BE49-F238E27FC236}">
              <a16:creationId xmlns:a16="http://schemas.microsoft.com/office/drawing/2014/main" id="{B08AB8CE-59F3-4477-AEE0-FA1FA8CE3E8D}"/>
            </a:ext>
          </a:extLst>
        </xdr:cNvPr>
        <xdr:cNvCxnSpPr/>
      </xdr:nvCxnSpPr>
      <xdr:spPr>
        <a:xfrm>
          <a:off x="4020820" y="13017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59453</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92A0AF36-05DE-43B2-A8B1-324B4C28E150}"/>
            </a:ext>
          </a:extLst>
        </xdr:cNvPr>
        <xdr:cNvSpPr txBox="1"/>
      </xdr:nvSpPr>
      <xdr:spPr>
        <a:xfrm>
          <a:off x="4124960" y="13638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294" name="フローチャート: 判断 293">
          <a:extLst>
            <a:ext uri="{FF2B5EF4-FFF2-40B4-BE49-F238E27FC236}">
              <a16:creationId xmlns:a16="http://schemas.microsoft.com/office/drawing/2014/main" id="{6256A9DE-A90C-4A50-B027-9B8D7B63DF4A}"/>
            </a:ext>
          </a:extLst>
        </xdr:cNvPr>
        <xdr:cNvSpPr/>
      </xdr:nvSpPr>
      <xdr:spPr>
        <a:xfrm>
          <a:off x="4036060" y="136598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95" name="フローチャート: 判断 294">
          <a:extLst>
            <a:ext uri="{FF2B5EF4-FFF2-40B4-BE49-F238E27FC236}">
              <a16:creationId xmlns:a16="http://schemas.microsoft.com/office/drawing/2014/main" id="{A0DF2C83-2F7A-4613-A850-12F81C2E2A67}"/>
            </a:ext>
          </a:extLst>
        </xdr:cNvPr>
        <xdr:cNvSpPr/>
      </xdr:nvSpPr>
      <xdr:spPr>
        <a:xfrm>
          <a:off x="3312160" y="136461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6" name="フローチャート: 判断 295">
          <a:extLst>
            <a:ext uri="{FF2B5EF4-FFF2-40B4-BE49-F238E27FC236}">
              <a16:creationId xmlns:a16="http://schemas.microsoft.com/office/drawing/2014/main" id="{F9797DEE-373D-4DDC-8BD1-4580E61D28F0}"/>
            </a:ext>
          </a:extLst>
        </xdr:cNvPr>
        <xdr:cNvSpPr/>
      </xdr:nvSpPr>
      <xdr:spPr>
        <a:xfrm>
          <a:off x="25146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97" name="フローチャート: 判断 296">
          <a:extLst>
            <a:ext uri="{FF2B5EF4-FFF2-40B4-BE49-F238E27FC236}">
              <a16:creationId xmlns:a16="http://schemas.microsoft.com/office/drawing/2014/main" id="{FFFC41BB-8F21-467A-8A57-4D6CA6112948}"/>
            </a:ext>
          </a:extLst>
        </xdr:cNvPr>
        <xdr:cNvSpPr/>
      </xdr:nvSpPr>
      <xdr:spPr>
        <a:xfrm>
          <a:off x="1739900" y="135676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92456</xdr:rowOff>
    </xdr:from>
    <xdr:to>
      <xdr:col>6</xdr:col>
      <xdr:colOff>38100</xdr:colOff>
      <xdr:row>81</xdr:row>
      <xdr:rowOff>22606</xdr:rowOff>
    </xdr:to>
    <xdr:sp macro="" textlink="">
      <xdr:nvSpPr>
        <xdr:cNvPr id="298" name="フローチャート: 判断 297">
          <a:extLst>
            <a:ext uri="{FF2B5EF4-FFF2-40B4-BE49-F238E27FC236}">
              <a16:creationId xmlns:a16="http://schemas.microsoft.com/office/drawing/2014/main" id="{791E36D4-C693-41F8-A146-2343988FF99C}"/>
            </a:ext>
          </a:extLst>
        </xdr:cNvPr>
        <xdr:cNvSpPr/>
      </xdr:nvSpPr>
      <xdr:spPr>
        <a:xfrm>
          <a:off x="965200" y="135036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352F3F5-379F-4E2D-9F09-1C16092E472C}"/>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06C8453-7608-44B5-A28B-1B093754E351}"/>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E915698-5F02-4082-95E1-85450B2BFC2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487B294-EFAE-4D23-BEBA-5E1E3834777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95925A4-0A98-4093-AD55-9BD1EADB71EF}"/>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33020</xdr:rowOff>
    </xdr:from>
    <xdr:to>
      <xdr:col>24</xdr:col>
      <xdr:colOff>114300</xdr:colOff>
      <xdr:row>80</xdr:row>
      <xdr:rowOff>134620</xdr:rowOff>
    </xdr:to>
    <xdr:sp macro="" textlink="">
      <xdr:nvSpPr>
        <xdr:cNvPr id="304" name="楕円 303">
          <a:extLst>
            <a:ext uri="{FF2B5EF4-FFF2-40B4-BE49-F238E27FC236}">
              <a16:creationId xmlns:a16="http://schemas.microsoft.com/office/drawing/2014/main" id="{A0A7DE11-DCF4-4B0D-8045-01DDF013898D}"/>
            </a:ext>
          </a:extLst>
        </xdr:cNvPr>
        <xdr:cNvSpPr/>
      </xdr:nvSpPr>
      <xdr:spPr>
        <a:xfrm>
          <a:off x="403606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55897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E3B06C88-577E-4881-B21A-A93498F18C29}"/>
            </a:ext>
          </a:extLst>
        </xdr:cNvPr>
        <xdr:cNvSpPr txBox="1"/>
      </xdr:nvSpPr>
      <xdr:spPr>
        <a:xfrm>
          <a:off x="4124960"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126746</xdr:rowOff>
    </xdr:from>
    <xdr:to>
      <xdr:col>20</xdr:col>
      <xdr:colOff>38100</xdr:colOff>
      <xdr:row>80</xdr:row>
      <xdr:rowOff>56896</xdr:rowOff>
    </xdr:to>
    <xdr:sp macro="" textlink="">
      <xdr:nvSpPr>
        <xdr:cNvPr id="306" name="楕円 305">
          <a:extLst>
            <a:ext uri="{FF2B5EF4-FFF2-40B4-BE49-F238E27FC236}">
              <a16:creationId xmlns:a16="http://schemas.microsoft.com/office/drawing/2014/main" id="{89BBC1E5-358E-4DBE-9B7A-DB2874A1EF3D}"/>
            </a:ext>
          </a:extLst>
        </xdr:cNvPr>
        <xdr:cNvSpPr/>
      </xdr:nvSpPr>
      <xdr:spPr>
        <a:xfrm>
          <a:off x="3312160" y="133703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6096</xdr:rowOff>
    </xdr:from>
    <xdr:to>
      <xdr:col>24</xdr:col>
      <xdr:colOff>63500</xdr:colOff>
      <xdr:row>80</xdr:row>
      <xdr:rowOff>83820</xdr:rowOff>
    </xdr:to>
    <xdr:cxnSp macro="">
      <xdr:nvCxnSpPr>
        <xdr:cNvPr id="307" name="直線コネクタ 306">
          <a:extLst>
            <a:ext uri="{FF2B5EF4-FFF2-40B4-BE49-F238E27FC236}">
              <a16:creationId xmlns:a16="http://schemas.microsoft.com/office/drawing/2014/main" id="{8A0C8A92-F488-4CA1-806C-F344BB9EA1EC}"/>
            </a:ext>
          </a:extLst>
        </xdr:cNvPr>
        <xdr:cNvCxnSpPr/>
      </xdr:nvCxnSpPr>
      <xdr:spPr>
        <a:xfrm>
          <a:off x="3355340" y="13417296"/>
          <a:ext cx="73152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53594</xdr:rowOff>
    </xdr:from>
    <xdr:to>
      <xdr:col>15</xdr:col>
      <xdr:colOff>101600</xdr:colOff>
      <xdr:row>79</xdr:row>
      <xdr:rowOff>155194</xdr:rowOff>
    </xdr:to>
    <xdr:sp macro="" textlink="">
      <xdr:nvSpPr>
        <xdr:cNvPr id="308" name="楕円 307">
          <a:extLst>
            <a:ext uri="{FF2B5EF4-FFF2-40B4-BE49-F238E27FC236}">
              <a16:creationId xmlns:a16="http://schemas.microsoft.com/office/drawing/2014/main" id="{69DBE311-50B7-4699-819D-E8FCC55F3DBE}"/>
            </a:ext>
          </a:extLst>
        </xdr:cNvPr>
        <xdr:cNvSpPr/>
      </xdr:nvSpPr>
      <xdr:spPr>
        <a:xfrm>
          <a:off x="2514600" y="132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104394</xdr:rowOff>
    </xdr:from>
    <xdr:to>
      <xdr:col>19</xdr:col>
      <xdr:colOff>177800</xdr:colOff>
      <xdr:row>80</xdr:row>
      <xdr:rowOff>6096</xdr:rowOff>
    </xdr:to>
    <xdr:cxnSp macro="">
      <xdr:nvCxnSpPr>
        <xdr:cNvPr id="309" name="直線コネクタ 308">
          <a:extLst>
            <a:ext uri="{FF2B5EF4-FFF2-40B4-BE49-F238E27FC236}">
              <a16:creationId xmlns:a16="http://schemas.microsoft.com/office/drawing/2014/main" id="{9E5DC711-E811-4D75-95EC-A6BD56E63BD0}"/>
            </a:ext>
          </a:extLst>
        </xdr:cNvPr>
        <xdr:cNvCxnSpPr/>
      </xdr:nvCxnSpPr>
      <xdr:spPr>
        <a:xfrm>
          <a:off x="2565400" y="13347954"/>
          <a:ext cx="78994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138176</xdr:rowOff>
    </xdr:from>
    <xdr:to>
      <xdr:col>10</xdr:col>
      <xdr:colOff>165100</xdr:colOff>
      <xdr:row>79</xdr:row>
      <xdr:rowOff>68326</xdr:rowOff>
    </xdr:to>
    <xdr:sp macro="" textlink="">
      <xdr:nvSpPr>
        <xdr:cNvPr id="310" name="楕円 309">
          <a:extLst>
            <a:ext uri="{FF2B5EF4-FFF2-40B4-BE49-F238E27FC236}">
              <a16:creationId xmlns:a16="http://schemas.microsoft.com/office/drawing/2014/main" id="{ACA4400E-D957-40FF-A959-01A1DB1690F8}"/>
            </a:ext>
          </a:extLst>
        </xdr:cNvPr>
        <xdr:cNvSpPr/>
      </xdr:nvSpPr>
      <xdr:spPr>
        <a:xfrm>
          <a:off x="1739900" y="13214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17526</xdr:rowOff>
    </xdr:from>
    <xdr:to>
      <xdr:col>15</xdr:col>
      <xdr:colOff>50800</xdr:colOff>
      <xdr:row>79</xdr:row>
      <xdr:rowOff>104394</xdr:rowOff>
    </xdr:to>
    <xdr:cxnSp macro="">
      <xdr:nvCxnSpPr>
        <xdr:cNvPr id="311" name="直線コネクタ 310">
          <a:extLst>
            <a:ext uri="{FF2B5EF4-FFF2-40B4-BE49-F238E27FC236}">
              <a16:creationId xmlns:a16="http://schemas.microsoft.com/office/drawing/2014/main" id="{DF64C1E7-C8C9-455A-982E-789A2AE53A8E}"/>
            </a:ext>
          </a:extLst>
        </xdr:cNvPr>
        <xdr:cNvCxnSpPr/>
      </xdr:nvCxnSpPr>
      <xdr:spPr>
        <a:xfrm>
          <a:off x="1790700" y="13261086"/>
          <a:ext cx="7747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1015</xdr:rowOff>
    </xdr:from>
    <xdr:to>
      <xdr:col>6</xdr:col>
      <xdr:colOff>38100</xdr:colOff>
      <xdr:row>78</xdr:row>
      <xdr:rowOff>102615</xdr:rowOff>
    </xdr:to>
    <xdr:sp macro="" textlink="">
      <xdr:nvSpPr>
        <xdr:cNvPr id="312" name="楕円 311">
          <a:extLst>
            <a:ext uri="{FF2B5EF4-FFF2-40B4-BE49-F238E27FC236}">
              <a16:creationId xmlns:a16="http://schemas.microsoft.com/office/drawing/2014/main" id="{77D07181-BF7C-4212-BF70-AAF557233157}"/>
            </a:ext>
          </a:extLst>
        </xdr:cNvPr>
        <xdr:cNvSpPr/>
      </xdr:nvSpPr>
      <xdr:spPr>
        <a:xfrm>
          <a:off x="965200" y="130769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51815</xdr:rowOff>
    </xdr:from>
    <xdr:to>
      <xdr:col>10</xdr:col>
      <xdr:colOff>114300</xdr:colOff>
      <xdr:row>79</xdr:row>
      <xdr:rowOff>17526</xdr:rowOff>
    </xdr:to>
    <xdr:cxnSp macro="">
      <xdr:nvCxnSpPr>
        <xdr:cNvPr id="313" name="直線コネクタ 312">
          <a:extLst>
            <a:ext uri="{FF2B5EF4-FFF2-40B4-BE49-F238E27FC236}">
              <a16:creationId xmlns:a16="http://schemas.microsoft.com/office/drawing/2014/main" id="{FB6B2396-85D2-47E9-AB20-6E6C9AC9CE7F}"/>
            </a:ext>
          </a:extLst>
        </xdr:cNvPr>
        <xdr:cNvCxnSpPr/>
      </xdr:nvCxnSpPr>
      <xdr:spPr>
        <a:xfrm>
          <a:off x="1008380" y="13127735"/>
          <a:ext cx="78232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314" name="n_1aveValue【公営住宅】&#10;有形固定資産減価償却率">
          <a:extLst>
            <a:ext uri="{FF2B5EF4-FFF2-40B4-BE49-F238E27FC236}">
              <a16:creationId xmlns:a16="http://schemas.microsoft.com/office/drawing/2014/main" id="{C043C0D2-8880-43E6-894B-0FE00A1568AC}"/>
            </a:ext>
          </a:extLst>
        </xdr:cNvPr>
        <xdr:cNvSpPr txBox="1"/>
      </xdr:nvSpPr>
      <xdr:spPr>
        <a:xfrm>
          <a:off x="3170564" y="1373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5" name="n_2aveValue【公営住宅】&#10;有形固定資産減価償却率">
          <a:extLst>
            <a:ext uri="{FF2B5EF4-FFF2-40B4-BE49-F238E27FC236}">
              <a16:creationId xmlns:a16="http://schemas.microsoft.com/office/drawing/2014/main" id="{09B0313D-35FA-45E7-8688-5B06022DC9AB}"/>
            </a:ext>
          </a:extLst>
        </xdr:cNvPr>
        <xdr:cNvSpPr txBox="1"/>
      </xdr:nvSpPr>
      <xdr:spPr>
        <a:xfrm>
          <a:off x="2385704" y="1371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316" name="n_3aveValue【公営住宅】&#10;有形固定資産減価償却率">
          <a:extLst>
            <a:ext uri="{FF2B5EF4-FFF2-40B4-BE49-F238E27FC236}">
              <a16:creationId xmlns:a16="http://schemas.microsoft.com/office/drawing/2014/main" id="{69686280-912B-48A2-BA4F-F5066A75E550}"/>
            </a:ext>
          </a:extLst>
        </xdr:cNvPr>
        <xdr:cNvSpPr txBox="1"/>
      </xdr:nvSpPr>
      <xdr:spPr>
        <a:xfrm>
          <a:off x="1611004" y="13656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13733</xdr:rowOff>
    </xdr:from>
    <xdr:ext cx="405111" cy="259045"/>
    <xdr:sp macro="" textlink="">
      <xdr:nvSpPr>
        <xdr:cNvPr id="317" name="n_4aveValue【公営住宅】&#10;有形固定資産減価償却率">
          <a:extLst>
            <a:ext uri="{FF2B5EF4-FFF2-40B4-BE49-F238E27FC236}">
              <a16:creationId xmlns:a16="http://schemas.microsoft.com/office/drawing/2014/main" id="{5924D10C-758A-43C6-B7B3-EB56B880D315}"/>
            </a:ext>
          </a:extLst>
        </xdr:cNvPr>
        <xdr:cNvSpPr txBox="1"/>
      </xdr:nvSpPr>
      <xdr:spPr>
        <a:xfrm>
          <a:off x="836304" y="13592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73423</xdr:rowOff>
    </xdr:from>
    <xdr:ext cx="405111" cy="259045"/>
    <xdr:sp macro="" textlink="">
      <xdr:nvSpPr>
        <xdr:cNvPr id="318" name="n_1mainValue【公営住宅】&#10;有形固定資産減価償却率">
          <a:extLst>
            <a:ext uri="{FF2B5EF4-FFF2-40B4-BE49-F238E27FC236}">
              <a16:creationId xmlns:a16="http://schemas.microsoft.com/office/drawing/2014/main" id="{689DCD25-BCC9-47E7-9981-FB9E57DD675E}"/>
            </a:ext>
          </a:extLst>
        </xdr:cNvPr>
        <xdr:cNvSpPr txBox="1"/>
      </xdr:nvSpPr>
      <xdr:spPr>
        <a:xfrm>
          <a:off x="3170564" y="1314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271</xdr:rowOff>
    </xdr:from>
    <xdr:ext cx="405111" cy="259045"/>
    <xdr:sp macro="" textlink="">
      <xdr:nvSpPr>
        <xdr:cNvPr id="319" name="n_2mainValue【公営住宅】&#10;有形固定資産減価償却率">
          <a:extLst>
            <a:ext uri="{FF2B5EF4-FFF2-40B4-BE49-F238E27FC236}">
              <a16:creationId xmlns:a16="http://schemas.microsoft.com/office/drawing/2014/main" id="{B89312AE-3AD9-4EE8-B135-BB5F70F460C6}"/>
            </a:ext>
          </a:extLst>
        </xdr:cNvPr>
        <xdr:cNvSpPr txBox="1"/>
      </xdr:nvSpPr>
      <xdr:spPr>
        <a:xfrm>
          <a:off x="2385704" y="1307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84853</xdr:rowOff>
    </xdr:from>
    <xdr:ext cx="405111" cy="259045"/>
    <xdr:sp macro="" textlink="">
      <xdr:nvSpPr>
        <xdr:cNvPr id="320" name="n_3mainValue【公営住宅】&#10;有形固定資産減価償却率">
          <a:extLst>
            <a:ext uri="{FF2B5EF4-FFF2-40B4-BE49-F238E27FC236}">
              <a16:creationId xmlns:a16="http://schemas.microsoft.com/office/drawing/2014/main" id="{059F1F9B-E74C-44D0-BE29-0E86E88DD70A}"/>
            </a:ext>
          </a:extLst>
        </xdr:cNvPr>
        <xdr:cNvSpPr txBox="1"/>
      </xdr:nvSpPr>
      <xdr:spPr>
        <a:xfrm>
          <a:off x="1611004" y="1299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119142</xdr:rowOff>
    </xdr:from>
    <xdr:ext cx="405111" cy="259045"/>
    <xdr:sp macro="" textlink="">
      <xdr:nvSpPr>
        <xdr:cNvPr id="321" name="n_4mainValue【公営住宅】&#10;有形固定資産減価償却率">
          <a:extLst>
            <a:ext uri="{FF2B5EF4-FFF2-40B4-BE49-F238E27FC236}">
              <a16:creationId xmlns:a16="http://schemas.microsoft.com/office/drawing/2014/main" id="{FD8661F1-A1A5-405B-8268-890475E89ED0}"/>
            </a:ext>
          </a:extLst>
        </xdr:cNvPr>
        <xdr:cNvSpPr txBox="1"/>
      </xdr:nvSpPr>
      <xdr:spPr>
        <a:xfrm>
          <a:off x="836304" y="128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4E484DD4-8031-4DDB-A8E9-12985817D34D}"/>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C364B3EE-CC18-4A3D-9CA7-A25C6C2A48AB}"/>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87586914-B23F-4AF2-AEB7-8C74F1AB987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DA2A910B-4C7B-435A-B508-04508B6BD4A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49C1BD22-3728-4AE2-810D-383843FDC1C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CCA753F-6AB0-4509-9C93-4862B8D82983}"/>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2C91D46D-06FD-4A07-A19F-32ADDDF2F413}"/>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186490FB-0B90-4E2B-BEA9-B021BE16EB3A}"/>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C65C3AAC-EA8F-4468-B31C-D35A1AC60AD3}"/>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62D7F4FE-232F-4A90-B253-EC840E11C375}"/>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62742752-2E25-4E23-A16A-7D96CD272D18}"/>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9DE52EE4-1277-499D-BA55-E146D176157F}"/>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3596C3AE-CCDF-438E-94D8-8D5F2B5F2C36}"/>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1D424F70-A69B-43CF-9A21-FDA9E894DFBD}"/>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964A96FA-8DA4-44BC-AFC4-6B173BC0DF05}"/>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75EB765E-6302-48F0-9DA6-AC25CFFC4497}"/>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84D1C4D9-51A5-4909-B299-E72187F8C583}"/>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9AFE383F-F861-49C1-B7FB-2428EE638647}"/>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3286B8ED-E54A-4DC7-817E-F0BFF2B9ACB4}"/>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4E5A7110-F881-4A6D-B2EE-C434F7B6BA4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AF8DBA0C-41C4-4811-B437-252AB22E09D1}"/>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F9E45826-0352-4EAB-AC5B-E436CE938608}"/>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B771C65B-8AAB-4905-85B5-65DB4D9EC211}"/>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1D0D50BF-3D28-4BA3-B516-B31C2F9C7757}"/>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2B53CF73-09C4-44D2-9CFE-27C797040FB8}"/>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43543</xdr:rowOff>
    </xdr:from>
    <xdr:to>
      <xdr:col>54</xdr:col>
      <xdr:colOff>189865</xdr:colOff>
      <xdr:row>85</xdr:row>
      <xdr:rowOff>148589</xdr:rowOff>
    </xdr:to>
    <xdr:cxnSp macro="">
      <xdr:nvCxnSpPr>
        <xdr:cNvPr id="347" name="直線コネクタ 346">
          <a:extLst>
            <a:ext uri="{FF2B5EF4-FFF2-40B4-BE49-F238E27FC236}">
              <a16:creationId xmlns:a16="http://schemas.microsoft.com/office/drawing/2014/main" id="{19A995D0-C215-4AF3-9CD9-4D112B2F14D2}"/>
            </a:ext>
          </a:extLst>
        </xdr:cNvPr>
        <xdr:cNvCxnSpPr/>
      </xdr:nvCxnSpPr>
      <xdr:spPr>
        <a:xfrm flipV="1">
          <a:off x="9219565" y="13119463"/>
          <a:ext cx="0" cy="127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152416</xdr:rowOff>
    </xdr:from>
    <xdr:ext cx="469744" cy="259045"/>
    <xdr:sp macro="" textlink="">
      <xdr:nvSpPr>
        <xdr:cNvPr id="348" name="【公営住宅】&#10;一人当たり面積最小値テキスト">
          <a:extLst>
            <a:ext uri="{FF2B5EF4-FFF2-40B4-BE49-F238E27FC236}">
              <a16:creationId xmlns:a16="http://schemas.microsoft.com/office/drawing/2014/main" id="{C203F431-5845-4264-BC73-D900BF04C24B}"/>
            </a:ext>
          </a:extLst>
        </xdr:cNvPr>
        <xdr:cNvSpPr txBox="1"/>
      </xdr:nvSpPr>
      <xdr:spPr>
        <a:xfrm>
          <a:off x="925830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148589</xdr:rowOff>
    </xdr:from>
    <xdr:to>
      <xdr:col>55</xdr:col>
      <xdr:colOff>88900</xdr:colOff>
      <xdr:row>85</xdr:row>
      <xdr:rowOff>148589</xdr:rowOff>
    </xdr:to>
    <xdr:cxnSp macro="">
      <xdr:nvCxnSpPr>
        <xdr:cNvPr id="349" name="直線コネクタ 348">
          <a:extLst>
            <a:ext uri="{FF2B5EF4-FFF2-40B4-BE49-F238E27FC236}">
              <a16:creationId xmlns:a16="http://schemas.microsoft.com/office/drawing/2014/main" id="{35194CC8-E25E-4FB1-88A0-657DB9ECAC6B}"/>
            </a:ext>
          </a:extLst>
        </xdr:cNvPr>
        <xdr:cNvCxnSpPr/>
      </xdr:nvCxnSpPr>
      <xdr:spPr>
        <a:xfrm>
          <a:off x="915416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161670</xdr:rowOff>
    </xdr:from>
    <xdr:ext cx="469744" cy="259045"/>
    <xdr:sp macro="" textlink="">
      <xdr:nvSpPr>
        <xdr:cNvPr id="350" name="【公営住宅】&#10;一人当たり面積最大値テキスト">
          <a:extLst>
            <a:ext uri="{FF2B5EF4-FFF2-40B4-BE49-F238E27FC236}">
              <a16:creationId xmlns:a16="http://schemas.microsoft.com/office/drawing/2014/main" id="{1B1D934E-8FA0-4686-A09B-F13DB04391D7}"/>
            </a:ext>
          </a:extLst>
        </xdr:cNvPr>
        <xdr:cNvSpPr txBox="1"/>
      </xdr:nvSpPr>
      <xdr:spPr>
        <a:xfrm>
          <a:off x="9258300" y="1290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43543</xdr:rowOff>
    </xdr:from>
    <xdr:to>
      <xdr:col>55</xdr:col>
      <xdr:colOff>88900</xdr:colOff>
      <xdr:row>78</xdr:row>
      <xdr:rowOff>43543</xdr:rowOff>
    </xdr:to>
    <xdr:cxnSp macro="">
      <xdr:nvCxnSpPr>
        <xdr:cNvPr id="351" name="直線コネクタ 350">
          <a:extLst>
            <a:ext uri="{FF2B5EF4-FFF2-40B4-BE49-F238E27FC236}">
              <a16:creationId xmlns:a16="http://schemas.microsoft.com/office/drawing/2014/main" id="{6B6736D4-F78D-47A3-8B00-11D1C29CAAFA}"/>
            </a:ext>
          </a:extLst>
        </xdr:cNvPr>
        <xdr:cNvCxnSpPr/>
      </xdr:nvCxnSpPr>
      <xdr:spPr>
        <a:xfrm>
          <a:off x="9154160" y="13119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64243</xdr:rowOff>
    </xdr:from>
    <xdr:ext cx="469744" cy="259045"/>
    <xdr:sp macro="" textlink="">
      <xdr:nvSpPr>
        <xdr:cNvPr id="352" name="【公営住宅】&#10;一人当たり面積平均値テキスト">
          <a:extLst>
            <a:ext uri="{FF2B5EF4-FFF2-40B4-BE49-F238E27FC236}">
              <a16:creationId xmlns:a16="http://schemas.microsoft.com/office/drawing/2014/main" id="{4815EE4D-3412-4EB0-AD64-E1DF7240551E}"/>
            </a:ext>
          </a:extLst>
        </xdr:cNvPr>
        <xdr:cNvSpPr txBox="1"/>
      </xdr:nvSpPr>
      <xdr:spPr>
        <a:xfrm>
          <a:off x="9258300" y="1397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85816</xdr:rowOff>
    </xdr:from>
    <xdr:to>
      <xdr:col>55</xdr:col>
      <xdr:colOff>50800</xdr:colOff>
      <xdr:row>84</xdr:row>
      <xdr:rowOff>15966</xdr:rowOff>
    </xdr:to>
    <xdr:sp macro="" textlink="">
      <xdr:nvSpPr>
        <xdr:cNvPr id="353" name="フローチャート: 判断 352">
          <a:extLst>
            <a:ext uri="{FF2B5EF4-FFF2-40B4-BE49-F238E27FC236}">
              <a16:creationId xmlns:a16="http://schemas.microsoft.com/office/drawing/2014/main" id="{50A80F34-BD86-4859-BD23-547EA151880C}"/>
            </a:ext>
          </a:extLst>
        </xdr:cNvPr>
        <xdr:cNvSpPr/>
      </xdr:nvSpPr>
      <xdr:spPr>
        <a:xfrm>
          <a:off x="9192260" y="139999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71664</xdr:rowOff>
    </xdr:from>
    <xdr:to>
      <xdr:col>50</xdr:col>
      <xdr:colOff>165100</xdr:colOff>
      <xdr:row>84</xdr:row>
      <xdr:rowOff>1814</xdr:rowOff>
    </xdr:to>
    <xdr:sp macro="" textlink="">
      <xdr:nvSpPr>
        <xdr:cNvPr id="354" name="フローチャート: 判断 353">
          <a:extLst>
            <a:ext uri="{FF2B5EF4-FFF2-40B4-BE49-F238E27FC236}">
              <a16:creationId xmlns:a16="http://schemas.microsoft.com/office/drawing/2014/main" id="{D98C4DD7-C9B9-47A0-A00E-472AE3975424}"/>
            </a:ext>
          </a:extLst>
        </xdr:cNvPr>
        <xdr:cNvSpPr/>
      </xdr:nvSpPr>
      <xdr:spPr>
        <a:xfrm>
          <a:off x="8445500" y="13985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74930</xdr:rowOff>
    </xdr:from>
    <xdr:to>
      <xdr:col>46</xdr:col>
      <xdr:colOff>38100</xdr:colOff>
      <xdr:row>84</xdr:row>
      <xdr:rowOff>5080</xdr:rowOff>
    </xdr:to>
    <xdr:sp macro="" textlink="">
      <xdr:nvSpPr>
        <xdr:cNvPr id="355" name="フローチャート: 判断 354">
          <a:extLst>
            <a:ext uri="{FF2B5EF4-FFF2-40B4-BE49-F238E27FC236}">
              <a16:creationId xmlns:a16="http://schemas.microsoft.com/office/drawing/2014/main" id="{0BFC74A7-8670-4924-8545-087FEC2EBDFD}"/>
            </a:ext>
          </a:extLst>
        </xdr:cNvPr>
        <xdr:cNvSpPr/>
      </xdr:nvSpPr>
      <xdr:spPr>
        <a:xfrm>
          <a:off x="7670800" y="1398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6" name="フローチャート: 判断 355">
          <a:extLst>
            <a:ext uri="{FF2B5EF4-FFF2-40B4-BE49-F238E27FC236}">
              <a16:creationId xmlns:a16="http://schemas.microsoft.com/office/drawing/2014/main" id="{EA88FF48-D7E0-46DA-896A-BE481FFFE157}"/>
            </a:ext>
          </a:extLst>
        </xdr:cNvPr>
        <xdr:cNvSpPr/>
      </xdr:nvSpPr>
      <xdr:spPr>
        <a:xfrm>
          <a:off x="6873240" y="139901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76019</xdr:rowOff>
    </xdr:from>
    <xdr:to>
      <xdr:col>36</xdr:col>
      <xdr:colOff>165100</xdr:colOff>
      <xdr:row>84</xdr:row>
      <xdr:rowOff>6169</xdr:rowOff>
    </xdr:to>
    <xdr:sp macro="" textlink="">
      <xdr:nvSpPr>
        <xdr:cNvPr id="357" name="フローチャート: 判断 356">
          <a:extLst>
            <a:ext uri="{FF2B5EF4-FFF2-40B4-BE49-F238E27FC236}">
              <a16:creationId xmlns:a16="http://schemas.microsoft.com/office/drawing/2014/main" id="{7684F75D-A0D4-4B3A-B67C-6569E62B2972}"/>
            </a:ext>
          </a:extLst>
        </xdr:cNvPr>
        <xdr:cNvSpPr/>
      </xdr:nvSpPr>
      <xdr:spPr>
        <a:xfrm>
          <a:off x="6098540" y="139901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33625DB-D5FB-4C0D-AB3A-E85479BDABBE}"/>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1B672B0-2F5B-4EEB-BBFE-B6A90FC16E0D}"/>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C3A4483-F30E-4BA2-85CE-0CF0DE279E1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2F9E51F-F3BB-4E5B-AB2D-87E2600AB4B7}"/>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7F3B8A5-B430-43CC-9EFA-5D64E71300F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128814</xdr:rowOff>
    </xdr:from>
    <xdr:to>
      <xdr:col>55</xdr:col>
      <xdr:colOff>50800</xdr:colOff>
      <xdr:row>83</xdr:row>
      <xdr:rowOff>58964</xdr:rowOff>
    </xdr:to>
    <xdr:sp macro="" textlink="">
      <xdr:nvSpPr>
        <xdr:cNvPr id="363" name="楕円 362">
          <a:extLst>
            <a:ext uri="{FF2B5EF4-FFF2-40B4-BE49-F238E27FC236}">
              <a16:creationId xmlns:a16="http://schemas.microsoft.com/office/drawing/2014/main" id="{D51849A8-AE42-46EA-8E24-7B192A7B9E3F}"/>
            </a:ext>
          </a:extLst>
        </xdr:cNvPr>
        <xdr:cNvSpPr/>
      </xdr:nvSpPr>
      <xdr:spPr>
        <a:xfrm>
          <a:off x="9192260" y="138752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151691</xdr:rowOff>
    </xdr:from>
    <xdr:ext cx="469744" cy="259045"/>
    <xdr:sp macro="" textlink="">
      <xdr:nvSpPr>
        <xdr:cNvPr id="364" name="【公営住宅】&#10;一人当たり面積該当値テキスト">
          <a:extLst>
            <a:ext uri="{FF2B5EF4-FFF2-40B4-BE49-F238E27FC236}">
              <a16:creationId xmlns:a16="http://schemas.microsoft.com/office/drawing/2014/main" id="{6E001566-5E68-4EFB-923D-BF0CDAE0FCC1}"/>
            </a:ext>
          </a:extLst>
        </xdr:cNvPr>
        <xdr:cNvSpPr txBox="1"/>
      </xdr:nvSpPr>
      <xdr:spPr>
        <a:xfrm>
          <a:off x="9258300" y="1373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114663</xdr:rowOff>
    </xdr:from>
    <xdr:to>
      <xdr:col>50</xdr:col>
      <xdr:colOff>165100</xdr:colOff>
      <xdr:row>83</xdr:row>
      <xdr:rowOff>44813</xdr:rowOff>
    </xdr:to>
    <xdr:sp macro="" textlink="">
      <xdr:nvSpPr>
        <xdr:cNvPr id="365" name="楕円 364">
          <a:extLst>
            <a:ext uri="{FF2B5EF4-FFF2-40B4-BE49-F238E27FC236}">
              <a16:creationId xmlns:a16="http://schemas.microsoft.com/office/drawing/2014/main" id="{8F738BF1-CF84-42F4-BCB2-0E9BC87693AC}"/>
            </a:ext>
          </a:extLst>
        </xdr:cNvPr>
        <xdr:cNvSpPr/>
      </xdr:nvSpPr>
      <xdr:spPr>
        <a:xfrm>
          <a:off x="8445500" y="138611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165463</xdr:rowOff>
    </xdr:from>
    <xdr:to>
      <xdr:col>55</xdr:col>
      <xdr:colOff>0</xdr:colOff>
      <xdr:row>83</xdr:row>
      <xdr:rowOff>8164</xdr:rowOff>
    </xdr:to>
    <xdr:cxnSp macro="">
      <xdr:nvCxnSpPr>
        <xdr:cNvPr id="366" name="直線コネクタ 365">
          <a:extLst>
            <a:ext uri="{FF2B5EF4-FFF2-40B4-BE49-F238E27FC236}">
              <a16:creationId xmlns:a16="http://schemas.microsoft.com/office/drawing/2014/main" id="{0EB8E4A2-8B1F-4E24-8F17-29BD19892E29}"/>
            </a:ext>
          </a:extLst>
        </xdr:cNvPr>
        <xdr:cNvCxnSpPr/>
      </xdr:nvCxnSpPr>
      <xdr:spPr>
        <a:xfrm>
          <a:off x="8496300" y="13911943"/>
          <a:ext cx="7239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130992</xdr:rowOff>
    </xdr:from>
    <xdr:to>
      <xdr:col>46</xdr:col>
      <xdr:colOff>38100</xdr:colOff>
      <xdr:row>83</xdr:row>
      <xdr:rowOff>61142</xdr:rowOff>
    </xdr:to>
    <xdr:sp macro="" textlink="">
      <xdr:nvSpPr>
        <xdr:cNvPr id="367" name="楕円 366">
          <a:extLst>
            <a:ext uri="{FF2B5EF4-FFF2-40B4-BE49-F238E27FC236}">
              <a16:creationId xmlns:a16="http://schemas.microsoft.com/office/drawing/2014/main" id="{CEA46F79-414B-4095-8E9E-CEF2B1FA9183}"/>
            </a:ext>
          </a:extLst>
        </xdr:cNvPr>
        <xdr:cNvSpPr/>
      </xdr:nvSpPr>
      <xdr:spPr>
        <a:xfrm>
          <a:off x="7670800" y="13877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165463</xdr:rowOff>
    </xdr:from>
    <xdr:to>
      <xdr:col>50</xdr:col>
      <xdr:colOff>114300</xdr:colOff>
      <xdr:row>83</xdr:row>
      <xdr:rowOff>10342</xdr:rowOff>
    </xdr:to>
    <xdr:cxnSp macro="">
      <xdr:nvCxnSpPr>
        <xdr:cNvPr id="368" name="直線コネクタ 367">
          <a:extLst>
            <a:ext uri="{FF2B5EF4-FFF2-40B4-BE49-F238E27FC236}">
              <a16:creationId xmlns:a16="http://schemas.microsoft.com/office/drawing/2014/main" id="{DE80CA18-76E1-4153-B516-D336CABE954F}"/>
            </a:ext>
          </a:extLst>
        </xdr:cNvPr>
        <xdr:cNvCxnSpPr/>
      </xdr:nvCxnSpPr>
      <xdr:spPr>
        <a:xfrm flipV="1">
          <a:off x="7713980" y="13911943"/>
          <a:ext cx="78232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134257</xdr:rowOff>
    </xdr:from>
    <xdr:to>
      <xdr:col>41</xdr:col>
      <xdr:colOff>101600</xdr:colOff>
      <xdr:row>83</xdr:row>
      <xdr:rowOff>64407</xdr:rowOff>
    </xdr:to>
    <xdr:sp macro="" textlink="">
      <xdr:nvSpPr>
        <xdr:cNvPr id="369" name="楕円 368">
          <a:extLst>
            <a:ext uri="{FF2B5EF4-FFF2-40B4-BE49-F238E27FC236}">
              <a16:creationId xmlns:a16="http://schemas.microsoft.com/office/drawing/2014/main" id="{813B3681-17EA-45F0-92AC-5E8C189E6C0A}"/>
            </a:ext>
          </a:extLst>
        </xdr:cNvPr>
        <xdr:cNvSpPr/>
      </xdr:nvSpPr>
      <xdr:spPr>
        <a:xfrm>
          <a:off x="6873240" y="138807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10342</xdr:rowOff>
    </xdr:from>
    <xdr:to>
      <xdr:col>45</xdr:col>
      <xdr:colOff>177800</xdr:colOff>
      <xdr:row>83</xdr:row>
      <xdr:rowOff>13607</xdr:rowOff>
    </xdr:to>
    <xdr:cxnSp macro="">
      <xdr:nvCxnSpPr>
        <xdr:cNvPr id="370" name="直線コネクタ 369">
          <a:extLst>
            <a:ext uri="{FF2B5EF4-FFF2-40B4-BE49-F238E27FC236}">
              <a16:creationId xmlns:a16="http://schemas.microsoft.com/office/drawing/2014/main" id="{9CC32D56-D146-4482-8A79-6D1BD9E0B31C}"/>
            </a:ext>
          </a:extLst>
        </xdr:cNvPr>
        <xdr:cNvCxnSpPr/>
      </xdr:nvCxnSpPr>
      <xdr:spPr>
        <a:xfrm flipV="1">
          <a:off x="6924040" y="13924462"/>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120106</xdr:rowOff>
    </xdr:from>
    <xdr:to>
      <xdr:col>36</xdr:col>
      <xdr:colOff>165100</xdr:colOff>
      <xdr:row>83</xdr:row>
      <xdr:rowOff>50256</xdr:rowOff>
    </xdr:to>
    <xdr:sp macro="" textlink="">
      <xdr:nvSpPr>
        <xdr:cNvPr id="371" name="楕円 370">
          <a:extLst>
            <a:ext uri="{FF2B5EF4-FFF2-40B4-BE49-F238E27FC236}">
              <a16:creationId xmlns:a16="http://schemas.microsoft.com/office/drawing/2014/main" id="{57C9B531-33F3-441D-90A1-CA202E4E2E67}"/>
            </a:ext>
          </a:extLst>
        </xdr:cNvPr>
        <xdr:cNvSpPr/>
      </xdr:nvSpPr>
      <xdr:spPr>
        <a:xfrm>
          <a:off x="6098540" y="13866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170906</xdr:rowOff>
    </xdr:from>
    <xdr:to>
      <xdr:col>41</xdr:col>
      <xdr:colOff>50800</xdr:colOff>
      <xdr:row>83</xdr:row>
      <xdr:rowOff>13607</xdr:rowOff>
    </xdr:to>
    <xdr:cxnSp macro="">
      <xdr:nvCxnSpPr>
        <xdr:cNvPr id="372" name="直線コネクタ 371">
          <a:extLst>
            <a:ext uri="{FF2B5EF4-FFF2-40B4-BE49-F238E27FC236}">
              <a16:creationId xmlns:a16="http://schemas.microsoft.com/office/drawing/2014/main" id="{FC912E44-0450-46B7-AC95-8BB07ED131BB}"/>
            </a:ext>
          </a:extLst>
        </xdr:cNvPr>
        <xdr:cNvCxnSpPr/>
      </xdr:nvCxnSpPr>
      <xdr:spPr>
        <a:xfrm>
          <a:off x="6149340" y="13917386"/>
          <a:ext cx="7747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164391</xdr:rowOff>
    </xdr:from>
    <xdr:ext cx="469744" cy="259045"/>
    <xdr:sp macro="" textlink="">
      <xdr:nvSpPr>
        <xdr:cNvPr id="373" name="n_1aveValue【公営住宅】&#10;一人当たり面積">
          <a:extLst>
            <a:ext uri="{FF2B5EF4-FFF2-40B4-BE49-F238E27FC236}">
              <a16:creationId xmlns:a16="http://schemas.microsoft.com/office/drawing/2014/main" id="{0E2140E2-CFDA-4E81-AB4A-4650907130D6}"/>
            </a:ext>
          </a:extLst>
        </xdr:cNvPr>
        <xdr:cNvSpPr txBox="1"/>
      </xdr:nvSpPr>
      <xdr:spPr>
        <a:xfrm>
          <a:off x="8271587" y="140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74" name="n_2aveValue【公営住宅】&#10;一人当たり面積">
          <a:extLst>
            <a:ext uri="{FF2B5EF4-FFF2-40B4-BE49-F238E27FC236}">
              <a16:creationId xmlns:a16="http://schemas.microsoft.com/office/drawing/2014/main" id="{1A1CB4EA-A215-4121-87C3-6B5C47714789}"/>
            </a:ext>
          </a:extLst>
        </xdr:cNvPr>
        <xdr:cNvSpPr txBox="1"/>
      </xdr:nvSpPr>
      <xdr:spPr>
        <a:xfrm>
          <a:off x="750958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168746</xdr:rowOff>
    </xdr:from>
    <xdr:ext cx="469744" cy="259045"/>
    <xdr:sp macro="" textlink="">
      <xdr:nvSpPr>
        <xdr:cNvPr id="375" name="n_3aveValue【公営住宅】&#10;一人当たり面積">
          <a:extLst>
            <a:ext uri="{FF2B5EF4-FFF2-40B4-BE49-F238E27FC236}">
              <a16:creationId xmlns:a16="http://schemas.microsoft.com/office/drawing/2014/main" id="{7A29FD0F-B7A3-4108-B622-1BE51D2F4A2A}"/>
            </a:ext>
          </a:extLst>
        </xdr:cNvPr>
        <xdr:cNvSpPr txBox="1"/>
      </xdr:nvSpPr>
      <xdr:spPr>
        <a:xfrm>
          <a:off x="6712027" y="1408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168746</xdr:rowOff>
    </xdr:from>
    <xdr:ext cx="469744" cy="259045"/>
    <xdr:sp macro="" textlink="">
      <xdr:nvSpPr>
        <xdr:cNvPr id="376" name="n_4aveValue【公営住宅】&#10;一人当たり面積">
          <a:extLst>
            <a:ext uri="{FF2B5EF4-FFF2-40B4-BE49-F238E27FC236}">
              <a16:creationId xmlns:a16="http://schemas.microsoft.com/office/drawing/2014/main" id="{84B58D81-2234-4F15-9F1A-6377998E9633}"/>
            </a:ext>
          </a:extLst>
        </xdr:cNvPr>
        <xdr:cNvSpPr txBox="1"/>
      </xdr:nvSpPr>
      <xdr:spPr>
        <a:xfrm>
          <a:off x="5937327" y="1408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61340</xdr:rowOff>
    </xdr:from>
    <xdr:ext cx="469744" cy="259045"/>
    <xdr:sp macro="" textlink="">
      <xdr:nvSpPr>
        <xdr:cNvPr id="377" name="n_1mainValue【公営住宅】&#10;一人当たり面積">
          <a:extLst>
            <a:ext uri="{FF2B5EF4-FFF2-40B4-BE49-F238E27FC236}">
              <a16:creationId xmlns:a16="http://schemas.microsoft.com/office/drawing/2014/main" id="{FBC9BA8F-C04C-4918-B7C9-BBC25F6FE1B8}"/>
            </a:ext>
          </a:extLst>
        </xdr:cNvPr>
        <xdr:cNvSpPr txBox="1"/>
      </xdr:nvSpPr>
      <xdr:spPr>
        <a:xfrm>
          <a:off x="8271587" y="1364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77669</xdr:rowOff>
    </xdr:from>
    <xdr:ext cx="469744" cy="259045"/>
    <xdr:sp macro="" textlink="">
      <xdr:nvSpPr>
        <xdr:cNvPr id="378" name="n_2mainValue【公営住宅】&#10;一人当たり面積">
          <a:extLst>
            <a:ext uri="{FF2B5EF4-FFF2-40B4-BE49-F238E27FC236}">
              <a16:creationId xmlns:a16="http://schemas.microsoft.com/office/drawing/2014/main" id="{5C4326D7-47C0-46AA-A2D5-80326A88D54D}"/>
            </a:ext>
          </a:extLst>
        </xdr:cNvPr>
        <xdr:cNvSpPr txBox="1"/>
      </xdr:nvSpPr>
      <xdr:spPr>
        <a:xfrm>
          <a:off x="7509587" y="1365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80934</xdr:rowOff>
    </xdr:from>
    <xdr:ext cx="469744" cy="259045"/>
    <xdr:sp macro="" textlink="">
      <xdr:nvSpPr>
        <xdr:cNvPr id="379" name="n_3mainValue【公営住宅】&#10;一人当たり面積">
          <a:extLst>
            <a:ext uri="{FF2B5EF4-FFF2-40B4-BE49-F238E27FC236}">
              <a16:creationId xmlns:a16="http://schemas.microsoft.com/office/drawing/2014/main" id="{162447AB-1F97-4463-A6F1-A3A680BB71E4}"/>
            </a:ext>
          </a:extLst>
        </xdr:cNvPr>
        <xdr:cNvSpPr txBox="1"/>
      </xdr:nvSpPr>
      <xdr:spPr>
        <a:xfrm>
          <a:off x="6712027" y="1365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66783</xdr:rowOff>
    </xdr:from>
    <xdr:ext cx="469744" cy="259045"/>
    <xdr:sp macro="" textlink="">
      <xdr:nvSpPr>
        <xdr:cNvPr id="380" name="n_4mainValue【公営住宅】&#10;一人当たり面積">
          <a:extLst>
            <a:ext uri="{FF2B5EF4-FFF2-40B4-BE49-F238E27FC236}">
              <a16:creationId xmlns:a16="http://schemas.microsoft.com/office/drawing/2014/main" id="{BCE9E285-1510-4570-A48A-1E60AD9ABF83}"/>
            </a:ext>
          </a:extLst>
        </xdr:cNvPr>
        <xdr:cNvSpPr txBox="1"/>
      </xdr:nvSpPr>
      <xdr:spPr>
        <a:xfrm>
          <a:off x="5937327" y="136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C6D2BA7F-9ED9-4F12-9B81-96A8E286558B}"/>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3785568-627B-4D56-A210-823E85D608F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40E28782-0279-4611-8849-B1F8A22B05DF}"/>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39030F36-4517-4088-AB6B-9CFE5679DC9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67BD0332-59A3-4C09-A811-408683957937}"/>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B4C56809-25CA-4A5D-993C-B4995D4AFDDB}"/>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8AD5B062-8189-4081-B620-7CB55F10BA37}"/>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220FF4A6-8C80-47D4-9D30-0AB760FDECB6}"/>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AEFEEDE5-7D95-417F-992B-8D05CDDC5F04}"/>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FF26043A-9AA5-4CE4-92BA-5D7248278D0B}"/>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9FB5E0FE-5B1D-4379-BA53-EB1FFBD89867}"/>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762E05D4-9ACA-4FEC-B4DD-30EEBB2EB006}"/>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1EBC70C0-FF0B-40EE-BC49-E542AC15BF32}"/>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382976CB-E847-4E3A-963C-01F31D29A1DA}"/>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C9AB0DC4-52D0-4151-80A1-5D0AEC6772C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A7EBC367-4A7A-4DF4-989A-05B0239FD627}"/>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13729C76-4A2B-4FCD-A943-CF12C99E134A}"/>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3EDAD865-7899-4DCD-93C8-092C2DB38E39}"/>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8C15AB24-AC03-4FE5-A5FC-A6F81CC635CD}"/>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9B26E780-93DB-45E3-A5A4-A5B87C2D22FC}"/>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6A9D6262-F405-4C78-B92E-B92C54980A3E}"/>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97AC7A2B-91BA-43CE-98CE-D842A95EF3C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F30E64A-9214-45DA-A819-1DF96AA0B6E9}"/>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E7B1EE87-2AD0-4080-9DE5-070183C9859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5F39DCA0-831C-48E3-BB03-49169E183FF1}"/>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107</xdr:row>
      <xdr:rowOff>141514</xdr:rowOff>
    </xdr:to>
    <xdr:cxnSp macro="">
      <xdr:nvCxnSpPr>
        <xdr:cNvPr id="406" name="直線コネクタ 405">
          <a:extLst>
            <a:ext uri="{FF2B5EF4-FFF2-40B4-BE49-F238E27FC236}">
              <a16:creationId xmlns:a16="http://schemas.microsoft.com/office/drawing/2014/main" id="{AF51B934-F8A5-496F-AC85-9D6AD72133C9}"/>
            </a:ext>
          </a:extLst>
        </xdr:cNvPr>
        <xdr:cNvCxnSpPr/>
      </xdr:nvCxnSpPr>
      <xdr:spPr>
        <a:xfrm flipV="1">
          <a:off x="4086225" y="16840200"/>
          <a:ext cx="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145341</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D9FF7ADB-85B5-4764-8AC3-ED953EBB4DE0}"/>
            </a:ext>
          </a:extLst>
        </xdr:cNvPr>
        <xdr:cNvSpPr txBox="1"/>
      </xdr:nvSpPr>
      <xdr:spPr>
        <a:xfrm>
          <a:off x="4124960"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141514</xdr:rowOff>
    </xdr:from>
    <xdr:to>
      <xdr:col>24</xdr:col>
      <xdr:colOff>152400</xdr:colOff>
      <xdr:row>107</xdr:row>
      <xdr:rowOff>141514</xdr:rowOff>
    </xdr:to>
    <xdr:cxnSp macro="">
      <xdr:nvCxnSpPr>
        <xdr:cNvPr id="408" name="直線コネクタ 407">
          <a:extLst>
            <a:ext uri="{FF2B5EF4-FFF2-40B4-BE49-F238E27FC236}">
              <a16:creationId xmlns:a16="http://schemas.microsoft.com/office/drawing/2014/main" id="{B449EC4F-450E-4B4B-8BE2-9DC634F50E54}"/>
            </a:ext>
          </a:extLst>
        </xdr:cNvPr>
        <xdr:cNvCxnSpPr/>
      </xdr:nvCxnSpPr>
      <xdr:spPr>
        <a:xfrm>
          <a:off x="4020820" y="18078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50D0EB60-5616-4465-8102-745FA419C7E4}"/>
            </a:ext>
          </a:extLst>
        </xdr:cNvPr>
        <xdr:cNvSpPr txBox="1"/>
      </xdr:nvSpPr>
      <xdr:spPr>
        <a:xfrm>
          <a:off x="4124960" y="166192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10" name="直線コネクタ 409">
          <a:extLst>
            <a:ext uri="{FF2B5EF4-FFF2-40B4-BE49-F238E27FC236}">
              <a16:creationId xmlns:a16="http://schemas.microsoft.com/office/drawing/2014/main" id="{E1757670-0BD9-46F3-889F-EDEF628DA69D}"/>
            </a:ext>
          </a:extLst>
        </xdr:cNvPr>
        <xdr:cNvCxnSpPr/>
      </xdr:nvCxnSpPr>
      <xdr:spPr>
        <a:xfrm>
          <a:off x="402082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5459</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C61F7010-39C3-42A4-A75D-E3D37C976380}"/>
            </a:ext>
          </a:extLst>
        </xdr:cNvPr>
        <xdr:cNvSpPr txBox="1"/>
      </xdr:nvSpPr>
      <xdr:spPr>
        <a:xfrm>
          <a:off x="4124960" y="17942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27032</xdr:rowOff>
    </xdr:from>
    <xdr:to>
      <xdr:col>24</xdr:col>
      <xdr:colOff>114300</xdr:colOff>
      <xdr:row>107</xdr:row>
      <xdr:rowOff>128632</xdr:rowOff>
    </xdr:to>
    <xdr:sp macro="" textlink="">
      <xdr:nvSpPr>
        <xdr:cNvPr id="412" name="フローチャート: 判断 411">
          <a:extLst>
            <a:ext uri="{FF2B5EF4-FFF2-40B4-BE49-F238E27FC236}">
              <a16:creationId xmlns:a16="http://schemas.microsoft.com/office/drawing/2014/main" id="{A25B4934-70B9-4305-A8D8-32090AE1EE3B}"/>
            </a:ext>
          </a:extLst>
        </xdr:cNvPr>
        <xdr:cNvSpPr/>
      </xdr:nvSpPr>
      <xdr:spPr>
        <a:xfrm>
          <a:off x="4036060" y="179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160927</xdr:rowOff>
    </xdr:from>
    <xdr:to>
      <xdr:col>20</xdr:col>
      <xdr:colOff>38100</xdr:colOff>
      <xdr:row>106</xdr:row>
      <xdr:rowOff>91077</xdr:rowOff>
    </xdr:to>
    <xdr:sp macro="" textlink="">
      <xdr:nvSpPr>
        <xdr:cNvPr id="413" name="フローチャート: 判断 412">
          <a:extLst>
            <a:ext uri="{FF2B5EF4-FFF2-40B4-BE49-F238E27FC236}">
              <a16:creationId xmlns:a16="http://schemas.microsoft.com/office/drawing/2014/main" id="{0B25B15F-0A6B-4D91-B62B-2543C5BC6312}"/>
            </a:ext>
          </a:extLst>
        </xdr:cNvPr>
        <xdr:cNvSpPr/>
      </xdr:nvSpPr>
      <xdr:spPr>
        <a:xfrm>
          <a:off x="3312160" y="177631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146231</xdr:rowOff>
    </xdr:from>
    <xdr:to>
      <xdr:col>15</xdr:col>
      <xdr:colOff>101600</xdr:colOff>
      <xdr:row>106</xdr:row>
      <xdr:rowOff>76381</xdr:rowOff>
    </xdr:to>
    <xdr:sp macro="" textlink="">
      <xdr:nvSpPr>
        <xdr:cNvPr id="414" name="フローチャート: 判断 413">
          <a:extLst>
            <a:ext uri="{FF2B5EF4-FFF2-40B4-BE49-F238E27FC236}">
              <a16:creationId xmlns:a16="http://schemas.microsoft.com/office/drawing/2014/main" id="{4A1102C7-8D7B-4497-8F67-1BFC9F81CF2E}"/>
            </a:ext>
          </a:extLst>
        </xdr:cNvPr>
        <xdr:cNvSpPr/>
      </xdr:nvSpPr>
      <xdr:spPr>
        <a:xfrm>
          <a:off x="2514600" y="1774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129902</xdr:rowOff>
    </xdr:from>
    <xdr:to>
      <xdr:col>10</xdr:col>
      <xdr:colOff>165100</xdr:colOff>
      <xdr:row>106</xdr:row>
      <xdr:rowOff>60052</xdr:rowOff>
    </xdr:to>
    <xdr:sp macro="" textlink="">
      <xdr:nvSpPr>
        <xdr:cNvPr id="415" name="フローチャート: 判断 414">
          <a:extLst>
            <a:ext uri="{FF2B5EF4-FFF2-40B4-BE49-F238E27FC236}">
              <a16:creationId xmlns:a16="http://schemas.microsoft.com/office/drawing/2014/main" id="{92F24A5D-418F-48DF-BF15-1A64D4D0F1D3}"/>
            </a:ext>
          </a:extLst>
        </xdr:cNvPr>
        <xdr:cNvSpPr/>
      </xdr:nvSpPr>
      <xdr:spPr>
        <a:xfrm>
          <a:off x="1739900" y="177321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118473</xdr:rowOff>
    </xdr:from>
    <xdr:to>
      <xdr:col>6</xdr:col>
      <xdr:colOff>38100</xdr:colOff>
      <xdr:row>106</xdr:row>
      <xdr:rowOff>48623</xdr:rowOff>
    </xdr:to>
    <xdr:sp macro="" textlink="">
      <xdr:nvSpPr>
        <xdr:cNvPr id="416" name="フローチャート: 判断 415">
          <a:extLst>
            <a:ext uri="{FF2B5EF4-FFF2-40B4-BE49-F238E27FC236}">
              <a16:creationId xmlns:a16="http://schemas.microsoft.com/office/drawing/2014/main" id="{310D07F0-EC96-4720-83C2-251E76DF9886}"/>
            </a:ext>
          </a:extLst>
        </xdr:cNvPr>
        <xdr:cNvSpPr/>
      </xdr:nvSpPr>
      <xdr:spPr>
        <a:xfrm>
          <a:off x="965200" y="177206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FB76D1A-1ADF-490D-A984-D00A3BA7CF2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0789812-77CF-4586-BFAA-6F54E9619602}"/>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E7C049D-95B0-4747-9FCC-81A8C40B148A}"/>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A518F626-D3CF-47DA-A801-2C239483C933}"/>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D621D70C-5909-46A4-95A5-2B3DA6B5D2AB}"/>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151130</xdr:rowOff>
    </xdr:from>
    <xdr:to>
      <xdr:col>24</xdr:col>
      <xdr:colOff>114300</xdr:colOff>
      <xdr:row>103</xdr:row>
      <xdr:rowOff>81280</xdr:rowOff>
    </xdr:to>
    <xdr:sp macro="" textlink="">
      <xdr:nvSpPr>
        <xdr:cNvPr id="422" name="楕円 421">
          <a:extLst>
            <a:ext uri="{FF2B5EF4-FFF2-40B4-BE49-F238E27FC236}">
              <a16:creationId xmlns:a16="http://schemas.microsoft.com/office/drawing/2014/main" id="{840B0B55-13DE-4370-93DC-C6EFEFE07010}"/>
            </a:ext>
          </a:extLst>
        </xdr:cNvPr>
        <xdr:cNvSpPr/>
      </xdr:nvSpPr>
      <xdr:spPr>
        <a:xfrm>
          <a:off x="4036060" y="17250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2557</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90F89EE8-CB56-4EE6-BD42-A8BC1756D0A4}"/>
            </a:ext>
          </a:extLst>
        </xdr:cNvPr>
        <xdr:cNvSpPr txBox="1"/>
      </xdr:nvSpPr>
      <xdr:spPr>
        <a:xfrm>
          <a:off x="4124960"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107043</xdr:rowOff>
    </xdr:from>
    <xdr:to>
      <xdr:col>20</xdr:col>
      <xdr:colOff>38100</xdr:colOff>
      <xdr:row>103</xdr:row>
      <xdr:rowOff>37193</xdr:rowOff>
    </xdr:to>
    <xdr:sp macro="" textlink="">
      <xdr:nvSpPr>
        <xdr:cNvPr id="424" name="楕円 423">
          <a:extLst>
            <a:ext uri="{FF2B5EF4-FFF2-40B4-BE49-F238E27FC236}">
              <a16:creationId xmlns:a16="http://schemas.microsoft.com/office/drawing/2014/main" id="{273F85BA-C119-4A11-B55E-FC72F0B8ED16}"/>
            </a:ext>
          </a:extLst>
        </xdr:cNvPr>
        <xdr:cNvSpPr/>
      </xdr:nvSpPr>
      <xdr:spPr>
        <a:xfrm>
          <a:off x="3312160" y="172063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157843</xdr:rowOff>
    </xdr:from>
    <xdr:to>
      <xdr:col>24</xdr:col>
      <xdr:colOff>63500</xdr:colOff>
      <xdr:row>103</xdr:row>
      <xdr:rowOff>30480</xdr:rowOff>
    </xdr:to>
    <xdr:cxnSp macro="">
      <xdr:nvCxnSpPr>
        <xdr:cNvPr id="425" name="直線コネクタ 424">
          <a:extLst>
            <a:ext uri="{FF2B5EF4-FFF2-40B4-BE49-F238E27FC236}">
              <a16:creationId xmlns:a16="http://schemas.microsoft.com/office/drawing/2014/main" id="{BF933A17-767D-4376-8E6A-2F71D29E650C}"/>
            </a:ext>
          </a:extLst>
        </xdr:cNvPr>
        <xdr:cNvCxnSpPr/>
      </xdr:nvCxnSpPr>
      <xdr:spPr>
        <a:xfrm>
          <a:off x="3355340" y="17257123"/>
          <a:ext cx="73152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62956</xdr:rowOff>
    </xdr:from>
    <xdr:to>
      <xdr:col>15</xdr:col>
      <xdr:colOff>101600</xdr:colOff>
      <xdr:row>102</xdr:row>
      <xdr:rowOff>164556</xdr:rowOff>
    </xdr:to>
    <xdr:sp macro="" textlink="">
      <xdr:nvSpPr>
        <xdr:cNvPr id="426" name="楕円 425">
          <a:extLst>
            <a:ext uri="{FF2B5EF4-FFF2-40B4-BE49-F238E27FC236}">
              <a16:creationId xmlns:a16="http://schemas.microsoft.com/office/drawing/2014/main" id="{2D0FF368-B5A8-440F-A1B7-707951E13148}"/>
            </a:ext>
          </a:extLst>
        </xdr:cNvPr>
        <xdr:cNvSpPr/>
      </xdr:nvSpPr>
      <xdr:spPr>
        <a:xfrm>
          <a:off x="2514600" y="171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113756</xdr:rowOff>
    </xdr:from>
    <xdr:to>
      <xdr:col>19</xdr:col>
      <xdr:colOff>177800</xdr:colOff>
      <xdr:row>102</xdr:row>
      <xdr:rowOff>157843</xdr:rowOff>
    </xdr:to>
    <xdr:cxnSp macro="">
      <xdr:nvCxnSpPr>
        <xdr:cNvPr id="427" name="直線コネクタ 426">
          <a:extLst>
            <a:ext uri="{FF2B5EF4-FFF2-40B4-BE49-F238E27FC236}">
              <a16:creationId xmlns:a16="http://schemas.microsoft.com/office/drawing/2014/main" id="{2DEC593F-C095-4F26-98A7-8051E92EE990}"/>
            </a:ext>
          </a:extLst>
        </xdr:cNvPr>
        <xdr:cNvCxnSpPr/>
      </xdr:nvCxnSpPr>
      <xdr:spPr>
        <a:xfrm>
          <a:off x="2565400" y="17213036"/>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46627</xdr:rowOff>
    </xdr:from>
    <xdr:to>
      <xdr:col>10</xdr:col>
      <xdr:colOff>165100</xdr:colOff>
      <xdr:row>102</xdr:row>
      <xdr:rowOff>148227</xdr:rowOff>
    </xdr:to>
    <xdr:sp macro="" textlink="">
      <xdr:nvSpPr>
        <xdr:cNvPr id="428" name="楕円 427">
          <a:extLst>
            <a:ext uri="{FF2B5EF4-FFF2-40B4-BE49-F238E27FC236}">
              <a16:creationId xmlns:a16="http://schemas.microsoft.com/office/drawing/2014/main" id="{ACCBFDFA-9FC1-4BE2-9CAF-5B924FAF698E}"/>
            </a:ext>
          </a:extLst>
        </xdr:cNvPr>
        <xdr:cNvSpPr/>
      </xdr:nvSpPr>
      <xdr:spPr>
        <a:xfrm>
          <a:off x="17399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97427</xdr:rowOff>
    </xdr:from>
    <xdr:to>
      <xdr:col>15</xdr:col>
      <xdr:colOff>50800</xdr:colOff>
      <xdr:row>102</xdr:row>
      <xdr:rowOff>113756</xdr:rowOff>
    </xdr:to>
    <xdr:cxnSp macro="">
      <xdr:nvCxnSpPr>
        <xdr:cNvPr id="429" name="直線コネクタ 428">
          <a:extLst>
            <a:ext uri="{FF2B5EF4-FFF2-40B4-BE49-F238E27FC236}">
              <a16:creationId xmlns:a16="http://schemas.microsoft.com/office/drawing/2014/main" id="{216025D6-4941-4639-A4FC-5E36F1A370A3}"/>
            </a:ext>
          </a:extLst>
        </xdr:cNvPr>
        <xdr:cNvCxnSpPr/>
      </xdr:nvCxnSpPr>
      <xdr:spPr>
        <a:xfrm>
          <a:off x="1790700" y="17196707"/>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7438</xdr:rowOff>
    </xdr:from>
    <xdr:to>
      <xdr:col>6</xdr:col>
      <xdr:colOff>38100</xdr:colOff>
      <xdr:row>102</xdr:row>
      <xdr:rowOff>109038</xdr:rowOff>
    </xdr:to>
    <xdr:sp macro="" textlink="">
      <xdr:nvSpPr>
        <xdr:cNvPr id="430" name="楕円 429">
          <a:extLst>
            <a:ext uri="{FF2B5EF4-FFF2-40B4-BE49-F238E27FC236}">
              <a16:creationId xmlns:a16="http://schemas.microsoft.com/office/drawing/2014/main" id="{2D6E44FB-D27E-4E99-A954-CF55C64D7669}"/>
            </a:ext>
          </a:extLst>
        </xdr:cNvPr>
        <xdr:cNvSpPr/>
      </xdr:nvSpPr>
      <xdr:spPr>
        <a:xfrm>
          <a:off x="965200" y="171067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58238</xdr:rowOff>
    </xdr:from>
    <xdr:to>
      <xdr:col>10</xdr:col>
      <xdr:colOff>114300</xdr:colOff>
      <xdr:row>102</xdr:row>
      <xdr:rowOff>97427</xdr:rowOff>
    </xdr:to>
    <xdr:cxnSp macro="">
      <xdr:nvCxnSpPr>
        <xdr:cNvPr id="431" name="直線コネクタ 430">
          <a:extLst>
            <a:ext uri="{FF2B5EF4-FFF2-40B4-BE49-F238E27FC236}">
              <a16:creationId xmlns:a16="http://schemas.microsoft.com/office/drawing/2014/main" id="{5F328FD7-C7A9-47CA-B555-3A5AE7D82AE9}"/>
            </a:ext>
          </a:extLst>
        </xdr:cNvPr>
        <xdr:cNvCxnSpPr/>
      </xdr:nvCxnSpPr>
      <xdr:spPr>
        <a:xfrm>
          <a:off x="1008380" y="17157518"/>
          <a:ext cx="7823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82204</xdr:rowOff>
    </xdr:from>
    <xdr:ext cx="405111" cy="259045"/>
    <xdr:sp macro="" textlink="">
      <xdr:nvSpPr>
        <xdr:cNvPr id="432" name="n_1aveValue【港湾・漁港】&#10;有形固定資産減価償却率">
          <a:extLst>
            <a:ext uri="{FF2B5EF4-FFF2-40B4-BE49-F238E27FC236}">
              <a16:creationId xmlns:a16="http://schemas.microsoft.com/office/drawing/2014/main" id="{FD2C62A7-4DAE-4872-84E8-2E609D05FF43}"/>
            </a:ext>
          </a:extLst>
        </xdr:cNvPr>
        <xdr:cNvSpPr txBox="1"/>
      </xdr:nvSpPr>
      <xdr:spPr>
        <a:xfrm>
          <a:off x="3170564" y="17852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67508</xdr:rowOff>
    </xdr:from>
    <xdr:ext cx="405111" cy="259045"/>
    <xdr:sp macro="" textlink="">
      <xdr:nvSpPr>
        <xdr:cNvPr id="433" name="n_2aveValue【港湾・漁港】&#10;有形固定資産減価償却率">
          <a:extLst>
            <a:ext uri="{FF2B5EF4-FFF2-40B4-BE49-F238E27FC236}">
              <a16:creationId xmlns:a16="http://schemas.microsoft.com/office/drawing/2014/main" id="{6991CE01-463B-440E-A73D-9C0C054F83D9}"/>
            </a:ext>
          </a:extLst>
        </xdr:cNvPr>
        <xdr:cNvSpPr txBox="1"/>
      </xdr:nvSpPr>
      <xdr:spPr>
        <a:xfrm>
          <a:off x="2385704" y="17837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51179</xdr:rowOff>
    </xdr:from>
    <xdr:ext cx="405111" cy="259045"/>
    <xdr:sp macro="" textlink="">
      <xdr:nvSpPr>
        <xdr:cNvPr id="434" name="n_3aveValue【港湾・漁港】&#10;有形固定資産減価償却率">
          <a:extLst>
            <a:ext uri="{FF2B5EF4-FFF2-40B4-BE49-F238E27FC236}">
              <a16:creationId xmlns:a16="http://schemas.microsoft.com/office/drawing/2014/main" id="{2165D16F-DC19-4359-BDF3-30439238EE7C}"/>
            </a:ext>
          </a:extLst>
        </xdr:cNvPr>
        <xdr:cNvSpPr txBox="1"/>
      </xdr:nvSpPr>
      <xdr:spPr>
        <a:xfrm>
          <a:off x="1611004" y="1782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39750</xdr:rowOff>
    </xdr:from>
    <xdr:ext cx="405111" cy="259045"/>
    <xdr:sp macro="" textlink="">
      <xdr:nvSpPr>
        <xdr:cNvPr id="435" name="n_4aveValue【港湾・漁港】&#10;有形固定資産減価償却率">
          <a:extLst>
            <a:ext uri="{FF2B5EF4-FFF2-40B4-BE49-F238E27FC236}">
              <a16:creationId xmlns:a16="http://schemas.microsoft.com/office/drawing/2014/main" id="{E3B32F49-4D44-43C2-A1E2-D88867E9FE52}"/>
            </a:ext>
          </a:extLst>
        </xdr:cNvPr>
        <xdr:cNvSpPr txBox="1"/>
      </xdr:nvSpPr>
      <xdr:spPr>
        <a:xfrm>
          <a:off x="836304" y="1780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53720</xdr:rowOff>
    </xdr:from>
    <xdr:ext cx="405111" cy="259045"/>
    <xdr:sp macro="" textlink="">
      <xdr:nvSpPr>
        <xdr:cNvPr id="436" name="n_1mainValue【港湾・漁港】&#10;有形固定資産減価償却率">
          <a:extLst>
            <a:ext uri="{FF2B5EF4-FFF2-40B4-BE49-F238E27FC236}">
              <a16:creationId xmlns:a16="http://schemas.microsoft.com/office/drawing/2014/main" id="{B906583B-0884-4025-8E3D-470707D021D4}"/>
            </a:ext>
          </a:extLst>
        </xdr:cNvPr>
        <xdr:cNvSpPr txBox="1"/>
      </xdr:nvSpPr>
      <xdr:spPr>
        <a:xfrm>
          <a:off x="3170564" y="1698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9633</xdr:rowOff>
    </xdr:from>
    <xdr:ext cx="405111" cy="259045"/>
    <xdr:sp macro="" textlink="">
      <xdr:nvSpPr>
        <xdr:cNvPr id="437" name="n_2mainValue【港湾・漁港】&#10;有形固定資産減価償却率">
          <a:extLst>
            <a:ext uri="{FF2B5EF4-FFF2-40B4-BE49-F238E27FC236}">
              <a16:creationId xmlns:a16="http://schemas.microsoft.com/office/drawing/2014/main" id="{2FD0F0BC-89D0-4FE7-854E-DB34C511357A}"/>
            </a:ext>
          </a:extLst>
        </xdr:cNvPr>
        <xdr:cNvSpPr txBox="1"/>
      </xdr:nvSpPr>
      <xdr:spPr>
        <a:xfrm>
          <a:off x="2385704" y="1694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164754</xdr:rowOff>
    </xdr:from>
    <xdr:ext cx="405111" cy="259045"/>
    <xdr:sp macro="" textlink="">
      <xdr:nvSpPr>
        <xdr:cNvPr id="438" name="n_3mainValue【港湾・漁港】&#10;有形固定資産減価償却率">
          <a:extLst>
            <a:ext uri="{FF2B5EF4-FFF2-40B4-BE49-F238E27FC236}">
              <a16:creationId xmlns:a16="http://schemas.microsoft.com/office/drawing/2014/main" id="{7184D72E-5F57-4B82-B28B-19C221B23B31}"/>
            </a:ext>
          </a:extLst>
        </xdr:cNvPr>
        <xdr:cNvSpPr txBox="1"/>
      </xdr:nvSpPr>
      <xdr:spPr>
        <a:xfrm>
          <a:off x="1611004" y="1692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125565</xdr:rowOff>
    </xdr:from>
    <xdr:ext cx="405111" cy="259045"/>
    <xdr:sp macro="" textlink="">
      <xdr:nvSpPr>
        <xdr:cNvPr id="439" name="n_4mainValue【港湾・漁港】&#10;有形固定資産減価償却率">
          <a:extLst>
            <a:ext uri="{FF2B5EF4-FFF2-40B4-BE49-F238E27FC236}">
              <a16:creationId xmlns:a16="http://schemas.microsoft.com/office/drawing/2014/main" id="{0D037793-FA91-4558-8070-91DD48EBE5A8}"/>
            </a:ext>
          </a:extLst>
        </xdr:cNvPr>
        <xdr:cNvSpPr txBox="1"/>
      </xdr:nvSpPr>
      <xdr:spPr>
        <a:xfrm>
          <a:off x="836304" y="1688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7D4F195C-4F8B-478E-80DB-DE4A984EF1BE}"/>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1A653F7B-DCC6-4AD4-9053-490BA1FDBE09}"/>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6E951A5E-2D33-4072-B57C-6E769571F9F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42B266B7-3368-4670-94A0-D509BB2A138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5EBAADE-F3D7-4EAD-BD2E-3295DE7774D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E4B0D5E7-A321-407D-894A-6B538B62A283}"/>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79C3BE-44EC-416D-992C-8B4C93BE4146}"/>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7E5960FD-4B1A-4357-9342-FACE300EBFA6}"/>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A0E6705A-015E-43D4-865A-940B61AB00E6}"/>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3A216408-A849-42DB-BAD1-0A64F55F7413}"/>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a:extLst>
            <a:ext uri="{FF2B5EF4-FFF2-40B4-BE49-F238E27FC236}">
              <a16:creationId xmlns:a16="http://schemas.microsoft.com/office/drawing/2014/main" id="{3EABF7B4-68F6-4BBB-912D-41A368DBA466}"/>
            </a:ext>
          </a:extLst>
        </xdr:cNvPr>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1" name="テキスト ボックス 450">
          <a:extLst>
            <a:ext uri="{FF2B5EF4-FFF2-40B4-BE49-F238E27FC236}">
              <a16:creationId xmlns:a16="http://schemas.microsoft.com/office/drawing/2014/main" id="{73187A99-9A97-4E9D-B161-96A78F9DBDCF}"/>
            </a:ext>
          </a:extLst>
        </xdr:cNvPr>
        <xdr:cNvSpPr txBox="1"/>
      </xdr:nvSpPr>
      <xdr:spPr>
        <a:xfrm>
          <a:off x="5600834" y="17932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9CD8FB6F-9B33-46F5-9EE2-4B2E3E3CB0C1}"/>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3" name="テキスト ボックス 452">
          <a:extLst>
            <a:ext uri="{FF2B5EF4-FFF2-40B4-BE49-F238E27FC236}">
              <a16:creationId xmlns:a16="http://schemas.microsoft.com/office/drawing/2014/main" id="{2DE22B99-CF44-40D1-9127-015C79ACFBFD}"/>
            </a:ext>
          </a:extLst>
        </xdr:cNvPr>
        <xdr:cNvSpPr txBox="1"/>
      </xdr:nvSpPr>
      <xdr:spPr>
        <a:xfrm>
          <a:off x="5299921" y="173723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a:extLst>
            <a:ext uri="{FF2B5EF4-FFF2-40B4-BE49-F238E27FC236}">
              <a16:creationId xmlns:a16="http://schemas.microsoft.com/office/drawing/2014/main" id="{B7E22BA2-22EC-4E0A-AB1B-E61B13F56322}"/>
            </a:ext>
          </a:extLst>
        </xdr:cNvPr>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48277</xdr:rowOff>
    </xdr:from>
    <xdr:ext cx="595419" cy="259045"/>
    <xdr:sp macro="" textlink="">
      <xdr:nvSpPr>
        <xdr:cNvPr id="455" name="テキスト ボックス 454">
          <a:extLst>
            <a:ext uri="{FF2B5EF4-FFF2-40B4-BE49-F238E27FC236}">
              <a16:creationId xmlns:a16="http://schemas.microsoft.com/office/drawing/2014/main" id="{C309B083-2A48-4C70-909C-4BD9E03E2DE8}"/>
            </a:ext>
          </a:extLst>
        </xdr:cNvPr>
        <xdr:cNvSpPr txBox="1"/>
      </xdr:nvSpPr>
      <xdr:spPr>
        <a:xfrm>
          <a:off x="5299921" y="1681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BC6E3ACF-9D98-4FE0-AC7C-593E5B7EA77A}"/>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a:extLst>
            <a:ext uri="{FF2B5EF4-FFF2-40B4-BE49-F238E27FC236}">
              <a16:creationId xmlns:a16="http://schemas.microsoft.com/office/drawing/2014/main" id="{CF8EE588-FC98-4F00-B63F-044433661569}"/>
            </a:ext>
          </a:extLst>
        </xdr:cNvPr>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0FBED976-CBD6-4BA4-AFBD-6A5B117BC506}"/>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170573</xdr:rowOff>
    </xdr:from>
    <xdr:to>
      <xdr:col>54</xdr:col>
      <xdr:colOff>189865</xdr:colOff>
      <xdr:row>107</xdr:row>
      <xdr:rowOff>130446</xdr:rowOff>
    </xdr:to>
    <xdr:cxnSp macro="">
      <xdr:nvCxnSpPr>
        <xdr:cNvPr id="459" name="直線コネクタ 458">
          <a:extLst>
            <a:ext uri="{FF2B5EF4-FFF2-40B4-BE49-F238E27FC236}">
              <a16:creationId xmlns:a16="http://schemas.microsoft.com/office/drawing/2014/main" id="{B4E11EE9-7445-416E-8BAB-96DC5A510464}"/>
            </a:ext>
          </a:extLst>
        </xdr:cNvPr>
        <xdr:cNvCxnSpPr/>
      </xdr:nvCxnSpPr>
      <xdr:spPr>
        <a:xfrm flipV="1">
          <a:off x="9219565" y="16934573"/>
          <a:ext cx="0" cy="113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134273</xdr:rowOff>
    </xdr:from>
    <xdr:ext cx="378565" cy="259045"/>
    <xdr:sp macro="" textlink="">
      <xdr:nvSpPr>
        <xdr:cNvPr id="460" name="【港湾・漁港】&#10;一人当たり有形固定資産（償却資産）額最小値テキスト">
          <a:extLst>
            <a:ext uri="{FF2B5EF4-FFF2-40B4-BE49-F238E27FC236}">
              <a16:creationId xmlns:a16="http://schemas.microsoft.com/office/drawing/2014/main" id="{5CFF193E-A919-427E-9529-C8ECA690D317}"/>
            </a:ext>
          </a:extLst>
        </xdr:cNvPr>
        <xdr:cNvSpPr txBox="1"/>
      </xdr:nvSpPr>
      <xdr:spPr>
        <a:xfrm>
          <a:off x="9258300" y="18071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130446</xdr:rowOff>
    </xdr:from>
    <xdr:to>
      <xdr:col>55</xdr:col>
      <xdr:colOff>88900</xdr:colOff>
      <xdr:row>107</xdr:row>
      <xdr:rowOff>130446</xdr:rowOff>
    </xdr:to>
    <xdr:cxnSp macro="">
      <xdr:nvCxnSpPr>
        <xdr:cNvPr id="461" name="直線コネクタ 460">
          <a:extLst>
            <a:ext uri="{FF2B5EF4-FFF2-40B4-BE49-F238E27FC236}">
              <a16:creationId xmlns:a16="http://schemas.microsoft.com/office/drawing/2014/main" id="{D6E0D59E-7094-48EE-9928-68CCC524BA75}"/>
            </a:ext>
          </a:extLst>
        </xdr:cNvPr>
        <xdr:cNvCxnSpPr/>
      </xdr:nvCxnSpPr>
      <xdr:spPr>
        <a:xfrm>
          <a:off x="9154160" y="18067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117250</xdr:rowOff>
    </xdr:from>
    <xdr:ext cx="599010" cy="259045"/>
    <xdr:sp macro="" textlink="">
      <xdr:nvSpPr>
        <xdr:cNvPr id="462" name="【港湾・漁港】&#10;一人当たり有形固定資産（償却資産）額最大値テキスト">
          <a:extLst>
            <a:ext uri="{FF2B5EF4-FFF2-40B4-BE49-F238E27FC236}">
              <a16:creationId xmlns:a16="http://schemas.microsoft.com/office/drawing/2014/main" id="{26971D0C-F6E3-4AB5-8CB0-0AFE6EC99E6D}"/>
            </a:ext>
          </a:extLst>
        </xdr:cNvPr>
        <xdr:cNvSpPr txBox="1"/>
      </xdr:nvSpPr>
      <xdr:spPr>
        <a:xfrm>
          <a:off x="9258300" y="1671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170573</xdr:rowOff>
    </xdr:from>
    <xdr:to>
      <xdr:col>55</xdr:col>
      <xdr:colOff>88900</xdr:colOff>
      <xdr:row>100</xdr:row>
      <xdr:rowOff>170573</xdr:rowOff>
    </xdr:to>
    <xdr:cxnSp macro="">
      <xdr:nvCxnSpPr>
        <xdr:cNvPr id="463" name="直線コネクタ 462">
          <a:extLst>
            <a:ext uri="{FF2B5EF4-FFF2-40B4-BE49-F238E27FC236}">
              <a16:creationId xmlns:a16="http://schemas.microsoft.com/office/drawing/2014/main" id="{690E3DC1-3752-4B28-ADE2-64269EE03F22}"/>
            </a:ext>
          </a:extLst>
        </xdr:cNvPr>
        <xdr:cNvCxnSpPr/>
      </xdr:nvCxnSpPr>
      <xdr:spPr>
        <a:xfrm>
          <a:off x="9154160" y="169345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19834</xdr:rowOff>
    </xdr:from>
    <xdr:ext cx="534377" cy="259045"/>
    <xdr:sp macro="" textlink="">
      <xdr:nvSpPr>
        <xdr:cNvPr id="464" name="【港湾・漁港】&#10;一人当たり有形固定資産（償却資産）額平均値テキスト">
          <a:extLst>
            <a:ext uri="{FF2B5EF4-FFF2-40B4-BE49-F238E27FC236}">
              <a16:creationId xmlns:a16="http://schemas.microsoft.com/office/drawing/2014/main" id="{E53DA03C-022D-47B8-8880-C93A492A217E}"/>
            </a:ext>
          </a:extLst>
        </xdr:cNvPr>
        <xdr:cNvSpPr txBox="1"/>
      </xdr:nvSpPr>
      <xdr:spPr>
        <a:xfrm>
          <a:off x="9258300" y="17622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168407</xdr:rowOff>
    </xdr:from>
    <xdr:to>
      <xdr:col>55</xdr:col>
      <xdr:colOff>50800</xdr:colOff>
      <xdr:row>106</xdr:row>
      <xdr:rowOff>98557</xdr:rowOff>
    </xdr:to>
    <xdr:sp macro="" textlink="">
      <xdr:nvSpPr>
        <xdr:cNvPr id="465" name="フローチャート: 判断 464">
          <a:extLst>
            <a:ext uri="{FF2B5EF4-FFF2-40B4-BE49-F238E27FC236}">
              <a16:creationId xmlns:a16="http://schemas.microsoft.com/office/drawing/2014/main" id="{D0C52BA2-104C-4CFA-ADD7-1B2D4BFB4B49}"/>
            </a:ext>
          </a:extLst>
        </xdr:cNvPr>
        <xdr:cNvSpPr/>
      </xdr:nvSpPr>
      <xdr:spPr>
        <a:xfrm>
          <a:off x="9192260" y="177706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152719</xdr:rowOff>
    </xdr:from>
    <xdr:to>
      <xdr:col>50</xdr:col>
      <xdr:colOff>165100</xdr:colOff>
      <xdr:row>105</xdr:row>
      <xdr:rowOff>82869</xdr:rowOff>
    </xdr:to>
    <xdr:sp macro="" textlink="">
      <xdr:nvSpPr>
        <xdr:cNvPr id="466" name="フローチャート: 判断 465">
          <a:extLst>
            <a:ext uri="{FF2B5EF4-FFF2-40B4-BE49-F238E27FC236}">
              <a16:creationId xmlns:a16="http://schemas.microsoft.com/office/drawing/2014/main" id="{2202E03B-1B38-47C2-BE6E-BFF242C0A12B}"/>
            </a:ext>
          </a:extLst>
        </xdr:cNvPr>
        <xdr:cNvSpPr/>
      </xdr:nvSpPr>
      <xdr:spPr>
        <a:xfrm>
          <a:off x="8445500" y="175872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159251</xdr:rowOff>
    </xdr:from>
    <xdr:to>
      <xdr:col>46</xdr:col>
      <xdr:colOff>38100</xdr:colOff>
      <xdr:row>105</xdr:row>
      <xdr:rowOff>89401</xdr:rowOff>
    </xdr:to>
    <xdr:sp macro="" textlink="">
      <xdr:nvSpPr>
        <xdr:cNvPr id="467" name="フローチャート: 判断 466">
          <a:extLst>
            <a:ext uri="{FF2B5EF4-FFF2-40B4-BE49-F238E27FC236}">
              <a16:creationId xmlns:a16="http://schemas.microsoft.com/office/drawing/2014/main" id="{5609209A-ECC4-4DF5-9386-11B9C75FC675}"/>
            </a:ext>
          </a:extLst>
        </xdr:cNvPr>
        <xdr:cNvSpPr/>
      </xdr:nvSpPr>
      <xdr:spPr>
        <a:xfrm>
          <a:off x="7670800" y="175938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163801</xdr:rowOff>
    </xdr:from>
    <xdr:to>
      <xdr:col>41</xdr:col>
      <xdr:colOff>101600</xdr:colOff>
      <xdr:row>105</xdr:row>
      <xdr:rowOff>93951</xdr:rowOff>
    </xdr:to>
    <xdr:sp macro="" textlink="">
      <xdr:nvSpPr>
        <xdr:cNvPr id="468" name="フローチャート: 判断 467">
          <a:extLst>
            <a:ext uri="{FF2B5EF4-FFF2-40B4-BE49-F238E27FC236}">
              <a16:creationId xmlns:a16="http://schemas.microsoft.com/office/drawing/2014/main" id="{CAA96B5C-5997-4703-BC4C-F070547F2A80}"/>
            </a:ext>
          </a:extLst>
        </xdr:cNvPr>
        <xdr:cNvSpPr/>
      </xdr:nvSpPr>
      <xdr:spPr>
        <a:xfrm>
          <a:off x="6873240" y="175983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169583</xdr:rowOff>
    </xdr:from>
    <xdr:to>
      <xdr:col>36</xdr:col>
      <xdr:colOff>165100</xdr:colOff>
      <xdr:row>105</xdr:row>
      <xdr:rowOff>99733</xdr:rowOff>
    </xdr:to>
    <xdr:sp macro="" textlink="">
      <xdr:nvSpPr>
        <xdr:cNvPr id="469" name="フローチャート: 判断 468">
          <a:extLst>
            <a:ext uri="{FF2B5EF4-FFF2-40B4-BE49-F238E27FC236}">
              <a16:creationId xmlns:a16="http://schemas.microsoft.com/office/drawing/2014/main" id="{70CE5EBA-DDDE-4E21-B950-B160255071DD}"/>
            </a:ext>
          </a:extLst>
        </xdr:cNvPr>
        <xdr:cNvSpPr/>
      </xdr:nvSpPr>
      <xdr:spPr>
        <a:xfrm>
          <a:off x="6098540" y="17604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1DE06308-2469-479A-B472-09EE97468336}"/>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FE8D0D9D-2C36-4B9C-86F4-779177C819AF}"/>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0A484F4-3B75-4F1D-A65C-0225F452E1BF}"/>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BCB7D5E-185C-44EE-87A8-8544A0CBE121}"/>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495F785-2583-4E71-B771-F0D09A20FCF2}"/>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66737</xdr:rowOff>
    </xdr:from>
    <xdr:to>
      <xdr:col>55</xdr:col>
      <xdr:colOff>50800</xdr:colOff>
      <xdr:row>107</xdr:row>
      <xdr:rowOff>168337</xdr:rowOff>
    </xdr:to>
    <xdr:sp macro="" textlink="">
      <xdr:nvSpPr>
        <xdr:cNvPr id="475" name="楕円 474">
          <a:extLst>
            <a:ext uri="{FF2B5EF4-FFF2-40B4-BE49-F238E27FC236}">
              <a16:creationId xmlns:a16="http://schemas.microsoft.com/office/drawing/2014/main" id="{4D49CAF3-A960-459F-8E21-26471F359132}"/>
            </a:ext>
          </a:extLst>
        </xdr:cNvPr>
        <xdr:cNvSpPr/>
      </xdr:nvSpPr>
      <xdr:spPr>
        <a:xfrm>
          <a:off x="9192260" y="180042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153114</xdr:rowOff>
    </xdr:from>
    <xdr:ext cx="469744" cy="259045"/>
    <xdr:sp macro="" textlink="">
      <xdr:nvSpPr>
        <xdr:cNvPr id="476" name="【港湾・漁港】&#10;一人当たり有形固定資産（償却資産）額該当値テキスト">
          <a:extLst>
            <a:ext uri="{FF2B5EF4-FFF2-40B4-BE49-F238E27FC236}">
              <a16:creationId xmlns:a16="http://schemas.microsoft.com/office/drawing/2014/main" id="{451FB3DB-5C51-460D-8847-E9DC8B908966}"/>
            </a:ext>
          </a:extLst>
        </xdr:cNvPr>
        <xdr:cNvSpPr txBox="1"/>
      </xdr:nvSpPr>
      <xdr:spPr>
        <a:xfrm>
          <a:off x="9258300" y="1792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66737</xdr:rowOff>
    </xdr:from>
    <xdr:to>
      <xdr:col>50</xdr:col>
      <xdr:colOff>165100</xdr:colOff>
      <xdr:row>107</xdr:row>
      <xdr:rowOff>168337</xdr:rowOff>
    </xdr:to>
    <xdr:sp macro="" textlink="">
      <xdr:nvSpPr>
        <xdr:cNvPr id="477" name="楕円 476">
          <a:extLst>
            <a:ext uri="{FF2B5EF4-FFF2-40B4-BE49-F238E27FC236}">
              <a16:creationId xmlns:a16="http://schemas.microsoft.com/office/drawing/2014/main" id="{03D7E2AE-420C-48B4-A87F-877CEA9B458E}"/>
            </a:ext>
          </a:extLst>
        </xdr:cNvPr>
        <xdr:cNvSpPr/>
      </xdr:nvSpPr>
      <xdr:spPr>
        <a:xfrm>
          <a:off x="8445500" y="1800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117537</xdr:rowOff>
    </xdr:from>
    <xdr:to>
      <xdr:col>55</xdr:col>
      <xdr:colOff>0</xdr:colOff>
      <xdr:row>107</xdr:row>
      <xdr:rowOff>117537</xdr:rowOff>
    </xdr:to>
    <xdr:cxnSp macro="">
      <xdr:nvCxnSpPr>
        <xdr:cNvPr id="478" name="直線コネクタ 477">
          <a:extLst>
            <a:ext uri="{FF2B5EF4-FFF2-40B4-BE49-F238E27FC236}">
              <a16:creationId xmlns:a16="http://schemas.microsoft.com/office/drawing/2014/main" id="{DF32F19B-1866-49FF-9D93-C43E177E340E}"/>
            </a:ext>
          </a:extLst>
        </xdr:cNvPr>
        <xdr:cNvCxnSpPr/>
      </xdr:nvCxnSpPr>
      <xdr:spPr>
        <a:xfrm>
          <a:off x="8496300" y="1805501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66765</xdr:rowOff>
    </xdr:from>
    <xdr:to>
      <xdr:col>46</xdr:col>
      <xdr:colOff>38100</xdr:colOff>
      <xdr:row>107</xdr:row>
      <xdr:rowOff>168365</xdr:rowOff>
    </xdr:to>
    <xdr:sp macro="" textlink="">
      <xdr:nvSpPr>
        <xdr:cNvPr id="479" name="楕円 478">
          <a:extLst>
            <a:ext uri="{FF2B5EF4-FFF2-40B4-BE49-F238E27FC236}">
              <a16:creationId xmlns:a16="http://schemas.microsoft.com/office/drawing/2014/main" id="{43AD8E33-22E6-43E5-A30D-697A05666B16}"/>
            </a:ext>
          </a:extLst>
        </xdr:cNvPr>
        <xdr:cNvSpPr/>
      </xdr:nvSpPr>
      <xdr:spPr>
        <a:xfrm>
          <a:off x="7670800" y="180042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117537</xdr:rowOff>
    </xdr:from>
    <xdr:to>
      <xdr:col>50</xdr:col>
      <xdr:colOff>114300</xdr:colOff>
      <xdr:row>107</xdr:row>
      <xdr:rowOff>117565</xdr:rowOff>
    </xdr:to>
    <xdr:cxnSp macro="">
      <xdr:nvCxnSpPr>
        <xdr:cNvPr id="480" name="直線コネクタ 479">
          <a:extLst>
            <a:ext uri="{FF2B5EF4-FFF2-40B4-BE49-F238E27FC236}">
              <a16:creationId xmlns:a16="http://schemas.microsoft.com/office/drawing/2014/main" id="{38981482-4F18-412F-AE92-FB6D19644DA2}"/>
            </a:ext>
          </a:extLst>
        </xdr:cNvPr>
        <xdr:cNvCxnSpPr/>
      </xdr:nvCxnSpPr>
      <xdr:spPr>
        <a:xfrm flipV="1">
          <a:off x="7713980" y="18055017"/>
          <a:ext cx="78232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67639</xdr:rowOff>
    </xdr:from>
    <xdr:to>
      <xdr:col>41</xdr:col>
      <xdr:colOff>101600</xdr:colOff>
      <xdr:row>107</xdr:row>
      <xdr:rowOff>169239</xdr:rowOff>
    </xdr:to>
    <xdr:sp macro="" textlink="">
      <xdr:nvSpPr>
        <xdr:cNvPr id="481" name="楕円 480">
          <a:extLst>
            <a:ext uri="{FF2B5EF4-FFF2-40B4-BE49-F238E27FC236}">
              <a16:creationId xmlns:a16="http://schemas.microsoft.com/office/drawing/2014/main" id="{0FF440F5-E047-48A9-8EED-BCB3C88FF11C}"/>
            </a:ext>
          </a:extLst>
        </xdr:cNvPr>
        <xdr:cNvSpPr/>
      </xdr:nvSpPr>
      <xdr:spPr>
        <a:xfrm>
          <a:off x="6873240" y="1800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117565</xdr:rowOff>
    </xdr:from>
    <xdr:to>
      <xdr:col>45</xdr:col>
      <xdr:colOff>177800</xdr:colOff>
      <xdr:row>107</xdr:row>
      <xdr:rowOff>118439</xdr:rowOff>
    </xdr:to>
    <xdr:cxnSp macro="">
      <xdr:nvCxnSpPr>
        <xdr:cNvPr id="482" name="直線コネクタ 481">
          <a:extLst>
            <a:ext uri="{FF2B5EF4-FFF2-40B4-BE49-F238E27FC236}">
              <a16:creationId xmlns:a16="http://schemas.microsoft.com/office/drawing/2014/main" id="{F5BA3416-502C-4B89-945A-C72B64CAA464}"/>
            </a:ext>
          </a:extLst>
        </xdr:cNvPr>
        <xdr:cNvCxnSpPr/>
      </xdr:nvCxnSpPr>
      <xdr:spPr>
        <a:xfrm flipV="1">
          <a:off x="6924040" y="18055045"/>
          <a:ext cx="78994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67725</xdr:rowOff>
    </xdr:from>
    <xdr:to>
      <xdr:col>36</xdr:col>
      <xdr:colOff>165100</xdr:colOff>
      <xdr:row>107</xdr:row>
      <xdr:rowOff>169325</xdr:rowOff>
    </xdr:to>
    <xdr:sp macro="" textlink="">
      <xdr:nvSpPr>
        <xdr:cNvPr id="483" name="楕円 482">
          <a:extLst>
            <a:ext uri="{FF2B5EF4-FFF2-40B4-BE49-F238E27FC236}">
              <a16:creationId xmlns:a16="http://schemas.microsoft.com/office/drawing/2014/main" id="{3B367A76-8F59-4EFA-B78E-D6E2872A48EC}"/>
            </a:ext>
          </a:extLst>
        </xdr:cNvPr>
        <xdr:cNvSpPr/>
      </xdr:nvSpPr>
      <xdr:spPr>
        <a:xfrm>
          <a:off x="6098540" y="18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118439</xdr:rowOff>
    </xdr:from>
    <xdr:to>
      <xdr:col>41</xdr:col>
      <xdr:colOff>50800</xdr:colOff>
      <xdr:row>107</xdr:row>
      <xdr:rowOff>118525</xdr:rowOff>
    </xdr:to>
    <xdr:cxnSp macro="">
      <xdr:nvCxnSpPr>
        <xdr:cNvPr id="484" name="直線コネクタ 483">
          <a:extLst>
            <a:ext uri="{FF2B5EF4-FFF2-40B4-BE49-F238E27FC236}">
              <a16:creationId xmlns:a16="http://schemas.microsoft.com/office/drawing/2014/main" id="{6DBEF617-EF22-4DBE-939D-79E545ECC6F4}"/>
            </a:ext>
          </a:extLst>
        </xdr:cNvPr>
        <xdr:cNvCxnSpPr/>
      </xdr:nvCxnSpPr>
      <xdr:spPr>
        <a:xfrm flipV="1">
          <a:off x="6149340" y="18055919"/>
          <a:ext cx="7747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99396</xdr:rowOff>
    </xdr:from>
    <xdr:ext cx="534377" cy="259045"/>
    <xdr:sp macro="" textlink="">
      <xdr:nvSpPr>
        <xdr:cNvPr id="485" name="n_1aveValue【港湾・漁港】&#10;一人当たり有形固定資産（償却資産）額">
          <a:extLst>
            <a:ext uri="{FF2B5EF4-FFF2-40B4-BE49-F238E27FC236}">
              <a16:creationId xmlns:a16="http://schemas.microsoft.com/office/drawing/2014/main" id="{43DC925B-7BB5-4EF5-912D-648598982718}"/>
            </a:ext>
          </a:extLst>
        </xdr:cNvPr>
        <xdr:cNvSpPr txBox="1"/>
      </xdr:nvSpPr>
      <xdr:spPr>
        <a:xfrm>
          <a:off x="8239271" y="1736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105928</xdr:rowOff>
    </xdr:from>
    <xdr:ext cx="534377" cy="259045"/>
    <xdr:sp macro="" textlink="">
      <xdr:nvSpPr>
        <xdr:cNvPr id="486" name="n_2aveValue【港湾・漁港】&#10;一人当たり有形固定資産（償却資産）額">
          <a:extLst>
            <a:ext uri="{FF2B5EF4-FFF2-40B4-BE49-F238E27FC236}">
              <a16:creationId xmlns:a16="http://schemas.microsoft.com/office/drawing/2014/main" id="{07BFE85F-072B-4556-802B-7F2299D797A6}"/>
            </a:ext>
          </a:extLst>
        </xdr:cNvPr>
        <xdr:cNvSpPr txBox="1"/>
      </xdr:nvSpPr>
      <xdr:spPr>
        <a:xfrm>
          <a:off x="7477271" y="173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110478</xdr:rowOff>
    </xdr:from>
    <xdr:ext cx="534377" cy="259045"/>
    <xdr:sp macro="" textlink="">
      <xdr:nvSpPr>
        <xdr:cNvPr id="487" name="n_3aveValue【港湾・漁港】&#10;一人当たり有形固定資産（償却資産）額">
          <a:extLst>
            <a:ext uri="{FF2B5EF4-FFF2-40B4-BE49-F238E27FC236}">
              <a16:creationId xmlns:a16="http://schemas.microsoft.com/office/drawing/2014/main" id="{7112EDDB-80A2-4CFE-ACBF-E535CBA44694}"/>
            </a:ext>
          </a:extLst>
        </xdr:cNvPr>
        <xdr:cNvSpPr txBox="1"/>
      </xdr:nvSpPr>
      <xdr:spPr>
        <a:xfrm>
          <a:off x="6702571" y="1737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116260</xdr:rowOff>
    </xdr:from>
    <xdr:ext cx="534377" cy="259045"/>
    <xdr:sp macro="" textlink="">
      <xdr:nvSpPr>
        <xdr:cNvPr id="488" name="n_4aveValue【港湾・漁港】&#10;一人当たり有形固定資産（償却資産）額">
          <a:extLst>
            <a:ext uri="{FF2B5EF4-FFF2-40B4-BE49-F238E27FC236}">
              <a16:creationId xmlns:a16="http://schemas.microsoft.com/office/drawing/2014/main" id="{7730F608-FC8A-4238-93E6-64225FF08CCE}"/>
            </a:ext>
          </a:extLst>
        </xdr:cNvPr>
        <xdr:cNvSpPr txBox="1"/>
      </xdr:nvSpPr>
      <xdr:spPr>
        <a:xfrm>
          <a:off x="5905011" y="173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107</xdr:row>
      <xdr:rowOff>159464</xdr:rowOff>
    </xdr:from>
    <xdr:ext cx="469744" cy="259045"/>
    <xdr:sp macro="" textlink="">
      <xdr:nvSpPr>
        <xdr:cNvPr id="489" name="n_1mainValue【港湾・漁港】&#10;一人当たり有形固定資産（償却資産）額">
          <a:extLst>
            <a:ext uri="{FF2B5EF4-FFF2-40B4-BE49-F238E27FC236}">
              <a16:creationId xmlns:a16="http://schemas.microsoft.com/office/drawing/2014/main" id="{A4874D29-CF4E-4637-92D9-6EC42934E2B1}"/>
            </a:ext>
          </a:extLst>
        </xdr:cNvPr>
        <xdr:cNvSpPr txBox="1"/>
      </xdr:nvSpPr>
      <xdr:spPr>
        <a:xfrm>
          <a:off x="8271588" y="1809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159492</xdr:rowOff>
    </xdr:from>
    <xdr:ext cx="469744" cy="259045"/>
    <xdr:sp macro="" textlink="">
      <xdr:nvSpPr>
        <xdr:cNvPr id="490" name="n_2mainValue【港湾・漁港】&#10;一人当たり有形固定資産（償却資産）額">
          <a:extLst>
            <a:ext uri="{FF2B5EF4-FFF2-40B4-BE49-F238E27FC236}">
              <a16:creationId xmlns:a16="http://schemas.microsoft.com/office/drawing/2014/main" id="{0880FFCB-5D08-4940-A410-081FED318095}"/>
            </a:ext>
          </a:extLst>
        </xdr:cNvPr>
        <xdr:cNvSpPr txBox="1"/>
      </xdr:nvSpPr>
      <xdr:spPr>
        <a:xfrm>
          <a:off x="7509588" y="1809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160366</xdr:rowOff>
    </xdr:from>
    <xdr:ext cx="469744" cy="259045"/>
    <xdr:sp macro="" textlink="">
      <xdr:nvSpPr>
        <xdr:cNvPr id="491" name="n_3mainValue【港湾・漁港】&#10;一人当たり有形固定資産（償却資産）額">
          <a:extLst>
            <a:ext uri="{FF2B5EF4-FFF2-40B4-BE49-F238E27FC236}">
              <a16:creationId xmlns:a16="http://schemas.microsoft.com/office/drawing/2014/main" id="{0869F051-A4D0-4542-A07C-0FEBD784A03B}"/>
            </a:ext>
          </a:extLst>
        </xdr:cNvPr>
        <xdr:cNvSpPr txBox="1"/>
      </xdr:nvSpPr>
      <xdr:spPr>
        <a:xfrm>
          <a:off x="6712028" y="1809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160452</xdr:rowOff>
    </xdr:from>
    <xdr:ext cx="469744" cy="259045"/>
    <xdr:sp macro="" textlink="">
      <xdr:nvSpPr>
        <xdr:cNvPr id="492" name="n_4mainValue【港湾・漁港】&#10;一人当たり有形固定資産（償却資産）額">
          <a:extLst>
            <a:ext uri="{FF2B5EF4-FFF2-40B4-BE49-F238E27FC236}">
              <a16:creationId xmlns:a16="http://schemas.microsoft.com/office/drawing/2014/main" id="{06D11AC8-8D9C-4733-8C18-CED7E12FC089}"/>
            </a:ext>
          </a:extLst>
        </xdr:cNvPr>
        <xdr:cNvSpPr txBox="1"/>
      </xdr:nvSpPr>
      <xdr:spPr>
        <a:xfrm>
          <a:off x="5937328" y="1809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4725EBD9-4982-49F7-96AA-76D752E1B5E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288FE704-BCC6-4B5F-89AA-8FCA578D3D8A}"/>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46A14A27-E246-47DD-A700-663B6C3C9AA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11ACD75D-D82C-4660-AED5-F627F9794441}"/>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1F5F8EF9-7501-49D8-A7D9-435ADF3EC838}"/>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C0F045C9-D89D-48A3-9254-3328FF94C652}"/>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44189173-BC03-4ABE-8D90-F0F38BAB6ED6}"/>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B774EC77-B9E8-43A9-8541-088EC1E1F47E}"/>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DC671100-EEA9-478F-A937-00FB2D57FAA9}"/>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409720A2-F14F-4DCC-86EA-50C4E30D89E5}"/>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D3EC1C47-9DFF-4041-9B52-34EB80CB75BB}"/>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504" name="直線コネクタ 503">
          <a:extLst>
            <a:ext uri="{FF2B5EF4-FFF2-40B4-BE49-F238E27FC236}">
              <a16:creationId xmlns:a16="http://schemas.microsoft.com/office/drawing/2014/main" id="{69E8DB76-5732-4F13-A685-C5009BCE7142}"/>
            </a:ext>
          </a:extLst>
        </xdr:cNvPr>
        <xdr:cNvCxnSpPr/>
      </xdr:nvCxnSpPr>
      <xdr:spPr>
        <a:xfrm>
          <a:off x="10960100" y="68922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505" name="テキスト ボックス 504">
          <a:extLst>
            <a:ext uri="{FF2B5EF4-FFF2-40B4-BE49-F238E27FC236}">
              <a16:creationId xmlns:a16="http://schemas.microsoft.com/office/drawing/2014/main" id="{B682FA01-D836-469D-B944-B2D026A8D9A6}"/>
            </a:ext>
          </a:extLst>
        </xdr:cNvPr>
        <xdr:cNvSpPr txBox="1"/>
      </xdr:nvSpPr>
      <xdr:spPr>
        <a:xfrm>
          <a:off x="1060276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64409F50-98F5-430A-BD84-BB248669991F}"/>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D3B25F3C-22AB-410F-A0B3-A44026D97CDD}"/>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508" name="直線コネクタ 507">
          <a:extLst>
            <a:ext uri="{FF2B5EF4-FFF2-40B4-BE49-F238E27FC236}">
              <a16:creationId xmlns:a16="http://schemas.microsoft.com/office/drawing/2014/main" id="{5F072817-647D-4F10-BB28-DA5430071043}"/>
            </a:ext>
          </a:extLst>
        </xdr:cNvPr>
        <xdr:cNvCxnSpPr/>
      </xdr:nvCxnSpPr>
      <xdr:spPr>
        <a:xfrm>
          <a:off x="10960100" y="5775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509" name="テキスト ボックス 508">
          <a:extLst>
            <a:ext uri="{FF2B5EF4-FFF2-40B4-BE49-F238E27FC236}">
              <a16:creationId xmlns:a16="http://schemas.microsoft.com/office/drawing/2014/main" id="{066B4A78-0847-4CC1-A9CE-923C00F9EF07}"/>
            </a:ext>
          </a:extLst>
        </xdr:cNvPr>
        <xdr:cNvSpPr txBox="1"/>
      </xdr:nvSpPr>
      <xdr:spPr>
        <a:xfrm>
          <a:off x="1060276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DB9DECF3-3730-410C-AB6A-9B6D5661503B}"/>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1" name="テキスト ボックス 510">
          <a:extLst>
            <a:ext uri="{FF2B5EF4-FFF2-40B4-BE49-F238E27FC236}">
              <a16:creationId xmlns:a16="http://schemas.microsoft.com/office/drawing/2014/main" id="{5BBA6C71-F41C-462B-A83D-FA842DA25F97}"/>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01AE823D-9940-48F8-803A-80FC486E4123}"/>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84772</xdr:rowOff>
    </xdr:from>
    <xdr:to>
      <xdr:col>85</xdr:col>
      <xdr:colOff>126364</xdr:colOff>
      <xdr:row>41</xdr:row>
      <xdr:rowOff>159068</xdr:rowOff>
    </xdr:to>
    <xdr:cxnSp macro="">
      <xdr:nvCxnSpPr>
        <xdr:cNvPr id="513" name="直線コネクタ 512">
          <a:extLst>
            <a:ext uri="{FF2B5EF4-FFF2-40B4-BE49-F238E27FC236}">
              <a16:creationId xmlns:a16="http://schemas.microsoft.com/office/drawing/2014/main" id="{03A63854-B07C-4B68-B0E0-00456E3739F7}"/>
            </a:ext>
          </a:extLst>
        </xdr:cNvPr>
        <xdr:cNvCxnSpPr/>
      </xdr:nvCxnSpPr>
      <xdr:spPr>
        <a:xfrm flipV="1">
          <a:off x="14375764" y="5616892"/>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162895</xdr:rowOff>
    </xdr:from>
    <xdr:ext cx="405111" cy="259045"/>
    <xdr:sp macro="" textlink="">
      <xdr:nvSpPr>
        <xdr:cNvPr id="514" name="【認定こども園・幼稚園・保育所】&#10;有形固定資産減価償却率最小値テキスト">
          <a:extLst>
            <a:ext uri="{FF2B5EF4-FFF2-40B4-BE49-F238E27FC236}">
              <a16:creationId xmlns:a16="http://schemas.microsoft.com/office/drawing/2014/main" id="{681AC5A7-2090-4BE8-A52A-A123FD153F8A}"/>
            </a:ext>
          </a:extLst>
        </xdr:cNvPr>
        <xdr:cNvSpPr txBox="1"/>
      </xdr:nvSpPr>
      <xdr:spPr>
        <a:xfrm>
          <a:off x="14414500" y="70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159068</xdr:rowOff>
    </xdr:from>
    <xdr:to>
      <xdr:col>86</xdr:col>
      <xdr:colOff>25400</xdr:colOff>
      <xdr:row>41</xdr:row>
      <xdr:rowOff>159068</xdr:rowOff>
    </xdr:to>
    <xdr:cxnSp macro="">
      <xdr:nvCxnSpPr>
        <xdr:cNvPr id="515" name="直線コネクタ 514">
          <a:extLst>
            <a:ext uri="{FF2B5EF4-FFF2-40B4-BE49-F238E27FC236}">
              <a16:creationId xmlns:a16="http://schemas.microsoft.com/office/drawing/2014/main" id="{B38F0B6D-EECB-4863-9142-1B036D64CEC6}"/>
            </a:ext>
          </a:extLst>
        </xdr:cNvPr>
        <xdr:cNvCxnSpPr/>
      </xdr:nvCxnSpPr>
      <xdr:spPr>
        <a:xfrm>
          <a:off x="14287500" y="7032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31449</xdr:rowOff>
    </xdr:from>
    <xdr:ext cx="405111" cy="259045"/>
    <xdr:sp macro="" textlink="">
      <xdr:nvSpPr>
        <xdr:cNvPr id="516" name="【認定こども園・幼稚園・保育所】&#10;有形固定資産減価償却率最大値テキスト">
          <a:extLst>
            <a:ext uri="{FF2B5EF4-FFF2-40B4-BE49-F238E27FC236}">
              <a16:creationId xmlns:a16="http://schemas.microsoft.com/office/drawing/2014/main" id="{2CF9D58B-DFC0-46A8-9C23-884B1CA886E1}"/>
            </a:ext>
          </a:extLst>
        </xdr:cNvPr>
        <xdr:cNvSpPr txBox="1"/>
      </xdr:nvSpPr>
      <xdr:spPr>
        <a:xfrm>
          <a:off x="14414500" y="539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84772</xdr:rowOff>
    </xdr:from>
    <xdr:to>
      <xdr:col>86</xdr:col>
      <xdr:colOff>25400</xdr:colOff>
      <xdr:row>33</xdr:row>
      <xdr:rowOff>84772</xdr:rowOff>
    </xdr:to>
    <xdr:cxnSp macro="">
      <xdr:nvCxnSpPr>
        <xdr:cNvPr id="517" name="直線コネクタ 516">
          <a:extLst>
            <a:ext uri="{FF2B5EF4-FFF2-40B4-BE49-F238E27FC236}">
              <a16:creationId xmlns:a16="http://schemas.microsoft.com/office/drawing/2014/main" id="{64E44F50-0DEE-4E4B-AA5E-1E580076C34B}"/>
            </a:ext>
          </a:extLst>
        </xdr:cNvPr>
        <xdr:cNvCxnSpPr/>
      </xdr:nvCxnSpPr>
      <xdr:spPr>
        <a:xfrm>
          <a:off x="14287500" y="5616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99712</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F98809BB-98F3-4C3F-A8C7-8152FB1E925C}"/>
            </a:ext>
          </a:extLst>
        </xdr:cNvPr>
        <xdr:cNvSpPr txBox="1"/>
      </xdr:nvSpPr>
      <xdr:spPr>
        <a:xfrm>
          <a:off x="14414500" y="5967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519" name="フローチャート: 判断 518">
          <a:extLst>
            <a:ext uri="{FF2B5EF4-FFF2-40B4-BE49-F238E27FC236}">
              <a16:creationId xmlns:a16="http://schemas.microsoft.com/office/drawing/2014/main" id="{05B06220-21BB-423D-A5F1-B12B875567BC}"/>
            </a:ext>
          </a:extLst>
        </xdr:cNvPr>
        <xdr:cNvSpPr/>
      </xdr:nvSpPr>
      <xdr:spPr>
        <a:xfrm>
          <a:off x="14325600" y="611187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88265</xdr:rowOff>
    </xdr:from>
    <xdr:to>
      <xdr:col>81</xdr:col>
      <xdr:colOff>101600</xdr:colOff>
      <xdr:row>37</xdr:row>
      <xdr:rowOff>18415</xdr:rowOff>
    </xdr:to>
    <xdr:sp macro="" textlink="">
      <xdr:nvSpPr>
        <xdr:cNvPr id="520" name="フローチャート: 判断 519">
          <a:extLst>
            <a:ext uri="{FF2B5EF4-FFF2-40B4-BE49-F238E27FC236}">
              <a16:creationId xmlns:a16="http://schemas.microsoft.com/office/drawing/2014/main" id="{5028ED1F-15D1-4E84-9B8D-6BCBA0BB171D}"/>
            </a:ext>
          </a:extLst>
        </xdr:cNvPr>
        <xdr:cNvSpPr/>
      </xdr:nvSpPr>
      <xdr:spPr>
        <a:xfrm>
          <a:off x="13578840" y="6123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521" name="フローチャート: 判断 520">
          <a:extLst>
            <a:ext uri="{FF2B5EF4-FFF2-40B4-BE49-F238E27FC236}">
              <a16:creationId xmlns:a16="http://schemas.microsoft.com/office/drawing/2014/main" id="{63CB129F-778E-46E0-BBCC-5A0052608212}"/>
            </a:ext>
          </a:extLst>
        </xdr:cNvPr>
        <xdr:cNvSpPr/>
      </xdr:nvSpPr>
      <xdr:spPr>
        <a:xfrm>
          <a:off x="1280414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522" name="フローチャート: 判断 521">
          <a:extLst>
            <a:ext uri="{FF2B5EF4-FFF2-40B4-BE49-F238E27FC236}">
              <a16:creationId xmlns:a16="http://schemas.microsoft.com/office/drawing/2014/main" id="{792A110B-C328-48CB-B677-C58E8F61E859}"/>
            </a:ext>
          </a:extLst>
        </xdr:cNvPr>
        <xdr:cNvSpPr/>
      </xdr:nvSpPr>
      <xdr:spPr>
        <a:xfrm>
          <a:off x="12029440" y="6205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28258</xdr:rowOff>
    </xdr:from>
    <xdr:to>
      <xdr:col>67</xdr:col>
      <xdr:colOff>101600</xdr:colOff>
      <xdr:row>37</xdr:row>
      <xdr:rowOff>129858</xdr:rowOff>
    </xdr:to>
    <xdr:sp macro="" textlink="">
      <xdr:nvSpPr>
        <xdr:cNvPr id="523" name="フローチャート: 判断 522">
          <a:extLst>
            <a:ext uri="{FF2B5EF4-FFF2-40B4-BE49-F238E27FC236}">
              <a16:creationId xmlns:a16="http://schemas.microsoft.com/office/drawing/2014/main" id="{CD7C3C3D-87CD-41BA-9CE1-FE8077147797}"/>
            </a:ext>
          </a:extLst>
        </xdr:cNvPr>
        <xdr:cNvSpPr/>
      </xdr:nvSpPr>
      <xdr:spPr>
        <a:xfrm>
          <a:off x="11231880" y="623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6A98500-6B7F-4C87-B465-D56B5360E73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FF97F7B1-5AD9-4202-8AE4-854F2B729DB7}"/>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51C0E6DF-398E-4631-94EA-8FEB9AFFF2B1}"/>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EABCCE52-AEC1-4A06-AB9E-3DAD92C258A6}"/>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4613A2FB-C8BD-4696-ADA9-F847CD112BC9}"/>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529" name="楕円 528">
          <a:extLst>
            <a:ext uri="{FF2B5EF4-FFF2-40B4-BE49-F238E27FC236}">
              <a16:creationId xmlns:a16="http://schemas.microsoft.com/office/drawing/2014/main" id="{BBB1CD31-E44D-46DB-BA21-73CCA3D5776D}"/>
            </a:ext>
          </a:extLst>
        </xdr:cNvPr>
        <xdr:cNvSpPr/>
      </xdr:nvSpPr>
      <xdr:spPr>
        <a:xfrm>
          <a:off x="14325600" y="65519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F109FBE3-9E29-4B42-B199-4C1427BE1C16}"/>
            </a:ext>
          </a:extLst>
        </xdr:cNvPr>
        <xdr:cNvSpPr txBox="1"/>
      </xdr:nvSpPr>
      <xdr:spPr>
        <a:xfrm>
          <a:off x="144145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136843</xdr:rowOff>
    </xdr:from>
    <xdr:to>
      <xdr:col>81</xdr:col>
      <xdr:colOff>101600</xdr:colOff>
      <xdr:row>39</xdr:row>
      <xdr:rowOff>66993</xdr:rowOff>
    </xdr:to>
    <xdr:sp macro="" textlink="">
      <xdr:nvSpPr>
        <xdr:cNvPr id="531" name="楕円 530">
          <a:extLst>
            <a:ext uri="{FF2B5EF4-FFF2-40B4-BE49-F238E27FC236}">
              <a16:creationId xmlns:a16="http://schemas.microsoft.com/office/drawing/2014/main" id="{7EB2DE68-34C4-4FF5-AF9B-9F456AE2059F}"/>
            </a:ext>
          </a:extLst>
        </xdr:cNvPr>
        <xdr:cNvSpPr/>
      </xdr:nvSpPr>
      <xdr:spPr>
        <a:xfrm>
          <a:off x="13578840" y="65071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16193</xdr:rowOff>
    </xdr:from>
    <xdr:to>
      <xdr:col>85</xdr:col>
      <xdr:colOff>127000</xdr:colOff>
      <xdr:row>39</xdr:row>
      <xdr:rowOff>64770</xdr:rowOff>
    </xdr:to>
    <xdr:cxnSp macro="">
      <xdr:nvCxnSpPr>
        <xdr:cNvPr id="532" name="直線コネクタ 531">
          <a:extLst>
            <a:ext uri="{FF2B5EF4-FFF2-40B4-BE49-F238E27FC236}">
              <a16:creationId xmlns:a16="http://schemas.microsoft.com/office/drawing/2014/main" id="{126FFB72-5E17-4CB4-998F-272D4A51879F}"/>
            </a:ext>
          </a:extLst>
        </xdr:cNvPr>
        <xdr:cNvCxnSpPr/>
      </xdr:nvCxnSpPr>
      <xdr:spPr>
        <a:xfrm>
          <a:off x="13629640" y="6554153"/>
          <a:ext cx="74676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91122</xdr:rowOff>
    </xdr:from>
    <xdr:to>
      <xdr:col>76</xdr:col>
      <xdr:colOff>165100</xdr:colOff>
      <xdr:row>39</xdr:row>
      <xdr:rowOff>21272</xdr:rowOff>
    </xdr:to>
    <xdr:sp macro="" textlink="">
      <xdr:nvSpPr>
        <xdr:cNvPr id="533" name="楕円 532">
          <a:extLst>
            <a:ext uri="{FF2B5EF4-FFF2-40B4-BE49-F238E27FC236}">
              <a16:creationId xmlns:a16="http://schemas.microsoft.com/office/drawing/2014/main" id="{8D722D61-6F3B-4037-99E1-D30427F07385}"/>
            </a:ext>
          </a:extLst>
        </xdr:cNvPr>
        <xdr:cNvSpPr/>
      </xdr:nvSpPr>
      <xdr:spPr>
        <a:xfrm>
          <a:off x="12804140" y="6461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141922</xdr:rowOff>
    </xdr:from>
    <xdr:to>
      <xdr:col>81</xdr:col>
      <xdr:colOff>50800</xdr:colOff>
      <xdr:row>39</xdr:row>
      <xdr:rowOff>16193</xdr:rowOff>
    </xdr:to>
    <xdr:cxnSp macro="">
      <xdr:nvCxnSpPr>
        <xdr:cNvPr id="534" name="直線コネクタ 533">
          <a:extLst>
            <a:ext uri="{FF2B5EF4-FFF2-40B4-BE49-F238E27FC236}">
              <a16:creationId xmlns:a16="http://schemas.microsoft.com/office/drawing/2014/main" id="{BBDE763B-0260-465F-9C34-D6E72F151199}"/>
            </a:ext>
          </a:extLst>
        </xdr:cNvPr>
        <xdr:cNvCxnSpPr/>
      </xdr:nvCxnSpPr>
      <xdr:spPr>
        <a:xfrm>
          <a:off x="12854940" y="6512242"/>
          <a:ext cx="7747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102553</xdr:rowOff>
    </xdr:from>
    <xdr:to>
      <xdr:col>72</xdr:col>
      <xdr:colOff>38100</xdr:colOff>
      <xdr:row>39</xdr:row>
      <xdr:rowOff>32703</xdr:rowOff>
    </xdr:to>
    <xdr:sp macro="" textlink="">
      <xdr:nvSpPr>
        <xdr:cNvPr id="535" name="楕円 534">
          <a:extLst>
            <a:ext uri="{FF2B5EF4-FFF2-40B4-BE49-F238E27FC236}">
              <a16:creationId xmlns:a16="http://schemas.microsoft.com/office/drawing/2014/main" id="{072FE8FE-E9C5-4D7A-8089-E518C2FC2159}"/>
            </a:ext>
          </a:extLst>
        </xdr:cNvPr>
        <xdr:cNvSpPr/>
      </xdr:nvSpPr>
      <xdr:spPr>
        <a:xfrm>
          <a:off x="12029440" y="64728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141922</xdr:rowOff>
    </xdr:from>
    <xdr:to>
      <xdr:col>76</xdr:col>
      <xdr:colOff>114300</xdr:colOff>
      <xdr:row>38</xdr:row>
      <xdr:rowOff>153353</xdr:rowOff>
    </xdr:to>
    <xdr:cxnSp macro="">
      <xdr:nvCxnSpPr>
        <xdr:cNvPr id="536" name="直線コネクタ 535">
          <a:extLst>
            <a:ext uri="{FF2B5EF4-FFF2-40B4-BE49-F238E27FC236}">
              <a16:creationId xmlns:a16="http://schemas.microsoft.com/office/drawing/2014/main" id="{4636DEFB-15D3-4737-9DB4-D3DDE4D60A2D}"/>
            </a:ext>
          </a:extLst>
        </xdr:cNvPr>
        <xdr:cNvCxnSpPr/>
      </xdr:nvCxnSpPr>
      <xdr:spPr>
        <a:xfrm flipV="1">
          <a:off x="12072620" y="6512242"/>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53975</xdr:rowOff>
    </xdr:from>
    <xdr:to>
      <xdr:col>67</xdr:col>
      <xdr:colOff>101600</xdr:colOff>
      <xdr:row>38</xdr:row>
      <xdr:rowOff>155575</xdr:rowOff>
    </xdr:to>
    <xdr:sp macro="" textlink="">
      <xdr:nvSpPr>
        <xdr:cNvPr id="537" name="楕円 536">
          <a:extLst>
            <a:ext uri="{FF2B5EF4-FFF2-40B4-BE49-F238E27FC236}">
              <a16:creationId xmlns:a16="http://schemas.microsoft.com/office/drawing/2014/main" id="{61D73181-1709-4196-AF92-BD159B35FA2B}"/>
            </a:ext>
          </a:extLst>
        </xdr:cNvPr>
        <xdr:cNvSpPr/>
      </xdr:nvSpPr>
      <xdr:spPr>
        <a:xfrm>
          <a:off x="1123188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104775</xdr:rowOff>
    </xdr:from>
    <xdr:to>
      <xdr:col>71</xdr:col>
      <xdr:colOff>177800</xdr:colOff>
      <xdr:row>38</xdr:row>
      <xdr:rowOff>153353</xdr:rowOff>
    </xdr:to>
    <xdr:cxnSp macro="">
      <xdr:nvCxnSpPr>
        <xdr:cNvPr id="538" name="直線コネクタ 537">
          <a:extLst>
            <a:ext uri="{FF2B5EF4-FFF2-40B4-BE49-F238E27FC236}">
              <a16:creationId xmlns:a16="http://schemas.microsoft.com/office/drawing/2014/main" id="{BACBE85C-6CF4-4781-9965-7AAD51985305}"/>
            </a:ext>
          </a:extLst>
        </xdr:cNvPr>
        <xdr:cNvCxnSpPr/>
      </xdr:nvCxnSpPr>
      <xdr:spPr>
        <a:xfrm>
          <a:off x="11282680" y="6475095"/>
          <a:ext cx="78994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34942</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B0A76508-10ED-4876-BB9D-D916EBDBAD7D}"/>
            </a:ext>
          </a:extLst>
        </xdr:cNvPr>
        <xdr:cNvSpPr txBox="1"/>
      </xdr:nvSpPr>
      <xdr:spPr>
        <a:xfrm>
          <a:off x="134372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CC91F00C-F488-44DC-8C17-C0EC3A790E4B}"/>
            </a:ext>
          </a:extLst>
        </xdr:cNvPr>
        <xdr:cNvSpPr txBox="1"/>
      </xdr:nvSpPr>
      <xdr:spPr>
        <a:xfrm>
          <a:off x="126752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C1136065-B89D-4351-9117-A7629DA85989}"/>
            </a:ext>
          </a:extLst>
        </xdr:cNvPr>
        <xdr:cNvSpPr txBox="1"/>
      </xdr:nvSpPr>
      <xdr:spPr>
        <a:xfrm>
          <a:off x="119005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146385</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54921BDF-DEEB-4739-BB78-31A3CCA07602}"/>
            </a:ext>
          </a:extLst>
        </xdr:cNvPr>
        <xdr:cNvSpPr txBox="1"/>
      </xdr:nvSpPr>
      <xdr:spPr>
        <a:xfrm>
          <a:off x="11102984" y="601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58120</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EDD4AA66-A849-4346-BD61-1FE38DD80A52}"/>
            </a:ext>
          </a:extLst>
        </xdr:cNvPr>
        <xdr:cNvSpPr txBox="1"/>
      </xdr:nvSpPr>
      <xdr:spPr>
        <a:xfrm>
          <a:off x="13437244" y="6596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12399</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687F56DA-29C7-4931-8F66-3592F0D7E872}"/>
            </a:ext>
          </a:extLst>
        </xdr:cNvPr>
        <xdr:cNvSpPr txBox="1"/>
      </xdr:nvSpPr>
      <xdr:spPr>
        <a:xfrm>
          <a:off x="12675244" y="6550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23830</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B4094EC2-F5C6-44BC-9B16-A094F679D99F}"/>
            </a:ext>
          </a:extLst>
        </xdr:cNvPr>
        <xdr:cNvSpPr txBox="1"/>
      </xdr:nvSpPr>
      <xdr:spPr>
        <a:xfrm>
          <a:off x="11900544" y="6561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146702</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26EEB1E1-9580-41FA-A741-C7F1987DFD8C}"/>
            </a:ext>
          </a:extLst>
        </xdr:cNvPr>
        <xdr:cNvSpPr txBox="1"/>
      </xdr:nvSpPr>
      <xdr:spPr>
        <a:xfrm>
          <a:off x="1110298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61F92E37-2083-403B-BD86-3B3E4D639DC8}"/>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27241DF7-8F00-4457-A8AA-F6AB367A4281}"/>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B475BEA9-748A-4181-B526-7A1404D632B2}"/>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74226EA4-694A-4804-B558-406EB2D3E146}"/>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67EE78C3-AFBD-40B2-8095-F1D93855A6C2}"/>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55FD257D-3799-4935-BDC6-E22E4BA839FC}"/>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DCB89662-E8F2-47D1-AD8F-89E1F0DD382A}"/>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C3A7BD28-4C19-4EE9-A902-1496540B0709}"/>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599C58F9-61F0-462E-A893-CEAAE32F5206}"/>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865E5546-4A83-46E9-A4D4-9C84AC562575}"/>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a:extLst>
            <a:ext uri="{FF2B5EF4-FFF2-40B4-BE49-F238E27FC236}">
              <a16:creationId xmlns:a16="http://schemas.microsoft.com/office/drawing/2014/main" id="{BA6559A5-B2A8-434D-A6B5-21018F45EEF9}"/>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8" name="テキスト ボックス 557">
          <a:extLst>
            <a:ext uri="{FF2B5EF4-FFF2-40B4-BE49-F238E27FC236}">
              <a16:creationId xmlns:a16="http://schemas.microsoft.com/office/drawing/2014/main" id="{DCA914D7-F760-41C4-B0BB-0E619AD4A5F1}"/>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a:extLst>
            <a:ext uri="{FF2B5EF4-FFF2-40B4-BE49-F238E27FC236}">
              <a16:creationId xmlns:a16="http://schemas.microsoft.com/office/drawing/2014/main" id="{BF6FD11F-2C7A-4FB0-B238-38AFB2A2A088}"/>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0" name="テキスト ボックス 559">
          <a:extLst>
            <a:ext uri="{FF2B5EF4-FFF2-40B4-BE49-F238E27FC236}">
              <a16:creationId xmlns:a16="http://schemas.microsoft.com/office/drawing/2014/main" id="{C2770A26-5FCA-486E-A4D0-3FFD853C6A9E}"/>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a:extLst>
            <a:ext uri="{FF2B5EF4-FFF2-40B4-BE49-F238E27FC236}">
              <a16:creationId xmlns:a16="http://schemas.microsoft.com/office/drawing/2014/main" id="{E31B9C78-B23C-4A53-9461-797A2BEDE60C}"/>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2" name="テキスト ボックス 561">
          <a:extLst>
            <a:ext uri="{FF2B5EF4-FFF2-40B4-BE49-F238E27FC236}">
              <a16:creationId xmlns:a16="http://schemas.microsoft.com/office/drawing/2014/main" id="{F34759F1-AC14-4A69-A665-857A8911B219}"/>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a:extLst>
            <a:ext uri="{FF2B5EF4-FFF2-40B4-BE49-F238E27FC236}">
              <a16:creationId xmlns:a16="http://schemas.microsoft.com/office/drawing/2014/main" id="{74A26915-2529-4149-BFFB-ED3379B3C584}"/>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4" name="テキスト ボックス 563">
          <a:extLst>
            <a:ext uri="{FF2B5EF4-FFF2-40B4-BE49-F238E27FC236}">
              <a16:creationId xmlns:a16="http://schemas.microsoft.com/office/drawing/2014/main" id="{A16A3D37-3E9D-4706-A29E-85A5E005092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3A531363-81D2-4B97-AD0E-9E4BC52306E4}"/>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a:extLst>
            <a:ext uri="{FF2B5EF4-FFF2-40B4-BE49-F238E27FC236}">
              <a16:creationId xmlns:a16="http://schemas.microsoft.com/office/drawing/2014/main" id="{6B1F02F4-AFE5-4BF0-B9A4-3E5088E109A1}"/>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a:extLst>
            <a:ext uri="{FF2B5EF4-FFF2-40B4-BE49-F238E27FC236}">
              <a16:creationId xmlns:a16="http://schemas.microsoft.com/office/drawing/2014/main" id="{EA8B4D4E-2AB4-4C7F-AFC6-E9244DB8BB2F}"/>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80772</xdr:rowOff>
    </xdr:from>
    <xdr:to>
      <xdr:col>116</xdr:col>
      <xdr:colOff>62864</xdr:colOff>
      <xdr:row>40</xdr:row>
      <xdr:rowOff>108204</xdr:rowOff>
    </xdr:to>
    <xdr:cxnSp macro="">
      <xdr:nvCxnSpPr>
        <xdr:cNvPr id="568" name="直線コネクタ 567">
          <a:extLst>
            <a:ext uri="{FF2B5EF4-FFF2-40B4-BE49-F238E27FC236}">
              <a16:creationId xmlns:a16="http://schemas.microsoft.com/office/drawing/2014/main" id="{F0187DC0-0AE6-43F6-8FE1-C359C185FA9D}"/>
            </a:ext>
          </a:extLst>
        </xdr:cNvPr>
        <xdr:cNvCxnSpPr/>
      </xdr:nvCxnSpPr>
      <xdr:spPr>
        <a:xfrm flipV="1">
          <a:off x="19509104" y="578053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569" name="【認定こども園・幼稚園・保育所】&#10;一人当たり面積最小値テキスト">
          <a:extLst>
            <a:ext uri="{FF2B5EF4-FFF2-40B4-BE49-F238E27FC236}">
              <a16:creationId xmlns:a16="http://schemas.microsoft.com/office/drawing/2014/main" id="{0D310890-8CFC-4CA7-B66F-B38FB211CA82}"/>
            </a:ext>
          </a:extLst>
        </xdr:cNvPr>
        <xdr:cNvSpPr txBox="1"/>
      </xdr:nvSpPr>
      <xdr:spPr>
        <a:xfrm>
          <a:off x="19547840" y="68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570" name="直線コネクタ 569">
          <a:extLst>
            <a:ext uri="{FF2B5EF4-FFF2-40B4-BE49-F238E27FC236}">
              <a16:creationId xmlns:a16="http://schemas.microsoft.com/office/drawing/2014/main" id="{A6195E75-5997-40C2-B923-23E5D6C34026}"/>
            </a:ext>
          </a:extLst>
        </xdr:cNvPr>
        <xdr:cNvCxnSpPr/>
      </xdr:nvCxnSpPr>
      <xdr:spPr>
        <a:xfrm>
          <a:off x="19443700" y="6813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27449</xdr:rowOff>
    </xdr:from>
    <xdr:ext cx="469744" cy="259045"/>
    <xdr:sp macro="" textlink="">
      <xdr:nvSpPr>
        <xdr:cNvPr id="571" name="【認定こども園・幼稚園・保育所】&#10;一人当たり面積最大値テキスト">
          <a:extLst>
            <a:ext uri="{FF2B5EF4-FFF2-40B4-BE49-F238E27FC236}">
              <a16:creationId xmlns:a16="http://schemas.microsoft.com/office/drawing/2014/main" id="{6D824B6A-B6A7-44B2-A3F3-21986CA75E7E}"/>
            </a:ext>
          </a:extLst>
        </xdr:cNvPr>
        <xdr:cNvSpPr txBox="1"/>
      </xdr:nvSpPr>
      <xdr:spPr>
        <a:xfrm>
          <a:off x="19547840" y="555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80772</xdr:rowOff>
    </xdr:from>
    <xdr:to>
      <xdr:col>116</xdr:col>
      <xdr:colOff>152400</xdr:colOff>
      <xdr:row>34</xdr:row>
      <xdr:rowOff>80772</xdr:rowOff>
    </xdr:to>
    <xdr:cxnSp macro="">
      <xdr:nvCxnSpPr>
        <xdr:cNvPr id="572" name="直線コネクタ 571">
          <a:extLst>
            <a:ext uri="{FF2B5EF4-FFF2-40B4-BE49-F238E27FC236}">
              <a16:creationId xmlns:a16="http://schemas.microsoft.com/office/drawing/2014/main" id="{38F729C9-598B-4760-ADC8-80EE00AC0C62}"/>
            </a:ext>
          </a:extLst>
        </xdr:cNvPr>
        <xdr:cNvCxnSpPr/>
      </xdr:nvCxnSpPr>
      <xdr:spPr>
        <a:xfrm>
          <a:off x="19443700" y="5780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573" name="【認定こども園・幼稚園・保育所】&#10;一人当たり面積平均値テキスト">
          <a:extLst>
            <a:ext uri="{FF2B5EF4-FFF2-40B4-BE49-F238E27FC236}">
              <a16:creationId xmlns:a16="http://schemas.microsoft.com/office/drawing/2014/main" id="{8EAFB8A6-2CFD-4321-8119-BCAC17A8288D}"/>
            </a:ext>
          </a:extLst>
        </xdr:cNvPr>
        <xdr:cNvSpPr txBox="1"/>
      </xdr:nvSpPr>
      <xdr:spPr>
        <a:xfrm>
          <a:off x="19547840" y="6291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4" name="フローチャート: 判断 573">
          <a:extLst>
            <a:ext uri="{FF2B5EF4-FFF2-40B4-BE49-F238E27FC236}">
              <a16:creationId xmlns:a16="http://schemas.microsoft.com/office/drawing/2014/main" id="{75442839-DD3A-41E9-B31E-78A90186B963}"/>
            </a:ext>
          </a:extLst>
        </xdr:cNvPr>
        <xdr:cNvSpPr/>
      </xdr:nvSpPr>
      <xdr:spPr>
        <a:xfrm>
          <a:off x="19458940" y="63126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164846</xdr:rowOff>
    </xdr:from>
    <xdr:to>
      <xdr:col>112</xdr:col>
      <xdr:colOff>38100</xdr:colOff>
      <xdr:row>38</xdr:row>
      <xdr:rowOff>94996</xdr:rowOff>
    </xdr:to>
    <xdr:sp macro="" textlink="">
      <xdr:nvSpPr>
        <xdr:cNvPr id="575" name="フローチャート: 判断 574">
          <a:extLst>
            <a:ext uri="{FF2B5EF4-FFF2-40B4-BE49-F238E27FC236}">
              <a16:creationId xmlns:a16="http://schemas.microsoft.com/office/drawing/2014/main" id="{3C1597CC-8FCC-4761-9A1E-A0AA666AF6C7}"/>
            </a:ext>
          </a:extLst>
        </xdr:cNvPr>
        <xdr:cNvSpPr/>
      </xdr:nvSpPr>
      <xdr:spPr>
        <a:xfrm>
          <a:off x="18735040" y="63675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xdr:rowOff>
    </xdr:from>
    <xdr:to>
      <xdr:col>107</xdr:col>
      <xdr:colOff>101600</xdr:colOff>
      <xdr:row>38</xdr:row>
      <xdr:rowOff>117856</xdr:rowOff>
    </xdr:to>
    <xdr:sp macro="" textlink="">
      <xdr:nvSpPr>
        <xdr:cNvPr id="576" name="フローチャート: 判断 575">
          <a:extLst>
            <a:ext uri="{FF2B5EF4-FFF2-40B4-BE49-F238E27FC236}">
              <a16:creationId xmlns:a16="http://schemas.microsoft.com/office/drawing/2014/main" id="{C92204A2-92EE-4D11-B3AB-6B8CCB22BF66}"/>
            </a:ext>
          </a:extLst>
        </xdr:cNvPr>
        <xdr:cNvSpPr/>
      </xdr:nvSpPr>
      <xdr:spPr>
        <a:xfrm>
          <a:off x="17937480" y="63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577" name="フローチャート: 判断 576">
          <a:extLst>
            <a:ext uri="{FF2B5EF4-FFF2-40B4-BE49-F238E27FC236}">
              <a16:creationId xmlns:a16="http://schemas.microsoft.com/office/drawing/2014/main" id="{43CACCA5-3081-4E90-957E-DC1CE57CC939}"/>
            </a:ext>
          </a:extLst>
        </xdr:cNvPr>
        <xdr:cNvSpPr/>
      </xdr:nvSpPr>
      <xdr:spPr>
        <a:xfrm>
          <a:off x="1716278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578" name="フローチャート: 判断 577">
          <a:extLst>
            <a:ext uri="{FF2B5EF4-FFF2-40B4-BE49-F238E27FC236}">
              <a16:creationId xmlns:a16="http://schemas.microsoft.com/office/drawing/2014/main" id="{20722DD4-8B81-4B18-A7DB-F63DCB059799}"/>
            </a:ext>
          </a:extLst>
        </xdr:cNvPr>
        <xdr:cNvSpPr/>
      </xdr:nvSpPr>
      <xdr:spPr>
        <a:xfrm>
          <a:off x="16388080" y="63774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2E98B103-3EA4-46F7-B690-5D55F95DC58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3F7635CD-5930-4DAF-A95B-C806B4F1B617}"/>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945FD215-C41C-4787-B5FC-43E24D35A91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21760BAA-1E19-4161-95BF-D6576EEE3DDD}"/>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121E9028-3198-4BDF-8266-7EAA0E9D7FE3}"/>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41402</xdr:rowOff>
    </xdr:from>
    <xdr:to>
      <xdr:col>116</xdr:col>
      <xdr:colOff>114300</xdr:colOff>
      <xdr:row>37</xdr:row>
      <xdr:rowOff>143002</xdr:rowOff>
    </xdr:to>
    <xdr:sp macro="" textlink="">
      <xdr:nvSpPr>
        <xdr:cNvPr id="584" name="楕円 583">
          <a:extLst>
            <a:ext uri="{FF2B5EF4-FFF2-40B4-BE49-F238E27FC236}">
              <a16:creationId xmlns:a16="http://schemas.microsoft.com/office/drawing/2014/main" id="{C4538896-4DF1-44E0-8569-4976889A61F2}"/>
            </a:ext>
          </a:extLst>
        </xdr:cNvPr>
        <xdr:cNvSpPr/>
      </xdr:nvSpPr>
      <xdr:spPr>
        <a:xfrm>
          <a:off x="19458940" y="62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64279</xdr:rowOff>
    </xdr:from>
    <xdr:ext cx="469744" cy="259045"/>
    <xdr:sp macro="" textlink="">
      <xdr:nvSpPr>
        <xdr:cNvPr id="585" name="【認定こども園・幼稚園・保育所】&#10;一人当たり面積該当値テキスト">
          <a:extLst>
            <a:ext uri="{FF2B5EF4-FFF2-40B4-BE49-F238E27FC236}">
              <a16:creationId xmlns:a16="http://schemas.microsoft.com/office/drawing/2014/main" id="{31DFEB54-6461-437C-8293-2227DDB6911C}"/>
            </a:ext>
          </a:extLst>
        </xdr:cNvPr>
        <xdr:cNvSpPr txBox="1"/>
      </xdr:nvSpPr>
      <xdr:spPr>
        <a:xfrm>
          <a:off x="19547840" y="609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68834</xdr:rowOff>
    </xdr:from>
    <xdr:to>
      <xdr:col>112</xdr:col>
      <xdr:colOff>38100</xdr:colOff>
      <xdr:row>37</xdr:row>
      <xdr:rowOff>170435</xdr:rowOff>
    </xdr:to>
    <xdr:sp macro="" textlink="">
      <xdr:nvSpPr>
        <xdr:cNvPr id="586" name="楕円 585">
          <a:extLst>
            <a:ext uri="{FF2B5EF4-FFF2-40B4-BE49-F238E27FC236}">
              <a16:creationId xmlns:a16="http://schemas.microsoft.com/office/drawing/2014/main" id="{99F2B62B-29E4-4DF0-9F1D-C05A12D96608}"/>
            </a:ext>
          </a:extLst>
        </xdr:cNvPr>
        <xdr:cNvSpPr/>
      </xdr:nvSpPr>
      <xdr:spPr>
        <a:xfrm>
          <a:off x="18735040" y="6271514"/>
          <a:ext cx="7874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92202</xdr:rowOff>
    </xdr:from>
    <xdr:to>
      <xdr:col>116</xdr:col>
      <xdr:colOff>63500</xdr:colOff>
      <xdr:row>37</xdr:row>
      <xdr:rowOff>119634</xdr:rowOff>
    </xdr:to>
    <xdr:cxnSp macro="">
      <xdr:nvCxnSpPr>
        <xdr:cNvPr id="587" name="直線コネクタ 586">
          <a:extLst>
            <a:ext uri="{FF2B5EF4-FFF2-40B4-BE49-F238E27FC236}">
              <a16:creationId xmlns:a16="http://schemas.microsoft.com/office/drawing/2014/main" id="{6FC78224-9027-464A-B988-B9A0F10255D8}"/>
            </a:ext>
          </a:extLst>
        </xdr:cNvPr>
        <xdr:cNvCxnSpPr/>
      </xdr:nvCxnSpPr>
      <xdr:spPr>
        <a:xfrm flipV="1">
          <a:off x="18778220" y="6294882"/>
          <a:ext cx="7315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73406</xdr:rowOff>
    </xdr:from>
    <xdr:to>
      <xdr:col>107</xdr:col>
      <xdr:colOff>101600</xdr:colOff>
      <xdr:row>38</xdr:row>
      <xdr:rowOff>3556</xdr:rowOff>
    </xdr:to>
    <xdr:sp macro="" textlink="">
      <xdr:nvSpPr>
        <xdr:cNvPr id="588" name="楕円 587">
          <a:extLst>
            <a:ext uri="{FF2B5EF4-FFF2-40B4-BE49-F238E27FC236}">
              <a16:creationId xmlns:a16="http://schemas.microsoft.com/office/drawing/2014/main" id="{84E16E7F-7EF6-45C4-B81F-5BE3B348D815}"/>
            </a:ext>
          </a:extLst>
        </xdr:cNvPr>
        <xdr:cNvSpPr/>
      </xdr:nvSpPr>
      <xdr:spPr>
        <a:xfrm>
          <a:off x="17937480" y="62760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119634</xdr:rowOff>
    </xdr:from>
    <xdr:to>
      <xdr:col>111</xdr:col>
      <xdr:colOff>177800</xdr:colOff>
      <xdr:row>37</xdr:row>
      <xdr:rowOff>124206</xdr:rowOff>
    </xdr:to>
    <xdr:cxnSp macro="">
      <xdr:nvCxnSpPr>
        <xdr:cNvPr id="589" name="直線コネクタ 588">
          <a:extLst>
            <a:ext uri="{FF2B5EF4-FFF2-40B4-BE49-F238E27FC236}">
              <a16:creationId xmlns:a16="http://schemas.microsoft.com/office/drawing/2014/main" id="{D5E9A3E2-6E7C-4ABF-A280-FB9629B60DDF}"/>
            </a:ext>
          </a:extLst>
        </xdr:cNvPr>
        <xdr:cNvCxnSpPr/>
      </xdr:nvCxnSpPr>
      <xdr:spPr>
        <a:xfrm flipV="1">
          <a:off x="17988280" y="6322314"/>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77978</xdr:rowOff>
    </xdr:from>
    <xdr:to>
      <xdr:col>102</xdr:col>
      <xdr:colOff>165100</xdr:colOff>
      <xdr:row>38</xdr:row>
      <xdr:rowOff>8128</xdr:rowOff>
    </xdr:to>
    <xdr:sp macro="" textlink="">
      <xdr:nvSpPr>
        <xdr:cNvPr id="590" name="楕円 589">
          <a:extLst>
            <a:ext uri="{FF2B5EF4-FFF2-40B4-BE49-F238E27FC236}">
              <a16:creationId xmlns:a16="http://schemas.microsoft.com/office/drawing/2014/main" id="{7074A18B-5AF1-42D5-8A3D-BD73118C4687}"/>
            </a:ext>
          </a:extLst>
        </xdr:cNvPr>
        <xdr:cNvSpPr/>
      </xdr:nvSpPr>
      <xdr:spPr>
        <a:xfrm>
          <a:off x="17162780" y="6280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124206</xdr:rowOff>
    </xdr:from>
    <xdr:to>
      <xdr:col>107</xdr:col>
      <xdr:colOff>50800</xdr:colOff>
      <xdr:row>37</xdr:row>
      <xdr:rowOff>128778</xdr:rowOff>
    </xdr:to>
    <xdr:cxnSp macro="">
      <xdr:nvCxnSpPr>
        <xdr:cNvPr id="591" name="直線コネクタ 590">
          <a:extLst>
            <a:ext uri="{FF2B5EF4-FFF2-40B4-BE49-F238E27FC236}">
              <a16:creationId xmlns:a16="http://schemas.microsoft.com/office/drawing/2014/main" id="{B70EF4A9-0C4A-4314-940C-E7CB63EA21D3}"/>
            </a:ext>
          </a:extLst>
        </xdr:cNvPr>
        <xdr:cNvCxnSpPr/>
      </xdr:nvCxnSpPr>
      <xdr:spPr>
        <a:xfrm flipV="1">
          <a:off x="17213580" y="632688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77978</xdr:rowOff>
    </xdr:from>
    <xdr:to>
      <xdr:col>98</xdr:col>
      <xdr:colOff>38100</xdr:colOff>
      <xdr:row>38</xdr:row>
      <xdr:rowOff>8128</xdr:rowOff>
    </xdr:to>
    <xdr:sp macro="" textlink="">
      <xdr:nvSpPr>
        <xdr:cNvPr id="592" name="楕円 591">
          <a:extLst>
            <a:ext uri="{FF2B5EF4-FFF2-40B4-BE49-F238E27FC236}">
              <a16:creationId xmlns:a16="http://schemas.microsoft.com/office/drawing/2014/main" id="{BAA71FE6-764F-4A86-BC5E-9155E4A06A22}"/>
            </a:ext>
          </a:extLst>
        </xdr:cNvPr>
        <xdr:cNvSpPr/>
      </xdr:nvSpPr>
      <xdr:spPr>
        <a:xfrm>
          <a:off x="16388080" y="62806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128778</xdr:rowOff>
    </xdr:from>
    <xdr:to>
      <xdr:col>102</xdr:col>
      <xdr:colOff>114300</xdr:colOff>
      <xdr:row>37</xdr:row>
      <xdr:rowOff>128778</xdr:rowOff>
    </xdr:to>
    <xdr:cxnSp macro="">
      <xdr:nvCxnSpPr>
        <xdr:cNvPr id="593" name="直線コネクタ 592">
          <a:extLst>
            <a:ext uri="{FF2B5EF4-FFF2-40B4-BE49-F238E27FC236}">
              <a16:creationId xmlns:a16="http://schemas.microsoft.com/office/drawing/2014/main" id="{9C9BA3F1-F366-4916-A4DB-735F6EB810EB}"/>
            </a:ext>
          </a:extLst>
        </xdr:cNvPr>
        <xdr:cNvCxnSpPr/>
      </xdr:nvCxnSpPr>
      <xdr:spPr>
        <a:xfrm>
          <a:off x="16431260" y="633145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86123</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02C15300-4111-4F27-B3E3-CE29872D06D0}"/>
            </a:ext>
          </a:extLst>
        </xdr:cNvPr>
        <xdr:cNvSpPr txBox="1"/>
      </xdr:nvSpPr>
      <xdr:spPr>
        <a:xfrm>
          <a:off x="18561127" y="645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108983</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D28A5DFE-1EEC-4957-A637-822964699691}"/>
            </a:ext>
          </a:extLst>
        </xdr:cNvPr>
        <xdr:cNvSpPr txBox="1"/>
      </xdr:nvSpPr>
      <xdr:spPr>
        <a:xfrm>
          <a:off x="17776267" y="647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95267</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1C5BE28E-51FA-4D33-9529-01C78A1B6925}"/>
            </a:ext>
          </a:extLst>
        </xdr:cNvPr>
        <xdr:cNvSpPr txBox="1"/>
      </xdr:nvSpPr>
      <xdr:spPr>
        <a:xfrm>
          <a:off x="17001567"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99839</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BBFDB2FB-581B-4B42-B42E-005125668E8C}"/>
            </a:ext>
          </a:extLst>
        </xdr:cNvPr>
        <xdr:cNvSpPr txBox="1"/>
      </xdr:nvSpPr>
      <xdr:spPr>
        <a:xfrm>
          <a:off x="16226867" y="647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15511</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8C0930CB-CFDB-4B71-95A5-967847D2560E}"/>
            </a:ext>
          </a:extLst>
        </xdr:cNvPr>
        <xdr:cNvSpPr txBox="1"/>
      </xdr:nvSpPr>
      <xdr:spPr>
        <a:xfrm>
          <a:off x="185611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20083</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4E6BEF43-4088-42E0-9C7A-AEA8B4D9476E}"/>
            </a:ext>
          </a:extLst>
        </xdr:cNvPr>
        <xdr:cNvSpPr txBox="1"/>
      </xdr:nvSpPr>
      <xdr:spPr>
        <a:xfrm>
          <a:off x="17776267" y="60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24655</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BBA8D3DE-756D-4D63-B3AE-7D8C9DD3D4A7}"/>
            </a:ext>
          </a:extLst>
        </xdr:cNvPr>
        <xdr:cNvSpPr txBox="1"/>
      </xdr:nvSpPr>
      <xdr:spPr>
        <a:xfrm>
          <a:off x="17001567"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24655</xdr:rowOff>
    </xdr:from>
    <xdr:ext cx="469744" cy="259045"/>
    <xdr:sp macro="" textlink="">
      <xdr:nvSpPr>
        <xdr:cNvPr id="601" name="n_4mainValue【認定こども園・幼稚園・保育所】&#10;一人当たり面積">
          <a:extLst>
            <a:ext uri="{FF2B5EF4-FFF2-40B4-BE49-F238E27FC236}">
              <a16:creationId xmlns:a16="http://schemas.microsoft.com/office/drawing/2014/main" id="{CD68E9FB-7FD7-4A8E-A555-4AB1B5AC06FF}"/>
            </a:ext>
          </a:extLst>
        </xdr:cNvPr>
        <xdr:cNvSpPr txBox="1"/>
      </xdr:nvSpPr>
      <xdr:spPr>
        <a:xfrm>
          <a:off x="16226867"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3FCCC745-244C-4031-9A73-910295A2550D}"/>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044E7797-78F1-4680-903C-B07FB34E437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7E386B1B-6B4C-4776-931F-795E8E3C144F}"/>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1FFC3BF7-8445-4B1F-ADE3-69541288EE9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E80A5F30-1B48-493C-9B68-7B3071C5639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B3ACF076-38E8-42CD-909A-585CDA880F0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624D312B-E6D0-486D-A0CA-CC1B5368B99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AA26F5FB-723A-4B29-ACFB-01247CA3A4D2}"/>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14F62859-5D24-4096-8CD4-5A41C063FBD5}"/>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CEBAF1C6-AB2B-46C1-97C9-C0682BB3FC52}"/>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a:extLst>
            <a:ext uri="{FF2B5EF4-FFF2-40B4-BE49-F238E27FC236}">
              <a16:creationId xmlns:a16="http://schemas.microsoft.com/office/drawing/2014/main" id="{56E406E1-34E5-4A1B-897C-BA96A8BF762E}"/>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a:extLst>
            <a:ext uri="{FF2B5EF4-FFF2-40B4-BE49-F238E27FC236}">
              <a16:creationId xmlns:a16="http://schemas.microsoft.com/office/drawing/2014/main" id="{5EC09453-EC8A-4EAC-9B81-45791190D27B}"/>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4" name="テキスト ボックス 613">
          <a:extLst>
            <a:ext uri="{FF2B5EF4-FFF2-40B4-BE49-F238E27FC236}">
              <a16:creationId xmlns:a16="http://schemas.microsoft.com/office/drawing/2014/main" id="{7CA31EFB-EF8F-4D17-AE1F-501C248DDF1F}"/>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a:extLst>
            <a:ext uri="{FF2B5EF4-FFF2-40B4-BE49-F238E27FC236}">
              <a16:creationId xmlns:a16="http://schemas.microsoft.com/office/drawing/2014/main" id="{5B3207A6-E1E9-41B6-80FC-61B4E92FAB0B}"/>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a:extLst>
            <a:ext uri="{FF2B5EF4-FFF2-40B4-BE49-F238E27FC236}">
              <a16:creationId xmlns:a16="http://schemas.microsoft.com/office/drawing/2014/main" id="{38CCF3F1-863E-45BD-AD8E-9A1BA58D8BA2}"/>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a:extLst>
            <a:ext uri="{FF2B5EF4-FFF2-40B4-BE49-F238E27FC236}">
              <a16:creationId xmlns:a16="http://schemas.microsoft.com/office/drawing/2014/main" id="{0A2FFF62-285B-4772-8621-1E2EB0211FDD}"/>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a:extLst>
            <a:ext uri="{FF2B5EF4-FFF2-40B4-BE49-F238E27FC236}">
              <a16:creationId xmlns:a16="http://schemas.microsoft.com/office/drawing/2014/main" id="{B68FD03C-2B0B-43FD-A783-7CB75D13D4A8}"/>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a:extLst>
            <a:ext uri="{FF2B5EF4-FFF2-40B4-BE49-F238E27FC236}">
              <a16:creationId xmlns:a16="http://schemas.microsoft.com/office/drawing/2014/main" id="{A16C47C6-6B23-4D85-AC7F-4E45960BCD15}"/>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a:extLst>
            <a:ext uri="{FF2B5EF4-FFF2-40B4-BE49-F238E27FC236}">
              <a16:creationId xmlns:a16="http://schemas.microsoft.com/office/drawing/2014/main" id="{D2EFD584-ECA5-43D5-882C-7F32B3307CAA}"/>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98810B9E-437C-4672-B517-C3E2C2705955}"/>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2" name="テキスト ボックス 621">
          <a:extLst>
            <a:ext uri="{FF2B5EF4-FFF2-40B4-BE49-F238E27FC236}">
              <a16:creationId xmlns:a16="http://schemas.microsoft.com/office/drawing/2014/main" id="{77866C62-5A8F-4A5A-B636-AFEB724D9EF8}"/>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a:extLst>
            <a:ext uri="{FF2B5EF4-FFF2-40B4-BE49-F238E27FC236}">
              <a16:creationId xmlns:a16="http://schemas.microsoft.com/office/drawing/2014/main" id="{939CE95C-15B8-4553-8D37-EB92079FBCD4}"/>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82296</xdr:rowOff>
    </xdr:from>
    <xdr:to>
      <xdr:col>85</xdr:col>
      <xdr:colOff>126364</xdr:colOff>
      <xdr:row>62</xdr:row>
      <xdr:rowOff>169164</xdr:rowOff>
    </xdr:to>
    <xdr:cxnSp macro="">
      <xdr:nvCxnSpPr>
        <xdr:cNvPr id="624" name="直線コネクタ 623">
          <a:extLst>
            <a:ext uri="{FF2B5EF4-FFF2-40B4-BE49-F238E27FC236}">
              <a16:creationId xmlns:a16="http://schemas.microsoft.com/office/drawing/2014/main" id="{F25C8FF8-CDFF-4CBA-BF00-88C1ECF22268}"/>
            </a:ext>
          </a:extLst>
        </xdr:cNvPr>
        <xdr:cNvCxnSpPr/>
      </xdr:nvCxnSpPr>
      <xdr:spPr>
        <a:xfrm flipV="1">
          <a:off x="14375764" y="9470136"/>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1541</xdr:rowOff>
    </xdr:from>
    <xdr:ext cx="405111" cy="259045"/>
    <xdr:sp macro="" textlink="">
      <xdr:nvSpPr>
        <xdr:cNvPr id="625" name="【学校施設】&#10;有形固定資産減価償却率最小値テキスト">
          <a:extLst>
            <a:ext uri="{FF2B5EF4-FFF2-40B4-BE49-F238E27FC236}">
              <a16:creationId xmlns:a16="http://schemas.microsoft.com/office/drawing/2014/main" id="{AC230854-B19A-425F-BC44-2F991F41DE20}"/>
            </a:ext>
          </a:extLst>
        </xdr:cNvPr>
        <xdr:cNvSpPr txBox="1"/>
      </xdr:nvSpPr>
      <xdr:spPr>
        <a:xfrm>
          <a:off x="14414500" y="1056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169164</xdr:rowOff>
    </xdr:from>
    <xdr:to>
      <xdr:col>86</xdr:col>
      <xdr:colOff>25400</xdr:colOff>
      <xdr:row>62</xdr:row>
      <xdr:rowOff>169164</xdr:rowOff>
    </xdr:to>
    <xdr:cxnSp macro="">
      <xdr:nvCxnSpPr>
        <xdr:cNvPr id="626" name="直線コネクタ 625">
          <a:extLst>
            <a:ext uri="{FF2B5EF4-FFF2-40B4-BE49-F238E27FC236}">
              <a16:creationId xmlns:a16="http://schemas.microsoft.com/office/drawing/2014/main" id="{4D47487C-7BBB-4687-9549-819D2AF10BA3}"/>
            </a:ext>
          </a:extLst>
        </xdr:cNvPr>
        <xdr:cNvCxnSpPr/>
      </xdr:nvCxnSpPr>
      <xdr:spPr>
        <a:xfrm>
          <a:off x="14287500" y="1056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28973</xdr:rowOff>
    </xdr:from>
    <xdr:ext cx="405111" cy="259045"/>
    <xdr:sp macro="" textlink="">
      <xdr:nvSpPr>
        <xdr:cNvPr id="627" name="【学校施設】&#10;有形固定資産減価償却率最大値テキスト">
          <a:extLst>
            <a:ext uri="{FF2B5EF4-FFF2-40B4-BE49-F238E27FC236}">
              <a16:creationId xmlns:a16="http://schemas.microsoft.com/office/drawing/2014/main" id="{ED23962F-88C4-4AFC-8FB6-84C2693BFC64}"/>
            </a:ext>
          </a:extLst>
        </xdr:cNvPr>
        <xdr:cNvSpPr txBox="1"/>
      </xdr:nvSpPr>
      <xdr:spPr>
        <a:xfrm>
          <a:off x="14414500" y="9249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82296</xdr:rowOff>
    </xdr:from>
    <xdr:to>
      <xdr:col>86</xdr:col>
      <xdr:colOff>25400</xdr:colOff>
      <xdr:row>56</xdr:row>
      <xdr:rowOff>82296</xdr:rowOff>
    </xdr:to>
    <xdr:cxnSp macro="">
      <xdr:nvCxnSpPr>
        <xdr:cNvPr id="628" name="直線コネクタ 627">
          <a:extLst>
            <a:ext uri="{FF2B5EF4-FFF2-40B4-BE49-F238E27FC236}">
              <a16:creationId xmlns:a16="http://schemas.microsoft.com/office/drawing/2014/main" id="{D0C769CB-354F-4265-928F-2CD406DACBA6}"/>
            </a:ext>
          </a:extLst>
        </xdr:cNvPr>
        <xdr:cNvCxnSpPr/>
      </xdr:nvCxnSpPr>
      <xdr:spPr>
        <a:xfrm>
          <a:off x="14287500" y="9470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629" name="【学校施設】&#10;有形固定資産減価償却率平均値テキスト">
          <a:extLst>
            <a:ext uri="{FF2B5EF4-FFF2-40B4-BE49-F238E27FC236}">
              <a16:creationId xmlns:a16="http://schemas.microsoft.com/office/drawing/2014/main" id="{A83EF411-EA4E-45F6-8AD5-B321878410C3}"/>
            </a:ext>
          </a:extLst>
        </xdr:cNvPr>
        <xdr:cNvSpPr txBox="1"/>
      </xdr:nvSpPr>
      <xdr:spPr>
        <a:xfrm>
          <a:off x="14414500" y="9874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630" name="フローチャート: 判断 629">
          <a:extLst>
            <a:ext uri="{FF2B5EF4-FFF2-40B4-BE49-F238E27FC236}">
              <a16:creationId xmlns:a16="http://schemas.microsoft.com/office/drawing/2014/main" id="{E8B6E185-98F5-4D8D-B3BF-D649148B5371}"/>
            </a:ext>
          </a:extLst>
        </xdr:cNvPr>
        <xdr:cNvSpPr/>
      </xdr:nvSpPr>
      <xdr:spPr>
        <a:xfrm>
          <a:off x="14325600" y="989253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631" name="フローチャート: 判断 630">
          <a:extLst>
            <a:ext uri="{FF2B5EF4-FFF2-40B4-BE49-F238E27FC236}">
              <a16:creationId xmlns:a16="http://schemas.microsoft.com/office/drawing/2014/main" id="{C236C63F-89B5-47F3-B4D2-39040BBF8230}"/>
            </a:ext>
          </a:extLst>
        </xdr:cNvPr>
        <xdr:cNvSpPr/>
      </xdr:nvSpPr>
      <xdr:spPr>
        <a:xfrm>
          <a:off x="13578840" y="9878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xdr:rowOff>
    </xdr:from>
    <xdr:to>
      <xdr:col>76</xdr:col>
      <xdr:colOff>165100</xdr:colOff>
      <xdr:row>59</xdr:row>
      <xdr:rowOff>103378</xdr:rowOff>
    </xdr:to>
    <xdr:sp macro="" textlink="">
      <xdr:nvSpPr>
        <xdr:cNvPr id="632" name="フローチャート: 判断 631">
          <a:extLst>
            <a:ext uri="{FF2B5EF4-FFF2-40B4-BE49-F238E27FC236}">
              <a16:creationId xmlns:a16="http://schemas.microsoft.com/office/drawing/2014/main" id="{F039B90A-FBD4-42F7-BE37-EC5933BCBEC4}"/>
            </a:ext>
          </a:extLst>
        </xdr:cNvPr>
        <xdr:cNvSpPr/>
      </xdr:nvSpPr>
      <xdr:spPr>
        <a:xfrm>
          <a:off x="12804140" y="989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33" name="フローチャート: 判断 632">
          <a:extLst>
            <a:ext uri="{FF2B5EF4-FFF2-40B4-BE49-F238E27FC236}">
              <a16:creationId xmlns:a16="http://schemas.microsoft.com/office/drawing/2014/main" id="{9E715920-63E8-4AF5-ADD0-272AB589E817}"/>
            </a:ext>
          </a:extLst>
        </xdr:cNvPr>
        <xdr:cNvSpPr/>
      </xdr:nvSpPr>
      <xdr:spPr>
        <a:xfrm>
          <a:off x="12029440" y="9878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4" name="フローチャート: 判断 633">
          <a:extLst>
            <a:ext uri="{FF2B5EF4-FFF2-40B4-BE49-F238E27FC236}">
              <a16:creationId xmlns:a16="http://schemas.microsoft.com/office/drawing/2014/main" id="{5E8ACA37-E291-453C-90EA-F8EEC6171053}"/>
            </a:ext>
          </a:extLst>
        </xdr:cNvPr>
        <xdr:cNvSpPr/>
      </xdr:nvSpPr>
      <xdr:spPr>
        <a:xfrm>
          <a:off x="11231880" y="9832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C1A3C919-23F3-4AFD-97FD-B08C9391960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C6DA203C-C615-47A0-A474-31B71F1AA019}"/>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11C246C8-4AEB-4B87-A088-D7C10FD06E72}"/>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D50606D6-4C59-4579-A2DE-539ABBA40087}"/>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40773647-4B17-4DCA-B164-BBA8C956C4F4}"/>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31496</xdr:rowOff>
    </xdr:from>
    <xdr:to>
      <xdr:col>85</xdr:col>
      <xdr:colOff>177800</xdr:colOff>
      <xdr:row>58</xdr:row>
      <xdr:rowOff>133096</xdr:rowOff>
    </xdr:to>
    <xdr:sp macro="" textlink="">
      <xdr:nvSpPr>
        <xdr:cNvPr id="640" name="楕円 639">
          <a:extLst>
            <a:ext uri="{FF2B5EF4-FFF2-40B4-BE49-F238E27FC236}">
              <a16:creationId xmlns:a16="http://schemas.microsoft.com/office/drawing/2014/main" id="{98F0BB72-5508-4EC6-8C60-5E3B538342C6}"/>
            </a:ext>
          </a:extLst>
        </xdr:cNvPr>
        <xdr:cNvSpPr/>
      </xdr:nvSpPr>
      <xdr:spPr>
        <a:xfrm>
          <a:off x="14325600" y="975461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54373</xdr:rowOff>
    </xdr:from>
    <xdr:ext cx="405111" cy="259045"/>
    <xdr:sp macro="" textlink="">
      <xdr:nvSpPr>
        <xdr:cNvPr id="641" name="【学校施設】&#10;有形固定資産減価償却率該当値テキスト">
          <a:extLst>
            <a:ext uri="{FF2B5EF4-FFF2-40B4-BE49-F238E27FC236}">
              <a16:creationId xmlns:a16="http://schemas.microsoft.com/office/drawing/2014/main" id="{D18E417B-A320-4B93-BDD5-9FB03C5D8716}"/>
            </a:ext>
          </a:extLst>
        </xdr:cNvPr>
        <xdr:cNvSpPr txBox="1"/>
      </xdr:nvSpPr>
      <xdr:spPr>
        <a:xfrm>
          <a:off x="14414500" y="960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134366</xdr:rowOff>
    </xdr:from>
    <xdr:to>
      <xdr:col>81</xdr:col>
      <xdr:colOff>101600</xdr:colOff>
      <xdr:row>58</xdr:row>
      <xdr:rowOff>64516</xdr:rowOff>
    </xdr:to>
    <xdr:sp macro="" textlink="">
      <xdr:nvSpPr>
        <xdr:cNvPr id="642" name="楕円 641">
          <a:extLst>
            <a:ext uri="{FF2B5EF4-FFF2-40B4-BE49-F238E27FC236}">
              <a16:creationId xmlns:a16="http://schemas.microsoft.com/office/drawing/2014/main" id="{BA8C3572-F2AD-44F7-871B-A87B399EE615}"/>
            </a:ext>
          </a:extLst>
        </xdr:cNvPr>
        <xdr:cNvSpPr/>
      </xdr:nvSpPr>
      <xdr:spPr>
        <a:xfrm>
          <a:off x="13578840" y="96898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xdr:rowOff>
    </xdr:from>
    <xdr:to>
      <xdr:col>85</xdr:col>
      <xdr:colOff>127000</xdr:colOff>
      <xdr:row>58</xdr:row>
      <xdr:rowOff>82296</xdr:rowOff>
    </xdr:to>
    <xdr:cxnSp macro="">
      <xdr:nvCxnSpPr>
        <xdr:cNvPr id="643" name="直線コネクタ 642">
          <a:extLst>
            <a:ext uri="{FF2B5EF4-FFF2-40B4-BE49-F238E27FC236}">
              <a16:creationId xmlns:a16="http://schemas.microsoft.com/office/drawing/2014/main" id="{DBD58C44-E583-4446-B407-53620901726F}"/>
            </a:ext>
          </a:extLst>
        </xdr:cNvPr>
        <xdr:cNvCxnSpPr/>
      </xdr:nvCxnSpPr>
      <xdr:spPr>
        <a:xfrm>
          <a:off x="13629640" y="9736836"/>
          <a:ext cx="74676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54356</xdr:rowOff>
    </xdr:from>
    <xdr:to>
      <xdr:col>76</xdr:col>
      <xdr:colOff>165100</xdr:colOff>
      <xdr:row>58</xdr:row>
      <xdr:rowOff>155956</xdr:rowOff>
    </xdr:to>
    <xdr:sp macro="" textlink="">
      <xdr:nvSpPr>
        <xdr:cNvPr id="644" name="楕円 643">
          <a:extLst>
            <a:ext uri="{FF2B5EF4-FFF2-40B4-BE49-F238E27FC236}">
              <a16:creationId xmlns:a16="http://schemas.microsoft.com/office/drawing/2014/main" id="{6806A757-3FD1-4BD4-96D3-4950C3A7AC04}"/>
            </a:ext>
          </a:extLst>
        </xdr:cNvPr>
        <xdr:cNvSpPr/>
      </xdr:nvSpPr>
      <xdr:spPr>
        <a:xfrm>
          <a:off x="12804140" y="977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xdr:rowOff>
    </xdr:from>
    <xdr:to>
      <xdr:col>81</xdr:col>
      <xdr:colOff>50800</xdr:colOff>
      <xdr:row>58</xdr:row>
      <xdr:rowOff>105156</xdr:rowOff>
    </xdr:to>
    <xdr:cxnSp macro="">
      <xdr:nvCxnSpPr>
        <xdr:cNvPr id="645" name="直線コネクタ 644">
          <a:extLst>
            <a:ext uri="{FF2B5EF4-FFF2-40B4-BE49-F238E27FC236}">
              <a16:creationId xmlns:a16="http://schemas.microsoft.com/office/drawing/2014/main" id="{9DF76013-5FE1-4C4A-BE9D-A1B846142557}"/>
            </a:ext>
          </a:extLst>
        </xdr:cNvPr>
        <xdr:cNvCxnSpPr/>
      </xdr:nvCxnSpPr>
      <xdr:spPr>
        <a:xfrm flipV="1">
          <a:off x="12854940" y="9736836"/>
          <a:ext cx="7747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36068</xdr:rowOff>
    </xdr:from>
    <xdr:to>
      <xdr:col>72</xdr:col>
      <xdr:colOff>38100</xdr:colOff>
      <xdr:row>58</xdr:row>
      <xdr:rowOff>137668</xdr:rowOff>
    </xdr:to>
    <xdr:sp macro="" textlink="">
      <xdr:nvSpPr>
        <xdr:cNvPr id="646" name="楕円 645">
          <a:extLst>
            <a:ext uri="{FF2B5EF4-FFF2-40B4-BE49-F238E27FC236}">
              <a16:creationId xmlns:a16="http://schemas.microsoft.com/office/drawing/2014/main" id="{28B975D5-B698-471D-92A0-639696172EA9}"/>
            </a:ext>
          </a:extLst>
        </xdr:cNvPr>
        <xdr:cNvSpPr/>
      </xdr:nvSpPr>
      <xdr:spPr>
        <a:xfrm>
          <a:off x="12029440" y="97591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86868</xdr:rowOff>
    </xdr:from>
    <xdr:to>
      <xdr:col>76</xdr:col>
      <xdr:colOff>114300</xdr:colOff>
      <xdr:row>58</xdr:row>
      <xdr:rowOff>105156</xdr:rowOff>
    </xdr:to>
    <xdr:cxnSp macro="">
      <xdr:nvCxnSpPr>
        <xdr:cNvPr id="647" name="直線コネクタ 646">
          <a:extLst>
            <a:ext uri="{FF2B5EF4-FFF2-40B4-BE49-F238E27FC236}">
              <a16:creationId xmlns:a16="http://schemas.microsoft.com/office/drawing/2014/main" id="{F9A3243B-F23B-4EDB-AB35-D294D7AE5B07}"/>
            </a:ext>
          </a:extLst>
        </xdr:cNvPr>
        <xdr:cNvCxnSpPr/>
      </xdr:nvCxnSpPr>
      <xdr:spPr>
        <a:xfrm>
          <a:off x="12072620" y="9809988"/>
          <a:ext cx="7823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26924</xdr:rowOff>
    </xdr:from>
    <xdr:to>
      <xdr:col>67</xdr:col>
      <xdr:colOff>101600</xdr:colOff>
      <xdr:row>58</xdr:row>
      <xdr:rowOff>128524</xdr:rowOff>
    </xdr:to>
    <xdr:sp macro="" textlink="">
      <xdr:nvSpPr>
        <xdr:cNvPr id="648" name="楕円 647">
          <a:extLst>
            <a:ext uri="{FF2B5EF4-FFF2-40B4-BE49-F238E27FC236}">
              <a16:creationId xmlns:a16="http://schemas.microsoft.com/office/drawing/2014/main" id="{1E766756-0621-420E-9884-F4FC616FBEC0}"/>
            </a:ext>
          </a:extLst>
        </xdr:cNvPr>
        <xdr:cNvSpPr/>
      </xdr:nvSpPr>
      <xdr:spPr>
        <a:xfrm>
          <a:off x="11231880" y="97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77724</xdr:rowOff>
    </xdr:from>
    <xdr:to>
      <xdr:col>71</xdr:col>
      <xdr:colOff>177800</xdr:colOff>
      <xdr:row>58</xdr:row>
      <xdr:rowOff>86868</xdr:rowOff>
    </xdr:to>
    <xdr:cxnSp macro="">
      <xdr:nvCxnSpPr>
        <xdr:cNvPr id="649" name="直線コネクタ 648">
          <a:extLst>
            <a:ext uri="{FF2B5EF4-FFF2-40B4-BE49-F238E27FC236}">
              <a16:creationId xmlns:a16="http://schemas.microsoft.com/office/drawing/2014/main" id="{335393D3-A8E6-4376-879B-C934CEE5395C}"/>
            </a:ext>
          </a:extLst>
        </xdr:cNvPr>
        <xdr:cNvCxnSpPr/>
      </xdr:nvCxnSpPr>
      <xdr:spPr>
        <a:xfrm>
          <a:off x="11282680" y="9800844"/>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76217</xdr:rowOff>
    </xdr:from>
    <xdr:ext cx="405111" cy="259045"/>
    <xdr:sp macro="" textlink="">
      <xdr:nvSpPr>
        <xdr:cNvPr id="650" name="n_1aveValue【学校施設】&#10;有形固定資産減価償却率">
          <a:extLst>
            <a:ext uri="{FF2B5EF4-FFF2-40B4-BE49-F238E27FC236}">
              <a16:creationId xmlns:a16="http://schemas.microsoft.com/office/drawing/2014/main" id="{95D8B78B-A911-4F50-A45A-E682CD75B424}"/>
            </a:ext>
          </a:extLst>
        </xdr:cNvPr>
        <xdr:cNvSpPr txBox="1"/>
      </xdr:nvSpPr>
      <xdr:spPr>
        <a:xfrm>
          <a:off x="13437244" y="996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94505</xdr:rowOff>
    </xdr:from>
    <xdr:ext cx="405111" cy="259045"/>
    <xdr:sp macro="" textlink="">
      <xdr:nvSpPr>
        <xdr:cNvPr id="651" name="n_2aveValue【学校施設】&#10;有形固定資産減価償却率">
          <a:extLst>
            <a:ext uri="{FF2B5EF4-FFF2-40B4-BE49-F238E27FC236}">
              <a16:creationId xmlns:a16="http://schemas.microsoft.com/office/drawing/2014/main" id="{22B880DE-1CF2-4921-82C4-F45BFE44CCA5}"/>
            </a:ext>
          </a:extLst>
        </xdr:cNvPr>
        <xdr:cNvSpPr txBox="1"/>
      </xdr:nvSpPr>
      <xdr:spPr>
        <a:xfrm>
          <a:off x="12675244" y="998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76217</xdr:rowOff>
    </xdr:from>
    <xdr:ext cx="405111" cy="259045"/>
    <xdr:sp macro="" textlink="">
      <xdr:nvSpPr>
        <xdr:cNvPr id="652" name="n_3aveValue【学校施設】&#10;有形固定資産減価償却率">
          <a:extLst>
            <a:ext uri="{FF2B5EF4-FFF2-40B4-BE49-F238E27FC236}">
              <a16:creationId xmlns:a16="http://schemas.microsoft.com/office/drawing/2014/main" id="{D03A5564-D7F1-457D-A71D-FF503022446C}"/>
            </a:ext>
          </a:extLst>
        </xdr:cNvPr>
        <xdr:cNvSpPr txBox="1"/>
      </xdr:nvSpPr>
      <xdr:spPr>
        <a:xfrm>
          <a:off x="11900544" y="996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653" name="n_4aveValue【学校施設】&#10;有形固定資産減価償却率">
          <a:extLst>
            <a:ext uri="{FF2B5EF4-FFF2-40B4-BE49-F238E27FC236}">
              <a16:creationId xmlns:a16="http://schemas.microsoft.com/office/drawing/2014/main" id="{ED997DC1-5B1B-4512-A867-2609BB4AFB76}"/>
            </a:ext>
          </a:extLst>
        </xdr:cNvPr>
        <xdr:cNvSpPr txBox="1"/>
      </xdr:nvSpPr>
      <xdr:spPr>
        <a:xfrm>
          <a:off x="11102984" y="992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81043</xdr:rowOff>
    </xdr:from>
    <xdr:ext cx="405111" cy="259045"/>
    <xdr:sp macro="" textlink="">
      <xdr:nvSpPr>
        <xdr:cNvPr id="654" name="n_1mainValue【学校施設】&#10;有形固定資産減価償却率">
          <a:extLst>
            <a:ext uri="{FF2B5EF4-FFF2-40B4-BE49-F238E27FC236}">
              <a16:creationId xmlns:a16="http://schemas.microsoft.com/office/drawing/2014/main" id="{661753AD-4C73-4137-8CC3-CED396CD6D70}"/>
            </a:ext>
          </a:extLst>
        </xdr:cNvPr>
        <xdr:cNvSpPr txBox="1"/>
      </xdr:nvSpPr>
      <xdr:spPr>
        <a:xfrm>
          <a:off x="13437244" y="946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1033</xdr:rowOff>
    </xdr:from>
    <xdr:ext cx="405111" cy="259045"/>
    <xdr:sp macro="" textlink="">
      <xdr:nvSpPr>
        <xdr:cNvPr id="655" name="n_2mainValue【学校施設】&#10;有形固定資産減価償却率">
          <a:extLst>
            <a:ext uri="{FF2B5EF4-FFF2-40B4-BE49-F238E27FC236}">
              <a16:creationId xmlns:a16="http://schemas.microsoft.com/office/drawing/2014/main" id="{7FBED520-1DC8-4F9E-BE1D-871C98D06707}"/>
            </a:ext>
          </a:extLst>
        </xdr:cNvPr>
        <xdr:cNvSpPr txBox="1"/>
      </xdr:nvSpPr>
      <xdr:spPr>
        <a:xfrm>
          <a:off x="12675244" y="955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154195</xdr:rowOff>
    </xdr:from>
    <xdr:ext cx="405111" cy="259045"/>
    <xdr:sp macro="" textlink="">
      <xdr:nvSpPr>
        <xdr:cNvPr id="656" name="n_3mainValue【学校施設】&#10;有形固定資産減価償却率">
          <a:extLst>
            <a:ext uri="{FF2B5EF4-FFF2-40B4-BE49-F238E27FC236}">
              <a16:creationId xmlns:a16="http://schemas.microsoft.com/office/drawing/2014/main" id="{DDC33433-9F9C-4223-8EFB-1AC00C09AAE9}"/>
            </a:ext>
          </a:extLst>
        </xdr:cNvPr>
        <xdr:cNvSpPr txBox="1"/>
      </xdr:nvSpPr>
      <xdr:spPr>
        <a:xfrm>
          <a:off x="11900544" y="954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145051</xdr:rowOff>
    </xdr:from>
    <xdr:ext cx="405111" cy="259045"/>
    <xdr:sp macro="" textlink="">
      <xdr:nvSpPr>
        <xdr:cNvPr id="657" name="n_4mainValue【学校施設】&#10;有形固定資産減価償却率">
          <a:extLst>
            <a:ext uri="{FF2B5EF4-FFF2-40B4-BE49-F238E27FC236}">
              <a16:creationId xmlns:a16="http://schemas.microsoft.com/office/drawing/2014/main" id="{4AC95647-3CB0-4223-B230-7AE78E22D56D}"/>
            </a:ext>
          </a:extLst>
        </xdr:cNvPr>
        <xdr:cNvSpPr txBox="1"/>
      </xdr:nvSpPr>
      <xdr:spPr>
        <a:xfrm>
          <a:off x="11102984" y="95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2BA5C09E-C62B-46C7-A5D7-885A5311125C}"/>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3B17308-120C-4304-B5A9-640CD86C5056}"/>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98440F04-D339-4B0A-A85A-769C99E5F04B}"/>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83BE258D-DD38-488D-ACE8-F413C5CC7603}"/>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983394E9-C875-4FCF-A2E5-9D302FF9D3D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EAE388E8-9640-41BB-A668-CDF1145FEFC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19FC61C8-5ED9-44CE-A6E9-E8F090167F3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2212B40B-3442-4A15-AB6B-1FADA1000F8A}"/>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1EC57BAB-9B9E-47DB-985F-0D891393048E}"/>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DAE53E77-16CB-470D-B5AE-58450DF52E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8" name="テキスト ボックス 667">
          <a:extLst>
            <a:ext uri="{FF2B5EF4-FFF2-40B4-BE49-F238E27FC236}">
              <a16:creationId xmlns:a16="http://schemas.microsoft.com/office/drawing/2014/main" id="{13AF2A73-DE45-4713-B459-69567062EC63}"/>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a:extLst>
            <a:ext uri="{FF2B5EF4-FFF2-40B4-BE49-F238E27FC236}">
              <a16:creationId xmlns:a16="http://schemas.microsoft.com/office/drawing/2014/main" id="{F9209E3C-E3BA-4ADB-AEC2-E357DFB92249}"/>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a:extLst>
            <a:ext uri="{FF2B5EF4-FFF2-40B4-BE49-F238E27FC236}">
              <a16:creationId xmlns:a16="http://schemas.microsoft.com/office/drawing/2014/main" id="{EB4D87EE-13CA-45A4-A5E1-CB0414DCEB09}"/>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a:extLst>
            <a:ext uri="{FF2B5EF4-FFF2-40B4-BE49-F238E27FC236}">
              <a16:creationId xmlns:a16="http://schemas.microsoft.com/office/drawing/2014/main" id="{311021A9-0982-4FB6-86E0-3369F632E369}"/>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a:extLst>
            <a:ext uri="{FF2B5EF4-FFF2-40B4-BE49-F238E27FC236}">
              <a16:creationId xmlns:a16="http://schemas.microsoft.com/office/drawing/2014/main" id="{FF642F21-8FD4-4ECF-9F5B-27801F498D85}"/>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a:extLst>
            <a:ext uri="{FF2B5EF4-FFF2-40B4-BE49-F238E27FC236}">
              <a16:creationId xmlns:a16="http://schemas.microsoft.com/office/drawing/2014/main" id="{CA50B798-9567-4FEC-A2D9-F848D97E763A}"/>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a:extLst>
            <a:ext uri="{FF2B5EF4-FFF2-40B4-BE49-F238E27FC236}">
              <a16:creationId xmlns:a16="http://schemas.microsoft.com/office/drawing/2014/main" id="{91280809-B81E-4779-A82F-7DFBC705A6F1}"/>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a:extLst>
            <a:ext uri="{FF2B5EF4-FFF2-40B4-BE49-F238E27FC236}">
              <a16:creationId xmlns:a16="http://schemas.microsoft.com/office/drawing/2014/main" id="{F9366E3E-3F4E-4FC4-ABB0-B55AFDC81FB2}"/>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a:extLst>
            <a:ext uri="{FF2B5EF4-FFF2-40B4-BE49-F238E27FC236}">
              <a16:creationId xmlns:a16="http://schemas.microsoft.com/office/drawing/2014/main" id="{01916630-DC01-4871-8967-51B51FBAB65B}"/>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a:extLst>
            <a:ext uri="{FF2B5EF4-FFF2-40B4-BE49-F238E27FC236}">
              <a16:creationId xmlns:a16="http://schemas.microsoft.com/office/drawing/2014/main" id="{1B76382A-E938-4E8A-98DC-B0F7F3C5C15C}"/>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a:extLst>
            <a:ext uri="{FF2B5EF4-FFF2-40B4-BE49-F238E27FC236}">
              <a16:creationId xmlns:a16="http://schemas.microsoft.com/office/drawing/2014/main" id="{13A446EC-A9B9-42AA-A10D-BA0B505D8FAC}"/>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a:extLst>
            <a:ext uri="{FF2B5EF4-FFF2-40B4-BE49-F238E27FC236}">
              <a16:creationId xmlns:a16="http://schemas.microsoft.com/office/drawing/2014/main" id="{31B81633-E171-40D1-B19F-824E35395865}"/>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a:extLst>
            <a:ext uri="{FF2B5EF4-FFF2-40B4-BE49-F238E27FC236}">
              <a16:creationId xmlns:a16="http://schemas.microsoft.com/office/drawing/2014/main" id="{F7F6E46C-8759-49A4-8BF6-7CAB5D74A17F}"/>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ED714481-7007-4CA7-AC6A-2A96FED489C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6ED6B531-7B5E-4A38-A29B-8BFF4C220808}"/>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91E4AA3E-FFC8-4CF5-8852-7A327D4957A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151856</xdr:rowOff>
    </xdr:from>
    <xdr:to>
      <xdr:col>116</xdr:col>
      <xdr:colOff>62864</xdr:colOff>
      <xdr:row>63</xdr:row>
      <xdr:rowOff>88174</xdr:rowOff>
    </xdr:to>
    <xdr:cxnSp macro="">
      <xdr:nvCxnSpPr>
        <xdr:cNvPr id="684" name="直線コネクタ 683">
          <a:extLst>
            <a:ext uri="{FF2B5EF4-FFF2-40B4-BE49-F238E27FC236}">
              <a16:creationId xmlns:a16="http://schemas.microsoft.com/office/drawing/2014/main" id="{F950146B-D5CD-4597-AD4F-1C680D31261A}"/>
            </a:ext>
          </a:extLst>
        </xdr:cNvPr>
        <xdr:cNvCxnSpPr/>
      </xdr:nvCxnSpPr>
      <xdr:spPr>
        <a:xfrm flipV="1">
          <a:off x="19509104" y="9204416"/>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92001</xdr:rowOff>
    </xdr:from>
    <xdr:ext cx="469744" cy="259045"/>
    <xdr:sp macro="" textlink="">
      <xdr:nvSpPr>
        <xdr:cNvPr id="685" name="【学校施設】&#10;一人当たり面積最小値テキスト">
          <a:extLst>
            <a:ext uri="{FF2B5EF4-FFF2-40B4-BE49-F238E27FC236}">
              <a16:creationId xmlns:a16="http://schemas.microsoft.com/office/drawing/2014/main" id="{B34D3BDA-4109-4BE3-8B31-7F7ABA9F4E63}"/>
            </a:ext>
          </a:extLst>
        </xdr:cNvPr>
        <xdr:cNvSpPr txBox="1"/>
      </xdr:nvSpPr>
      <xdr:spPr>
        <a:xfrm>
          <a:off x="19547840" y="1065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88174</xdr:rowOff>
    </xdr:from>
    <xdr:to>
      <xdr:col>116</xdr:col>
      <xdr:colOff>152400</xdr:colOff>
      <xdr:row>63</xdr:row>
      <xdr:rowOff>88174</xdr:rowOff>
    </xdr:to>
    <xdr:cxnSp macro="">
      <xdr:nvCxnSpPr>
        <xdr:cNvPr id="686" name="直線コネクタ 685">
          <a:extLst>
            <a:ext uri="{FF2B5EF4-FFF2-40B4-BE49-F238E27FC236}">
              <a16:creationId xmlns:a16="http://schemas.microsoft.com/office/drawing/2014/main" id="{0CD0A95D-7D06-420F-A1F1-2FDF1088C8BA}"/>
            </a:ext>
          </a:extLst>
        </xdr:cNvPr>
        <xdr:cNvCxnSpPr/>
      </xdr:nvCxnSpPr>
      <xdr:spPr>
        <a:xfrm>
          <a:off x="19443700" y="10649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98533</xdr:rowOff>
    </xdr:from>
    <xdr:ext cx="469744" cy="259045"/>
    <xdr:sp macro="" textlink="">
      <xdr:nvSpPr>
        <xdr:cNvPr id="687" name="【学校施設】&#10;一人当たり面積最大値テキスト">
          <a:extLst>
            <a:ext uri="{FF2B5EF4-FFF2-40B4-BE49-F238E27FC236}">
              <a16:creationId xmlns:a16="http://schemas.microsoft.com/office/drawing/2014/main" id="{A04D5C4A-4533-44EF-BBC7-51F992E42CBD}"/>
            </a:ext>
          </a:extLst>
        </xdr:cNvPr>
        <xdr:cNvSpPr txBox="1"/>
      </xdr:nvSpPr>
      <xdr:spPr>
        <a:xfrm>
          <a:off x="19547840" y="898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151856</xdr:rowOff>
    </xdr:from>
    <xdr:to>
      <xdr:col>116</xdr:col>
      <xdr:colOff>152400</xdr:colOff>
      <xdr:row>54</xdr:row>
      <xdr:rowOff>151856</xdr:rowOff>
    </xdr:to>
    <xdr:cxnSp macro="">
      <xdr:nvCxnSpPr>
        <xdr:cNvPr id="688" name="直線コネクタ 687">
          <a:extLst>
            <a:ext uri="{FF2B5EF4-FFF2-40B4-BE49-F238E27FC236}">
              <a16:creationId xmlns:a16="http://schemas.microsoft.com/office/drawing/2014/main" id="{576C6ECE-102B-43EE-B1F3-DFCAE4A5E592}"/>
            </a:ext>
          </a:extLst>
        </xdr:cNvPr>
        <xdr:cNvCxnSpPr/>
      </xdr:nvCxnSpPr>
      <xdr:spPr>
        <a:xfrm>
          <a:off x="19443700" y="9204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689" name="【学校施設】&#10;一人当たり面積平均値テキスト">
          <a:extLst>
            <a:ext uri="{FF2B5EF4-FFF2-40B4-BE49-F238E27FC236}">
              <a16:creationId xmlns:a16="http://schemas.microsoft.com/office/drawing/2014/main" id="{CE84E714-02D4-4C11-8F57-5EA86AE31B56}"/>
            </a:ext>
          </a:extLst>
        </xdr:cNvPr>
        <xdr:cNvSpPr txBox="1"/>
      </xdr:nvSpPr>
      <xdr:spPr>
        <a:xfrm>
          <a:off x="19547840" y="9944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690" name="フローチャート: 判断 689">
          <a:extLst>
            <a:ext uri="{FF2B5EF4-FFF2-40B4-BE49-F238E27FC236}">
              <a16:creationId xmlns:a16="http://schemas.microsoft.com/office/drawing/2014/main" id="{E433940B-BAEF-4308-8251-DDC3165B0B18}"/>
            </a:ext>
          </a:extLst>
        </xdr:cNvPr>
        <xdr:cNvSpPr/>
      </xdr:nvSpPr>
      <xdr:spPr>
        <a:xfrm>
          <a:off x="1945894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43906</xdr:rowOff>
    </xdr:from>
    <xdr:to>
      <xdr:col>112</xdr:col>
      <xdr:colOff>38100</xdr:colOff>
      <xdr:row>59</xdr:row>
      <xdr:rowOff>145506</xdr:rowOff>
    </xdr:to>
    <xdr:sp macro="" textlink="">
      <xdr:nvSpPr>
        <xdr:cNvPr id="691" name="フローチャート: 判断 690">
          <a:extLst>
            <a:ext uri="{FF2B5EF4-FFF2-40B4-BE49-F238E27FC236}">
              <a16:creationId xmlns:a16="http://schemas.microsoft.com/office/drawing/2014/main" id="{438D0E93-BE79-4762-9C11-BCB32F93E1DF}"/>
            </a:ext>
          </a:extLst>
        </xdr:cNvPr>
        <xdr:cNvSpPr/>
      </xdr:nvSpPr>
      <xdr:spPr>
        <a:xfrm>
          <a:off x="18735040" y="99346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92" name="フローチャート: 判断 691">
          <a:extLst>
            <a:ext uri="{FF2B5EF4-FFF2-40B4-BE49-F238E27FC236}">
              <a16:creationId xmlns:a16="http://schemas.microsoft.com/office/drawing/2014/main" id="{861EDD15-8CEB-48B5-80F1-7DD80419F0B9}"/>
            </a:ext>
          </a:extLst>
        </xdr:cNvPr>
        <xdr:cNvSpPr/>
      </xdr:nvSpPr>
      <xdr:spPr>
        <a:xfrm>
          <a:off x="17937480" y="9993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97790</xdr:rowOff>
    </xdr:from>
    <xdr:to>
      <xdr:col>102</xdr:col>
      <xdr:colOff>165100</xdr:colOff>
      <xdr:row>60</xdr:row>
      <xdr:rowOff>27940</xdr:rowOff>
    </xdr:to>
    <xdr:sp macro="" textlink="">
      <xdr:nvSpPr>
        <xdr:cNvPr id="693" name="フローチャート: 判断 692">
          <a:extLst>
            <a:ext uri="{FF2B5EF4-FFF2-40B4-BE49-F238E27FC236}">
              <a16:creationId xmlns:a16="http://schemas.microsoft.com/office/drawing/2014/main" id="{7B6DBCDB-5A7C-4667-9011-487F1BE8472C}"/>
            </a:ext>
          </a:extLst>
        </xdr:cNvPr>
        <xdr:cNvSpPr/>
      </xdr:nvSpPr>
      <xdr:spPr>
        <a:xfrm>
          <a:off x="1716278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136978</xdr:rowOff>
    </xdr:from>
    <xdr:to>
      <xdr:col>98</xdr:col>
      <xdr:colOff>38100</xdr:colOff>
      <xdr:row>60</xdr:row>
      <xdr:rowOff>67128</xdr:rowOff>
    </xdr:to>
    <xdr:sp macro="" textlink="">
      <xdr:nvSpPr>
        <xdr:cNvPr id="694" name="フローチャート: 判断 693">
          <a:extLst>
            <a:ext uri="{FF2B5EF4-FFF2-40B4-BE49-F238E27FC236}">
              <a16:creationId xmlns:a16="http://schemas.microsoft.com/office/drawing/2014/main" id="{D3C8B666-DDF0-4B00-B154-2AC4EE80D432}"/>
            </a:ext>
          </a:extLst>
        </xdr:cNvPr>
        <xdr:cNvSpPr/>
      </xdr:nvSpPr>
      <xdr:spPr>
        <a:xfrm>
          <a:off x="16388080" y="100277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C0ABF6CC-78D5-41F1-985A-3E29159D3B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BA9A6702-4D49-43E5-B915-FC0D1A8DC056}"/>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C335DC9C-887D-4CDD-8247-494C875D3E68}"/>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AC2EDE97-5CCC-482E-AD9E-145BECFF4C6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5A410527-A073-4CF5-A7DA-55D0C4545C84}"/>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61867</xdr:rowOff>
    </xdr:from>
    <xdr:to>
      <xdr:col>116</xdr:col>
      <xdr:colOff>114300</xdr:colOff>
      <xdr:row>56</xdr:row>
      <xdr:rowOff>163467</xdr:rowOff>
    </xdr:to>
    <xdr:sp macro="" textlink="">
      <xdr:nvSpPr>
        <xdr:cNvPr id="700" name="楕円 699">
          <a:extLst>
            <a:ext uri="{FF2B5EF4-FFF2-40B4-BE49-F238E27FC236}">
              <a16:creationId xmlns:a16="http://schemas.microsoft.com/office/drawing/2014/main" id="{ECFA547C-EB2C-4284-BB16-31A9E043EC19}"/>
            </a:ext>
          </a:extLst>
        </xdr:cNvPr>
        <xdr:cNvSpPr/>
      </xdr:nvSpPr>
      <xdr:spPr>
        <a:xfrm>
          <a:off x="19458940" y="944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84744</xdr:rowOff>
    </xdr:from>
    <xdr:ext cx="469744" cy="259045"/>
    <xdr:sp macro="" textlink="">
      <xdr:nvSpPr>
        <xdr:cNvPr id="701" name="【学校施設】&#10;一人当たり面積該当値テキスト">
          <a:extLst>
            <a:ext uri="{FF2B5EF4-FFF2-40B4-BE49-F238E27FC236}">
              <a16:creationId xmlns:a16="http://schemas.microsoft.com/office/drawing/2014/main" id="{BA1C1DE4-F876-48BF-AEDD-1BF3224F67D4}"/>
            </a:ext>
          </a:extLst>
        </xdr:cNvPr>
        <xdr:cNvSpPr txBox="1"/>
      </xdr:nvSpPr>
      <xdr:spPr>
        <a:xfrm>
          <a:off x="19547840" y="930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78196</xdr:rowOff>
    </xdr:from>
    <xdr:to>
      <xdr:col>112</xdr:col>
      <xdr:colOff>38100</xdr:colOff>
      <xdr:row>57</xdr:row>
      <xdr:rowOff>8346</xdr:rowOff>
    </xdr:to>
    <xdr:sp macro="" textlink="">
      <xdr:nvSpPr>
        <xdr:cNvPr id="702" name="楕円 701">
          <a:extLst>
            <a:ext uri="{FF2B5EF4-FFF2-40B4-BE49-F238E27FC236}">
              <a16:creationId xmlns:a16="http://schemas.microsoft.com/office/drawing/2014/main" id="{B732AE59-3077-4E50-A515-F3AF201B473A}"/>
            </a:ext>
          </a:extLst>
        </xdr:cNvPr>
        <xdr:cNvSpPr/>
      </xdr:nvSpPr>
      <xdr:spPr>
        <a:xfrm>
          <a:off x="18735040" y="94660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112667</xdr:rowOff>
    </xdr:from>
    <xdr:to>
      <xdr:col>116</xdr:col>
      <xdr:colOff>63500</xdr:colOff>
      <xdr:row>56</xdr:row>
      <xdr:rowOff>128996</xdr:rowOff>
    </xdr:to>
    <xdr:cxnSp macro="">
      <xdr:nvCxnSpPr>
        <xdr:cNvPr id="703" name="直線コネクタ 702">
          <a:extLst>
            <a:ext uri="{FF2B5EF4-FFF2-40B4-BE49-F238E27FC236}">
              <a16:creationId xmlns:a16="http://schemas.microsoft.com/office/drawing/2014/main" id="{CB7AD974-322C-42EB-BFAF-FC8B0CFA1BB4}"/>
            </a:ext>
          </a:extLst>
        </xdr:cNvPr>
        <xdr:cNvCxnSpPr/>
      </xdr:nvCxnSpPr>
      <xdr:spPr>
        <a:xfrm flipV="1">
          <a:off x="18778220" y="9500507"/>
          <a:ext cx="7315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112485</xdr:rowOff>
    </xdr:from>
    <xdr:to>
      <xdr:col>107</xdr:col>
      <xdr:colOff>101600</xdr:colOff>
      <xdr:row>58</xdr:row>
      <xdr:rowOff>42635</xdr:rowOff>
    </xdr:to>
    <xdr:sp macro="" textlink="">
      <xdr:nvSpPr>
        <xdr:cNvPr id="704" name="楕円 703">
          <a:extLst>
            <a:ext uri="{FF2B5EF4-FFF2-40B4-BE49-F238E27FC236}">
              <a16:creationId xmlns:a16="http://schemas.microsoft.com/office/drawing/2014/main" id="{0F9FA255-5A33-420E-B7A8-DC115EA4F4A6}"/>
            </a:ext>
          </a:extLst>
        </xdr:cNvPr>
        <xdr:cNvSpPr/>
      </xdr:nvSpPr>
      <xdr:spPr>
        <a:xfrm>
          <a:off x="17937480" y="9667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128996</xdr:rowOff>
    </xdr:from>
    <xdr:to>
      <xdr:col>111</xdr:col>
      <xdr:colOff>177800</xdr:colOff>
      <xdr:row>57</xdr:row>
      <xdr:rowOff>163285</xdr:rowOff>
    </xdr:to>
    <xdr:cxnSp macro="">
      <xdr:nvCxnSpPr>
        <xdr:cNvPr id="705" name="直線コネクタ 704">
          <a:extLst>
            <a:ext uri="{FF2B5EF4-FFF2-40B4-BE49-F238E27FC236}">
              <a16:creationId xmlns:a16="http://schemas.microsoft.com/office/drawing/2014/main" id="{8BFB4356-CCCB-4E0F-9017-8E8C4DD07E02}"/>
            </a:ext>
          </a:extLst>
        </xdr:cNvPr>
        <xdr:cNvCxnSpPr/>
      </xdr:nvCxnSpPr>
      <xdr:spPr>
        <a:xfrm flipV="1">
          <a:off x="17988280" y="9516836"/>
          <a:ext cx="789940" cy="20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146776</xdr:rowOff>
    </xdr:from>
    <xdr:to>
      <xdr:col>102</xdr:col>
      <xdr:colOff>165100</xdr:colOff>
      <xdr:row>58</xdr:row>
      <xdr:rowOff>76926</xdr:rowOff>
    </xdr:to>
    <xdr:sp macro="" textlink="">
      <xdr:nvSpPr>
        <xdr:cNvPr id="706" name="楕円 705">
          <a:extLst>
            <a:ext uri="{FF2B5EF4-FFF2-40B4-BE49-F238E27FC236}">
              <a16:creationId xmlns:a16="http://schemas.microsoft.com/office/drawing/2014/main" id="{C07F2D3F-941C-4952-9DF9-77841C5C080B}"/>
            </a:ext>
          </a:extLst>
        </xdr:cNvPr>
        <xdr:cNvSpPr/>
      </xdr:nvSpPr>
      <xdr:spPr>
        <a:xfrm>
          <a:off x="17162780" y="97022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163285</xdr:rowOff>
    </xdr:from>
    <xdr:to>
      <xdr:col>107</xdr:col>
      <xdr:colOff>50800</xdr:colOff>
      <xdr:row>58</xdr:row>
      <xdr:rowOff>26126</xdr:rowOff>
    </xdr:to>
    <xdr:cxnSp macro="">
      <xdr:nvCxnSpPr>
        <xdr:cNvPr id="707" name="直線コネクタ 706">
          <a:extLst>
            <a:ext uri="{FF2B5EF4-FFF2-40B4-BE49-F238E27FC236}">
              <a16:creationId xmlns:a16="http://schemas.microsoft.com/office/drawing/2014/main" id="{468423B3-D1FF-42AF-946B-7A3CB618C4AD}"/>
            </a:ext>
          </a:extLst>
        </xdr:cNvPr>
        <xdr:cNvCxnSpPr/>
      </xdr:nvCxnSpPr>
      <xdr:spPr>
        <a:xfrm flipV="1">
          <a:off x="17213580" y="9718765"/>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159838</xdr:rowOff>
    </xdr:from>
    <xdr:to>
      <xdr:col>98</xdr:col>
      <xdr:colOff>38100</xdr:colOff>
      <xdr:row>58</xdr:row>
      <xdr:rowOff>89988</xdr:rowOff>
    </xdr:to>
    <xdr:sp macro="" textlink="">
      <xdr:nvSpPr>
        <xdr:cNvPr id="708" name="楕円 707">
          <a:extLst>
            <a:ext uri="{FF2B5EF4-FFF2-40B4-BE49-F238E27FC236}">
              <a16:creationId xmlns:a16="http://schemas.microsoft.com/office/drawing/2014/main" id="{A437ED99-5E49-4716-A18D-6C2A1A135C59}"/>
            </a:ext>
          </a:extLst>
        </xdr:cNvPr>
        <xdr:cNvSpPr/>
      </xdr:nvSpPr>
      <xdr:spPr>
        <a:xfrm>
          <a:off x="16388080" y="97153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26126</xdr:rowOff>
    </xdr:from>
    <xdr:to>
      <xdr:col>102</xdr:col>
      <xdr:colOff>114300</xdr:colOff>
      <xdr:row>58</xdr:row>
      <xdr:rowOff>39188</xdr:rowOff>
    </xdr:to>
    <xdr:cxnSp macro="">
      <xdr:nvCxnSpPr>
        <xdr:cNvPr id="709" name="直線コネクタ 708">
          <a:extLst>
            <a:ext uri="{FF2B5EF4-FFF2-40B4-BE49-F238E27FC236}">
              <a16:creationId xmlns:a16="http://schemas.microsoft.com/office/drawing/2014/main" id="{8170F092-3141-4E40-A091-5292243B95D2}"/>
            </a:ext>
          </a:extLst>
        </xdr:cNvPr>
        <xdr:cNvCxnSpPr/>
      </xdr:nvCxnSpPr>
      <xdr:spPr>
        <a:xfrm flipV="1">
          <a:off x="16431260" y="9749246"/>
          <a:ext cx="78232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136633</xdr:rowOff>
    </xdr:from>
    <xdr:ext cx="469744" cy="259045"/>
    <xdr:sp macro="" textlink="">
      <xdr:nvSpPr>
        <xdr:cNvPr id="710" name="n_1aveValue【学校施設】&#10;一人当たり面積">
          <a:extLst>
            <a:ext uri="{FF2B5EF4-FFF2-40B4-BE49-F238E27FC236}">
              <a16:creationId xmlns:a16="http://schemas.microsoft.com/office/drawing/2014/main" id="{B31B503D-7C23-44EB-9265-9639A70AF65B}"/>
            </a:ext>
          </a:extLst>
        </xdr:cNvPr>
        <xdr:cNvSpPr txBox="1"/>
      </xdr:nvSpPr>
      <xdr:spPr>
        <a:xfrm>
          <a:off x="18561127" y="1002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711" name="n_2aveValue【学校施設】&#10;一人当たり面積">
          <a:extLst>
            <a:ext uri="{FF2B5EF4-FFF2-40B4-BE49-F238E27FC236}">
              <a16:creationId xmlns:a16="http://schemas.microsoft.com/office/drawing/2014/main" id="{21D0C477-3FFD-4D63-9E50-AC05D5C93AD5}"/>
            </a:ext>
          </a:extLst>
        </xdr:cNvPr>
        <xdr:cNvSpPr txBox="1"/>
      </xdr:nvSpPr>
      <xdr:spPr>
        <a:xfrm>
          <a:off x="17776267" y="1008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19067</xdr:rowOff>
    </xdr:from>
    <xdr:ext cx="469744" cy="259045"/>
    <xdr:sp macro="" textlink="">
      <xdr:nvSpPr>
        <xdr:cNvPr id="712" name="n_3aveValue【学校施設】&#10;一人当たり面積">
          <a:extLst>
            <a:ext uri="{FF2B5EF4-FFF2-40B4-BE49-F238E27FC236}">
              <a16:creationId xmlns:a16="http://schemas.microsoft.com/office/drawing/2014/main" id="{34482E75-E859-4562-97A2-8FDF131BACD0}"/>
            </a:ext>
          </a:extLst>
        </xdr:cNvPr>
        <xdr:cNvSpPr txBox="1"/>
      </xdr:nvSpPr>
      <xdr:spPr>
        <a:xfrm>
          <a:off x="17001567" y="1007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58255</xdr:rowOff>
    </xdr:from>
    <xdr:ext cx="469744" cy="259045"/>
    <xdr:sp macro="" textlink="">
      <xdr:nvSpPr>
        <xdr:cNvPr id="713" name="n_4aveValue【学校施設】&#10;一人当たり面積">
          <a:extLst>
            <a:ext uri="{FF2B5EF4-FFF2-40B4-BE49-F238E27FC236}">
              <a16:creationId xmlns:a16="http://schemas.microsoft.com/office/drawing/2014/main" id="{C1F8B634-C048-4CC4-A995-ADB3EBFBEBE1}"/>
            </a:ext>
          </a:extLst>
        </xdr:cNvPr>
        <xdr:cNvSpPr txBox="1"/>
      </xdr:nvSpPr>
      <xdr:spPr>
        <a:xfrm>
          <a:off x="16226867" y="1011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24873</xdr:rowOff>
    </xdr:from>
    <xdr:ext cx="469744" cy="259045"/>
    <xdr:sp macro="" textlink="">
      <xdr:nvSpPr>
        <xdr:cNvPr id="714" name="n_1mainValue【学校施設】&#10;一人当たり面積">
          <a:extLst>
            <a:ext uri="{FF2B5EF4-FFF2-40B4-BE49-F238E27FC236}">
              <a16:creationId xmlns:a16="http://schemas.microsoft.com/office/drawing/2014/main" id="{F64B92E2-D0AD-4831-9DE1-D93F7A8DC09B}"/>
            </a:ext>
          </a:extLst>
        </xdr:cNvPr>
        <xdr:cNvSpPr txBox="1"/>
      </xdr:nvSpPr>
      <xdr:spPr>
        <a:xfrm>
          <a:off x="18561127" y="924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59162</xdr:rowOff>
    </xdr:from>
    <xdr:ext cx="469744" cy="259045"/>
    <xdr:sp macro="" textlink="">
      <xdr:nvSpPr>
        <xdr:cNvPr id="715" name="n_2mainValue【学校施設】&#10;一人当たり面積">
          <a:extLst>
            <a:ext uri="{FF2B5EF4-FFF2-40B4-BE49-F238E27FC236}">
              <a16:creationId xmlns:a16="http://schemas.microsoft.com/office/drawing/2014/main" id="{BA1DFCA2-A002-4F9D-881F-FA12C84D0C2D}"/>
            </a:ext>
          </a:extLst>
        </xdr:cNvPr>
        <xdr:cNvSpPr txBox="1"/>
      </xdr:nvSpPr>
      <xdr:spPr>
        <a:xfrm>
          <a:off x="17776267" y="944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93453</xdr:rowOff>
    </xdr:from>
    <xdr:ext cx="469744" cy="259045"/>
    <xdr:sp macro="" textlink="">
      <xdr:nvSpPr>
        <xdr:cNvPr id="716" name="n_3mainValue【学校施設】&#10;一人当たり面積">
          <a:extLst>
            <a:ext uri="{FF2B5EF4-FFF2-40B4-BE49-F238E27FC236}">
              <a16:creationId xmlns:a16="http://schemas.microsoft.com/office/drawing/2014/main" id="{E1665953-96F1-47F1-B405-065840A7072F}"/>
            </a:ext>
          </a:extLst>
        </xdr:cNvPr>
        <xdr:cNvSpPr txBox="1"/>
      </xdr:nvSpPr>
      <xdr:spPr>
        <a:xfrm>
          <a:off x="17001567" y="948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106515</xdr:rowOff>
    </xdr:from>
    <xdr:ext cx="469744" cy="259045"/>
    <xdr:sp macro="" textlink="">
      <xdr:nvSpPr>
        <xdr:cNvPr id="717" name="n_4mainValue【学校施設】&#10;一人当たり面積">
          <a:extLst>
            <a:ext uri="{FF2B5EF4-FFF2-40B4-BE49-F238E27FC236}">
              <a16:creationId xmlns:a16="http://schemas.microsoft.com/office/drawing/2014/main" id="{6B210403-C79D-4D14-94E9-FEDAAAEFA043}"/>
            </a:ext>
          </a:extLst>
        </xdr:cNvPr>
        <xdr:cNvSpPr txBox="1"/>
      </xdr:nvSpPr>
      <xdr:spPr>
        <a:xfrm>
          <a:off x="16226867" y="949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897A7EA0-DC80-47CF-8C9A-D811E0EA7EA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D67A6D62-EB63-4292-AD1D-3F8D5F9F8E1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A4C05A70-7C97-4DE1-9FDC-3547BA182914}"/>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EA134926-95B9-4376-9F67-A0436FFE457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EBD7DD78-055A-43CF-B72B-82BDEC8BFFCC}"/>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78E491C9-BE93-4819-82C1-C6D87EAEBC21}"/>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F60B4F89-9E32-4661-A960-71BD56C0E9B4}"/>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64508307-A016-4CCE-988C-DE740AF42089}"/>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D61136BF-E066-4F78-912E-E9A8EA28B68A}"/>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825CEE84-28A0-4C7D-9470-5D836DDD2D6F}"/>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B57163DB-4D5D-43DC-A0C6-39687957C3FD}"/>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9" name="直線コネクタ 728">
          <a:extLst>
            <a:ext uri="{FF2B5EF4-FFF2-40B4-BE49-F238E27FC236}">
              <a16:creationId xmlns:a16="http://schemas.microsoft.com/office/drawing/2014/main" id="{6031CE2A-FBF5-4A96-9058-7AEFB4A99794}"/>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0" name="テキスト ボックス 729">
          <a:extLst>
            <a:ext uri="{FF2B5EF4-FFF2-40B4-BE49-F238E27FC236}">
              <a16:creationId xmlns:a16="http://schemas.microsoft.com/office/drawing/2014/main" id="{6829C7AD-B238-400D-8B9C-E8D2A882987A}"/>
            </a:ext>
          </a:extLst>
        </xdr:cNvPr>
        <xdr:cNvSpPr txBox="1"/>
      </xdr:nvSpPr>
      <xdr:spPr>
        <a:xfrm>
          <a:off x="105615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1" name="直線コネクタ 730">
          <a:extLst>
            <a:ext uri="{FF2B5EF4-FFF2-40B4-BE49-F238E27FC236}">
              <a16:creationId xmlns:a16="http://schemas.microsoft.com/office/drawing/2014/main" id="{5E59C834-7157-471B-A7F0-A39169F251B1}"/>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2" name="テキスト ボックス 731">
          <a:extLst>
            <a:ext uri="{FF2B5EF4-FFF2-40B4-BE49-F238E27FC236}">
              <a16:creationId xmlns:a16="http://schemas.microsoft.com/office/drawing/2014/main" id="{84D436AA-BCEB-4B29-A1AD-BC0FA5BF2788}"/>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3" name="直線コネクタ 732">
          <a:extLst>
            <a:ext uri="{FF2B5EF4-FFF2-40B4-BE49-F238E27FC236}">
              <a16:creationId xmlns:a16="http://schemas.microsoft.com/office/drawing/2014/main" id="{1DD88FBF-9ECD-4F9E-9CD3-118827917C88}"/>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4" name="テキスト ボックス 733">
          <a:extLst>
            <a:ext uri="{FF2B5EF4-FFF2-40B4-BE49-F238E27FC236}">
              <a16:creationId xmlns:a16="http://schemas.microsoft.com/office/drawing/2014/main" id="{C15C2FFB-2A13-440C-9788-DA1570211FD1}"/>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5" name="直線コネクタ 734">
          <a:extLst>
            <a:ext uri="{FF2B5EF4-FFF2-40B4-BE49-F238E27FC236}">
              <a16:creationId xmlns:a16="http://schemas.microsoft.com/office/drawing/2014/main" id="{65E3FB6B-3DFB-4319-8752-A7F3811695CC}"/>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6" name="テキスト ボックス 735">
          <a:extLst>
            <a:ext uri="{FF2B5EF4-FFF2-40B4-BE49-F238E27FC236}">
              <a16:creationId xmlns:a16="http://schemas.microsoft.com/office/drawing/2014/main" id="{C80E6240-DDC1-4FF8-80E1-CED113D5B030}"/>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EB5B2A9E-0093-4A0C-B78F-DEF2FC5ED673}"/>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8" name="テキスト ボックス 737">
          <a:extLst>
            <a:ext uri="{FF2B5EF4-FFF2-40B4-BE49-F238E27FC236}">
              <a16:creationId xmlns:a16="http://schemas.microsoft.com/office/drawing/2014/main" id="{A6CD02AC-0412-4750-9211-12037F5F4EA7}"/>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児童館】&#10;有形固定資産減価償却率グラフ枠">
          <a:extLst>
            <a:ext uri="{FF2B5EF4-FFF2-40B4-BE49-F238E27FC236}">
              <a16:creationId xmlns:a16="http://schemas.microsoft.com/office/drawing/2014/main" id="{F1799EAF-607E-4FA2-9387-73309A2F4E06}"/>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38100</xdr:rowOff>
    </xdr:to>
    <xdr:cxnSp macro="">
      <xdr:nvCxnSpPr>
        <xdr:cNvPr id="740" name="直線コネクタ 739">
          <a:extLst>
            <a:ext uri="{FF2B5EF4-FFF2-40B4-BE49-F238E27FC236}">
              <a16:creationId xmlns:a16="http://schemas.microsoft.com/office/drawing/2014/main" id="{FE8B3CCA-02D7-47DF-898A-BC7163540E74}"/>
            </a:ext>
          </a:extLst>
        </xdr:cNvPr>
        <xdr:cNvCxnSpPr/>
      </xdr:nvCxnSpPr>
      <xdr:spPr>
        <a:xfrm flipV="1">
          <a:off x="14375764" y="13104876"/>
          <a:ext cx="0" cy="1350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41" name="【児童館】&#10;有形固定資産減価償却率最小値テキスト">
          <a:extLst>
            <a:ext uri="{FF2B5EF4-FFF2-40B4-BE49-F238E27FC236}">
              <a16:creationId xmlns:a16="http://schemas.microsoft.com/office/drawing/2014/main" id="{073D02C0-5B84-4A8E-9DDA-0011FDD1C082}"/>
            </a:ext>
          </a:extLst>
        </xdr:cNvPr>
        <xdr:cNvSpPr txBox="1"/>
      </xdr:nvSpPr>
      <xdr:spPr>
        <a:xfrm>
          <a:off x="144145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42" name="直線コネクタ 741">
          <a:extLst>
            <a:ext uri="{FF2B5EF4-FFF2-40B4-BE49-F238E27FC236}">
              <a16:creationId xmlns:a16="http://schemas.microsoft.com/office/drawing/2014/main" id="{C0FCC3FA-532F-4D45-AD67-C5FF3F67446D}"/>
            </a:ext>
          </a:extLst>
        </xdr:cNvPr>
        <xdr:cNvCxnSpPr/>
      </xdr:nvCxnSpPr>
      <xdr:spPr>
        <a:xfrm>
          <a:off x="142875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43" name="【児童館】&#10;有形固定資産減価償却率最大値テキスト">
          <a:extLst>
            <a:ext uri="{FF2B5EF4-FFF2-40B4-BE49-F238E27FC236}">
              <a16:creationId xmlns:a16="http://schemas.microsoft.com/office/drawing/2014/main" id="{31044AE5-8487-4490-B043-3449CD076E17}"/>
            </a:ext>
          </a:extLst>
        </xdr:cNvPr>
        <xdr:cNvSpPr txBox="1"/>
      </xdr:nvSpPr>
      <xdr:spPr>
        <a:xfrm>
          <a:off x="14414500" y="12887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44" name="直線コネクタ 743">
          <a:extLst>
            <a:ext uri="{FF2B5EF4-FFF2-40B4-BE49-F238E27FC236}">
              <a16:creationId xmlns:a16="http://schemas.microsoft.com/office/drawing/2014/main" id="{D310C923-CB19-47D8-AA37-E5D69CEEA4A2}"/>
            </a:ext>
          </a:extLst>
        </xdr:cNvPr>
        <xdr:cNvCxnSpPr/>
      </xdr:nvCxnSpPr>
      <xdr:spPr>
        <a:xfrm>
          <a:off x="14287500" y="131048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85614</xdr:rowOff>
    </xdr:from>
    <xdr:ext cx="405111" cy="259045"/>
    <xdr:sp macro="" textlink="">
      <xdr:nvSpPr>
        <xdr:cNvPr id="745" name="【児童館】&#10;有形固定資産減価償却率平均値テキスト">
          <a:extLst>
            <a:ext uri="{FF2B5EF4-FFF2-40B4-BE49-F238E27FC236}">
              <a16:creationId xmlns:a16="http://schemas.microsoft.com/office/drawing/2014/main" id="{FE3045E2-38C6-4CC9-A7FD-EDBAE6DD5946}"/>
            </a:ext>
          </a:extLst>
        </xdr:cNvPr>
        <xdr:cNvSpPr txBox="1"/>
      </xdr:nvSpPr>
      <xdr:spPr>
        <a:xfrm>
          <a:off x="14414500" y="133291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62737</xdr:rowOff>
    </xdr:from>
    <xdr:to>
      <xdr:col>85</xdr:col>
      <xdr:colOff>177800</xdr:colOff>
      <xdr:row>80</xdr:row>
      <xdr:rowOff>164337</xdr:rowOff>
    </xdr:to>
    <xdr:sp macro="" textlink="">
      <xdr:nvSpPr>
        <xdr:cNvPr id="746" name="フローチャート: 判断 745">
          <a:extLst>
            <a:ext uri="{FF2B5EF4-FFF2-40B4-BE49-F238E27FC236}">
              <a16:creationId xmlns:a16="http://schemas.microsoft.com/office/drawing/2014/main" id="{8C6F9424-EE56-406B-AA63-FE74241A81B7}"/>
            </a:ext>
          </a:extLst>
        </xdr:cNvPr>
        <xdr:cNvSpPr/>
      </xdr:nvSpPr>
      <xdr:spPr>
        <a:xfrm>
          <a:off x="14325600" y="1347393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133604</xdr:rowOff>
    </xdr:from>
    <xdr:to>
      <xdr:col>81</xdr:col>
      <xdr:colOff>101600</xdr:colOff>
      <xdr:row>80</xdr:row>
      <xdr:rowOff>63754</xdr:rowOff>
    </xdr:to>
    <xdr:sp macro="" textlink="">
      <xdr:nvSpPr>
        <xdr:cNvPr id="747" name="フローチャート: 判断 746">
          <a:extLst>
            <a:ext uri="{FF2B5EF4-FFF2-40B4-BE49-F238E27FC236}">
              <a16:creationId xmlns:a16="http://schemas.microsoft.com/office/drawing/2014/main" id="{B2F3E5B2-F2E0-42C0-AD33-C09C166F4ECC}"/>
            </a:ext>
          </a:extLst>
        </xdr:cNvPr>
        <xdr:cNvSpPr/>
      </xdr:nvSpPr>
      <xdr:spPr>
        <a:xfrm>
          <a:off x="13578840" y="13377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122174</xdr:rowOff>
    </xdr:from>
    <xdr:to>
      <xdr:col>76</xdr:col>
      <xdr:colOff>165100</xdr:colOff>
      <xdr:row>80</xdr:row>
      <xdr:rowOff>52324</xdr:rowOff>
    </xdr:to>
    <xdr:sp macro="" textlink="">
      <xdr:nvSpPr>
        <xdr:cNvPr id="748" name="フローチャート: 判断 747">
          <a:extLst>
            <a:ext uri="{FF2B5EF4-FFF2-40B4-BE49-F238E27FC236}">
              <a16:creationId xmlns:a16="http://schemas.microsoft.com/office/drawing/2014/main" id="{4ECA3FFA-796E-418A-B666-5D50B481D89F}"/>
            </a:ext>
          </a:extLst>
        </xdr:cNvPr>
        <xdr:cNvSpPr/>
      </xdr:nvSpPr>
      <xdr:spPr>
        <a:xfrm>
          <a:off x="12804140" y="13365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87885</xdr:rowOff>
    </xdr:from>
    <xdr:to>
      <xdr:col>72</xdr:col>
      <xdr:colOff>38100</xdr:colOff>
      <xdr:row>80</xdr:row>
      <xdr:rowOff>18035</xdr:rowOff>
    </xdr:to>
    <xdr:sp macro="" textlink="">
      <xdr:nvSpPr>
        <xdr:cNvPr id="749" name="フローチャート: 判断 748">
          <a:extLst>
            <a:ext uri="{FF2B5EF4-FFF2-40B4-BE49-F238E27FC236}">
              <a16:creationId xmlns:a16="http://schemas.microsoft.com/office/drawing/2014/main" id="{98656C2A-BE59-4368-BB25-42B3D4F29D47}"/>
            </a:ext>
          </a:extLst>
        </xdr:cNvPr>
        <xdr:cNvSpPr/>
      </xdr:nvSpPr>
      <xdr:spPr>
        <a:xfrm>
          <a:off x="12029440" y="133314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58165</xdr:rowOff>
    </xdr:from>
    <xdr:to>
      <xdr:col>67</xdr:col>
      <xdr:colOff>101600</xdr:colOff>
      <xdr:row>79</xdr:row>
      <xdr:rowOff>159765</xdr:rowOff>
    </xdr:to>
    <xdr:sp macro="" textlink="">
      <xdr:nvSpPr>
        <xdr:cNvPr id="750" name="フローチャート: 判断 749">
          <a:extLst>
            <a:ext uri="{FF2B5EF4-FFF2-40B4-BE49-F238E27FC236}">
              <a16:creationId xmlns:a16="http://schemas.microsoft.com/office/drawing/2014/main" id="{2E173EBB-9EE8-409C-B351-CA36598ECD26}"/>
            </a:ext>
          </a:extLst>
        </xdr:cNvPr>
        <xdr:cNvSpPr/>
      </xdr:nvSpPr>
      <xdr:spPr>
        <a:xfrm>
          <a:off x="11231880" y="133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5090FA36-8AFE-4CA1-9492-EC5D779C7A1A}"/>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DEB20A70-81FF-43E8-8FC9-833C20942C6B}"/>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4B0B0E82-021A-4AF3-8DC3-20E3D585386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D97D0E03-A179-4056-B7A5-0C7465DA874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1C801A04-3D86-43BC-9731-9EDE19ACAEE7}"/>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158750</xdr:rowOff>
    </xdr:from>
    <xdr:to>
      <xdr:col>85</xdr:col>
      <xdr:colOff>177800</xdr:colOff>
      <xdr:row>86</xdr:row>
      <xdr:rowOff>88900</xdr:rowOff>
    </xdr:to>
    <xdr:sp macro="" textlink="">
      <xdr:nvSpPr>
        <xdr:cNvPr id="756" name="楕円 755">
          <a:extLst>
            <a:ext uri="{FF2B5EF4-FFF2-40B4-BE49-F238E27FC236}">
              <a16:creationId xmlns:a16="http://schemas.microsoft.com/office/drawing/2014/main" id="{06F8B91E-A848-49FA-8987-9E976263E1F8}"/>
            </a:ext>
          </a:extLst>
        </xdr:cNvPr>
        <xdr:cNvSpPr/>
      </xdr:nvSpPr>
      <xdr:spPr>
        <a:xfrm>
          <a:off x="14325600" y="144081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73677</xdr:rowOff>
    </xdr:from>
    <xdr:ext cx="469744" cy="259045"/>
    <xdr:sp macro="" textlink="">
      <xdr:nvSpPr>
        <xdr:cNvPr id="757" name="【児童館】&#10;有形固定資産減価償却率該当値テキスト">
          <a:extLst>
            <a:ext uri="{FF2B5EF4-FFF2-40B4-BE49-F238E27FC236}">
              <a16:creationId xmlns:a16="http://schemas.microsoft.com/office/drawing/2014/main" id="{BFEDD20A-AEE9-45F8-89E8-423B84D7BAF5}"/>
            </a:ext>
          </a:extLst>
        </xdr:cNvPr>
        <xdr:cNvSpPr txBox="1"/>
      </xdr:nvSpPr>
      <xdr:spPr>
        <a:xfrm>
          <a:off x="144145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758" name="楕円 757">
          <a:extLst>
            <a:ext uri="{FF2B5EF4-FFF2-40B4-BE49-F238E27FC236}">
              <a16:creationId xmlns:a16="http://schemas.microsoft.com/office/drawing/2014/main" id="{D17A6805-7C20-4627-BBD0-A7B919BAA313}"/>
            </a:ext>
          </a:extLst>
        </xdr:cNvPr>
        <xdr:cNvSpPr/>
      </xdr:nvSpPr>
      <xdr:spPr>
        <a:xfrm>
          <a:off x="1357884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38100</xdr:rowOff>
    </xdr:from>
    <xdr:to>
      <xdr:col>85</xdr:col>
      <xdr:colOff>127000</xdr:colOff>
      <xdr:row>86</xdr:row>
      <xdr:rowOff>38100</xdr:rowOff>
    </xdr:to>
    <xdr:cxnSp macro="">
      <xdr:nvCxnSpPr>
        <xdr:cNvPr id="759" name="直線コネクタ 758">
          <a:extLst>
            <a:ext uri="{FF2B5EF4-FFF2-40B4-BE49-F238E27FC236}">
              <a16:creationId xmlns:a16="http://schemas.microsoft.com/office/drawing/2014/main" id="{748A4615-393D-4C56-A0EE-8D4BFC3636B6}"/>
            </a:ext>
          </a:extLst>
        </xdr:cNvPr>
        <xdr:cNvCxnSpPr/>
      </xdr:nvCxnSpPr>
      <xdr:spPr>
        <a:xfrm>
          <a:off x="13629640" y="1445514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158750</xdr:rowOff>
    </xdr:from>
    <xdr:to>
      <xdr:col>76</xdr:col>
      <xdr:colOff>165100</xdr:colOff>
      <xdr:row>86</xdr:row>
      <xdr:rowOff>88900</xdr:rowOff>
    </xdr:to>
    <xdr:sp macro="" textlink="">
      <xdr:nvSpPr>
        <xdr:cNvPr id="760" name="楕円 759">
          <a:extLst>
            <a:ext uri="{FF2B5EF4-FFF2-40B4-BE49-F238E27FC236}">
              <a16:creationId xmlns:a16="http://schemas.microsoft.com/office/drawing/2014/main" id="{A50D3284-189B-40B5-94F3-4F79AED3D291}"/>
            </a:ext>
          </a:extLst>
        </xdr:cNvPr>
        <xdr:cNvSpPr/>
      </xdr:nvSpPr>
      <xdr:spPr>
        <a:xfrm>
          <a:off x="1280414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38100</xdr:rowOff>
    </xdr:from>
    <xdr:to>
      <xdr:col>81</xdr:col>
      <xdr:colOff>50800</xdr:colOff>
      <xdr:row>86</xdr:row>
      <xdr:rowOff>38100</xdr:rowOff>
    </xdr:to>
    <xdr:cxnSp macro="">
      <xdr:nvCxnSpPr>
        <xdr:cNvPr id="761" name="直線コネクタ 760">
          <a:extLst>
            <a:ext uri="{FF2B5EF4-FFF2-40B4-BE49-F238E27FC236}">
              <a16:creationId xmlns:a16="http://schemas.microsoft.com/office/drawing/2014/main" id="{DEBB215F-6468-4BEA-8321-2648DEBE735C}"/>
            </a:ext>
          </a:extLst>
        </xdr:cNvPr>
        <xdr:cNvCxnSpPr/>
      </xdr:nvCxnSpPr>
      <xdr:spPr>
        <a:xfrm>
          <a:off x="12854940" y="144551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762" name="楕円 761">
          <a:extLst>
            <a:ext uri="{FF2B5EF4-FFF2-40B4-BE49-F238E27FC236}">
              <a16:creationId xmlns:a16="http://schemas.microsoft.com/office/drawing/2014/main" id="{2F54B1D7-A5F9-45EA-87AA-12CA7F746FCC}"/>
            </a:ext>
          </a:extLst>
        </xdr:cNvPr>
        <xdr:cNvSpPr/>
      </xdr:nvSpPr>
      <xdr:spPr>
        <a:xfrm>
          <a:off x="12029440" y="1440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38100</xdr:rowOff>
    </xdr:to>
    <xdr:cxnSp macro="">
      <xdr:nvCxnSpPr>
        <xdr:cNvPr id="763" name="直線コネクタ 762">
          <a:extLst>
            <a:ext uri="{FF2B5EF4-FFF2-40B4-BE49-F238E27FC236}">
              <a16:creationId xmlns:a16="http://schemas.microsoft.com/office/drawing/2014/main" id="{EEA0C95F-273B-4DCF-8531-38516FC882AD}"/>
            </a:ext>
          </a:extLst>
        </xdr:cNvPr>
        <xdr:cNvCxnSpPr/>
      </xdr:nvCxnSpPr>
      <xdr:spPr>
        <a:xfrm>
          <a:off x="12072620" y="144551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764" name="楕円 763">
          <a:extLst>
            <a:ext uri="{FF2B5EF4-FFF2-40B4-BE49-F238E27FC236}">
              <a16:creationId xmlns:a16="http://schemas.microsoft.com/office/drawing/2014/main" id="{416A8DEB-9B34-4C9D-B3C9-94E5126D9D9D}"/>
            </a:ext>
          </a:extLst>
        </xdr:cNvPr>
        <xdr:cNvSpPr/>
      </xdr:nvSpPr>
      <xdr:spPr>
        <a:xfrm>
          <a:off x="1123188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38100</xdr:rowOff>
    </xdr:to>
    <xdr:cxnSp macro="">
      <xdr:nvCxnSpPr>
        <xdr:cNvPr id="765" name="直線コネクタ 764">
          <a:extLst>
            <a:ext uri="{FF2B5EF4-FFF2-40B4-BE49-F238E27FC236}">
              <a16:creationId xmlns:a16="http://schemas.microsoft.com/office/drawing/2014/main" id="{6E844759-DA2D-410F-B7F7-164B3FF25E1E}"/>
            </a:ext>
          </a:extLst>
        </xdr:cNvPr>
        <xdr:cNvCxnSpPr/>
      </xdr:nvCxnSpPr>
      <xdr:spPr>
        <a:xfrm>
          <a:off x="11282680" y="144551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80281</xdr:rowOff>
    </xdr:from>
    <xdr:ext cx="405111" cy="259045"/>
    <xdr:sp macro="" textlink="">
      <xdr:nvSpPr>
        <xdr:cNvPr id="766" name="n_1aveValue【児童館】&#10;有形固定資産減価償却率">
          <a:extLst>
            <a:ext uri="{FF2B5EF4-FFF2-40B4-BE49-F238E27FC236}">
              <a16:creationId xmlns:a16="http://schemas.microsoft.com/office/drawing/2014/main" id="{33737E01-B0CB-4C51-8AE0-2F8E529BA250}"/>
            </a:ext>
          </a:extLst>
        </xdr:cNvPr>
        <xdr:cNvSpPr txBox="1"/>
      </xdr:nvSpPr>
      <xdr:spPr>
        <a:xfrm>
          <a:off x="13437244" y="1315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68851</xdr:rowOff>
    </xdr:from>
    <xdr:ext cx="405111" cy="259045"/>
    <xdr:sp macro="" textlink="">
      <xdr:nvSpPr>
        <xdr:cNvPr id="767" name="n_2aveValue【児童館】&#10;有形固定資産減価償却率">
          <a:extLst>
            <a:ext uri="{FF2B5EF4-FFF2-40B4-BE49-F238E27FC236}">
              <a16:creationId xmlns:a16="http://schemas.microsoft.com/office/drawing/2014/main" id="{F5C63537-C0C7-43E8-B889-A122623C8FE6}"/>
            </a:ext>
          </a:extLst>
        </xdr:cNvPr>
        <xdr:cNvSpPr txBox="1"/>
      </xdr:nvSpPr>
      <xdr:spPr>
        <a:xfrm>
          <a:off x="12675244" y="1314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34562</xdr:rowOff>
    </xdr:from>
    <xdr:ext cx="405111" cy="259045"/>
    <xdr:sp macro="" textlink="">
      <xdr:nvSpPr>
        <xdr:cNvPr id="768" name="n_3aveValue【児童館】&#10;有形固定資産減価償却率">
          <a:extLst>
            <a:ext uri="{FF2B5EF4-FFF2-40B4-BE49-F238E27FC236}">
              <a16:creationId xmlns:a16="http://schemas.microsoft.com/office/drawing/2014/main" id="{38EFCB2D-D82F-4956-8699-762C7BB750D7}"/>
            </a:ext>
          </a:extLst>
        </xdr:cNvPr>
        <xdr:cNvSpPr txBox="1"/>
      </xdr:nvSpPr>
      <xdr:spPr>
        <a:xfrm>
          <a:off x="11900544" y="1311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4842</xdr:rowOff>
    </xdr:from>
    <xdr:ext cx="405111" cy="259045"/>
    <xdr:sp macro="" textlink="">
      <xdr:nvSpPr>
        <xdr:cNvPr id="769" name="n_4aveValue【児童館】&#10;有形固定資産減価償却率">
          <a:extLst>
            <a:ext uri="{FF2B5EF4-FFF2-40B4-BE49-F238E27FC236}">
              <a16:creationId xmlns:a16="http://schemas.microsoft.com/office/drawing/2014/main" id="{565E6630-8312-4D85-BE4D-9769D85D3E97}"/>
            </a:ext>
          </a:extLst>
        </xdr:cNvPr>
        <xdr:cNvSpPr txBox="1"/>
      </xdr:nvSpPr>
      <xdr:spPr>
        <a:xfrm>
          <a:off x="11102984" y="1308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80027</xdr:rowOff>
    </xdr:from>
    <xdr:ext cx="469744" cy="259045"/>
    <xdr:sp macro="" textlink="">
      <xdr:nvSpPr>
        <xdr:cNvPr id="770" name="n_1mainValue【児童館】&#10;有形固定資産減価償却率">
          <a:extLst>
            <a:ext uri="{FF2B5EF4-FFF2-40B4-BE49-F238E27FC236}">
              <a16:creationId xmlns:a16="http://schemas.microsoft.com/office/drawing/2014/main" id="{4CFBA043-9B69-4CA1-96A5-CBE8428C4B9C}"/>
            </a:ext>
          </a:extLst>
        </xdr:cNvPr>
        <xdr:cNvSpPr txBox="1"/>
      </xdr:nvSpPr>
      <xdr:spPr>
        <a:xfrm>
          <a:off x="1341254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80027</xdr:rowOff>
    </xdr:from>
    <xdr:ext cx="469744" cy="259045"/>
    <xdr:sp macro="" textlink="">
      <xdr:nvSpPr>
        <xdr:cNvPr id="771" name="n_2mainValue【児童館】&#10;有形固定資産減価償却率">
          <a:extLst>
            <a:ext uri="{FF2B5EF4-FFF2-40B4-BE49-F238E27FC236}">
              <a16:creationId xmlns:a16="http://schemas.microsoft.com/office/drawing/2014/main" id="{FB114F38-CEE9-46B0-932B-AD1B5C0B446D}"/>
            </a:ext>
          </a:extLst>
        </xdr:cNvPr>
        <xdr:cNvSpPr txBox="1"/>
      </xdr:nvSpPr>
      <xdr:spPr>
        <a:xfrm>
          <a:off x="1264292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80027</xdr:rowOff>
    </xdr:from>
    <xdr:ext cx="469744" cy="259045"/>
    <xdr:sp macro="" textlink="">
      <xdr:nvSpPr>
        <xdr:cNvPr id="772" name="n_3mainValue【児童館】&#10;有形固定資産減価償却率">
          <a:extLst>
            <a:ext uri="{FF2B5EF4-FFF2-40B4-BE49-F238E27FC236}">
              <a16:creationId xmlns:a16="http://schemas.microsoft.com/office/drawing/2014/main" id="{A57140A7-6B94-48C0-9632-CC67703B300F}"/>
            </a:ext>
          </a:extLst>
        </xdr:cNvPr>
        <xdr:cNvSpPr txBox="1"/>
      </xdr:nvSpPr>
      <xdr:spPr>
        <a:xfrm>
          <a:off x="1186822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80027</xdr:rowOff>
    </xdr:from>
    <xdr:ext cx="469744" cy="259045"/>
    <xdr:sp macro="" textlink="">
      <xdr:nvSpPr>
        <xdr:cNvPr id="773" name="n_4mainValue【児童館】&#10;有形固定資産減価償却率">
          <a:extLst>
            <a:ext uri="{FF2B5EF4-FFF2-40B4-BE49-F238E27FC236}">
              <a16:creationId xmlns:a16="http://schemas.microsoft.com/office/drawing/2014/main" id="{DD761FAB-D4EF-480C-BEE1-C26463AC1703}"/>
            </a:ext>
          </a:extLst>
        </xdr:cNvPr>
        <xdr:cNvSpPr txBox="1"/>
      </xdr:nvSpPr>
      <xdr:spPr>
        <a:xfrm>
          <a:off x="1107066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D75ABD8C-E3DD-4171-824D-87C416BEACB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73686922-BDDE-4311-9D3F-F0FEB07C80D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3927B1BD-5B63-427F-9374-4193EBFC6DD6}"/>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285C3C6B-5B0D-4065-866A-F71CD1F493A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CEC43121-3B6A-4A17-B4BA-B13405E508FB}"/>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48B6D8A1-AD74-4255-A7CD-E97353DB592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33F926BA-AE97-439B-9BD7-B4D49FF36996}"/>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18819726-B0E9-4158-97E0-D7E96C1D4C23}"/>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EEE0AA4C-BEA8-44C9-A6AF-4C5A719B96E7}"/>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D2DDE3E3-0335-4A5D-912F-625B52816E8C}"/>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a:extLst>
            <a:ext uri="{FF2B5EF4-FFF2-40B4-BE49-F238E27FC236}">
              <a16:creationId xmlns:a16="http://schemas.microsoft.com/office/drawing/2014/main" id="{FB517268-B2F1-4486-A4EF-80DF5A3237E5}"/>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a:extLst>
            <a:ext uri="{FF2B5EF4-FFF2-40B4-BE49-F238E27FC236}">
              <a16:creationId xmlns:a16="http://schemas.microsoft.com/office/drawing/2014/main" id="{4F263043-D8A8-4E4B-9A64-A02CC3BC53D3}"/>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a:extLst>
            <a:ext uri="{FF2B5EF4-FFF2-40B4-BE49-F238E27FC236}">
              <a16:creationId xmlns:a16="http://schemas.microsoft.com/office/drawing/2014/main" id="{A874C793-42FE-4CDE-94CE-320396BB06F8}"/>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a:extLst>
            <a:ext uri="{FF2B5EF4-FFF2-40B4-BE49-F238E27FC236}">
              <a16:creationId xmlns:a16="http://schemas.microsoft.com/office/drawing/2014/main" id="{F1B5860C-0CBA-4C8D-8943-CCA0EBA90591}"/>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a:extLst>
            <a:ext uri="{FF2B5EF4-FFF2-40B4-BE49-F238E27FC236}">
              <a16:creationId xmlns:a16="http://schemas.microsoft.com/office/drawing/2014/main" id="{FC5A3F2E-F35E-4BA3-A92E-FE42598ADD58}"/>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a:extLst>
            <a:ext uri="{FF2B5EF4-FFF2-40B4-BE49-F238E27FC236}">
              <a16:creationId xmlns:a16="http://schemas.microsoft.com/office/drawing/2014/main" id="{E84964A4-06BA-4B2D-84D4-D694DD3E6B5F}"/>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a:extLst>
            <a:ext uri="{FF2B5EF4-FFF2-40B4-BE49-F238E27FC236}">
              <a16:creationId xmlns:a16="http://schemas.microsoft.com/office/drawing/2014/main" id="{3780C650-C81E-4DC0-B007-1642C198C194}"/>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a:extLst>
            <a:ext uri="{FF2B5EF4-FFF2-40B4-BE49-F238E27FC236}">
              <a16:creationId xmlns:a16="http://schemas.microsoft.com/office/drawing/2014/main" id="{1F2113B7-6E0E-4093-8AD4-EEC50FF48FF9}"/>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a:extLst>
            <a:ext uri="{FF2B5EF4-FFF2-40B4-BE49-F238E27FC236}">
              <a16:creationId xmlns:a16="http://schemas.microsoft.com/office/drawing/2014/main" id="{55CFC7F7-1049-4C3C-87DF-BE1C11BDAB65}"/>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a:extLst>
            <a:ext uri="{FF2B5EF4-FFF2-40B4-BE49-F238E27FC236}">
              <a16:creationId xmlns:a16="http://schemas.microsoft.com/office/drawing/2014/main" id="{0B50905E-1EDA-45BA-9FA9-A770312C8EAC}"/>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663E3DBB-33CA-44D0-BD84-74FD532D9856}"/>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7DD14951-772A-4C01-A2B2-17040C840F5C}"/>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児童館】&#10;一人当たり面積グラフ枠">
          <a:extLst>
            <a:ext uri="{FF2B5EF4-FFF2-40B4-BE49-F238E27FC236}">
              <a16:creationId xmlns:a16="http://schemas.microsoft.com/office/drawing/2014/main" id="{50459AAD-8D9A-4B53-8E31-18522A585379}"/>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97" name="直線コネクタ 796">
          <a:extLst>
            <a:ext uri="{FF2B5EF4-FFF2-40B4-BE49-F238E27FC236}">
              <a16:creationId xmlns:a16="http://schemas.microsoft.com/office/drawing/2014/main" id="{3F96CFAD-E701-403D-88BA-889A180D9135}"/>
            </a:ext>
          </a:extLst>
        </xdr:cNvPr>
        <xdr:cNvCxnSpPr/>
      </xdr:nvCxnSpPr>
      <xdr:spPr>
        <a:xfrm flipV="1">
          <a:off x="19509104" y="1292733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98" name="【児童館】&#10;一人当たり面積最小値テキスト">
          <a:extLst>
            <a:ext uri="{FF2B5EF4-FFF2-40B4-BE49-F238E27FC236}">
              <a16:creationId xmlns:a16="http://schemas.microsoft.com/office/drawing/2014/main" id="{2CBAF1AA-D072-4445-84BA-91A50223F8A7}"/>
            </a:ext>
          </a:extLst>
        </xdr:cNvPr>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99" name="直線コネクタ 798">
          <a:extLst>
            <a:ext uri="{FF2B5EF4-FFF2-40B4-BE49-F238E27FC236}">
              <a16:creationId xmlns:a16="http://schemas.microsoft.com/office/drawing/2014/main" id="{C34461CE-BA6F-4656-B64D-05EED3B1E403}"/>
            </a:ext>
          </a:extLst>
        </xdr:cNvPr>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800" name="【児童館】&#10;一人当たり面積最大値テキスト">
          <a:extLst>
            <a:ext uri="{FF2B5EF4-FFF2-40B4-BE49-F238E27FC236}">
              <a16:creationId xmlns:a16="http://schemas.microsoft.com/office/drawing/2014/main" id="{7FB0A52B-BF60-419E-9C07-456E3BA185F5}"/>
            </a:ext>
          </a:extLst>
        </xdr:cNvPr>
        <xdr:cNvSpPr txBox="1"/>
      </xdr:nvSpPr>
      <xdr:spPr>
        <a:xfrm>
          <a:off x="1954784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1" name="直線コネクタ 800">
          <a:extLst>
            <a:ext uri="{FF2B5EF4-FFF2-40B4-BE49-F238E27FC236}">
              <a16:creationId xmlns:a16="http://schemas.microsoft.com/office/drawing/2014/main" id="{C80DE1E2-4786-4E9F-903D-5AFEC65A0BA0}"/>
            </a:ext>
          </a:extLst>
        </xdr:cNvPr>
        <xdr:cNvCxnSpPr/>
      </xdr:nvCxnSpPr>
      <xdr:spPr>
        <a:xfrm>
          <a:off x="19443700" y="1292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2" name="【児童館】&#10;一人当たり面積平均値テキスト">
          <a:extLst>
            <a:ext uri="{FF2B5EF4-FFF2-40B4-BE49-F238E27FC236}">
              <a16:creationId xmlns:a16="http://schemas.microsoft.com/office/drawing/2014/main" id="{5666C8AC-B1C1-4302-8196-D1A982ED0826}"/>
            </a:ext>
          </a:extLst>
        </xdr:cNvPr>
        <xdr:cNvSpPr txBox="1"/>
      </xdr:nvSpPr>
      <xdr:spPr>
        <a:xfrm>
          <a:off x="19547840" y="1389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3" name="フローチャート: 判断 802">
          <a:extLst>
            <a:ext uri="{FF2B5EF4-FFF2-40B4-BE49-F238E27FC236}">
              <a16:creationId xmlns:a16="http://schemas.microsoft.com/office/drawing/2014/main" id="{4578AB2B-0A3D-414C-A292-23C452F9E03A}"/>
            </a:ext>
          </a:extLst>
        </xdr:cNvPr>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4" name="フローチャート: 判断 803">
          <a:extLst>
            <a:ext uri="{FF2B5EF4-FFF2-40B4-BE49-F238E27FC236}">
              <a16:creationId xmlns:a16="http://schemas.microsoft.com/office/drawing/2014/main" id="{B7F8A066-BA6A-4C7A-80E7-F478B7661EBB}"/>
            </a:ext>
          </a:extLst>
        </xdr:cNvPr>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05" name="フローチャート: 判断 804">
          <a:extLst>
            <a:ext uri="{FF2B5EF4-FFF2-40B4-BE49-F238E27FC236}">
              <a16:creationId xmlns:a16="http://schemas.microsoft.com/office/drawing/2014/main" id="{0C8754BA-BB2B-4947-B1EE-A8308672DACB}"/>
            </a:ext>
          </a:extLst>
        </xdr:cNvPr>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06" name="フローチャート: 判断 805">
          <a:extLst>
            <a:ext uri="{FF2B5EF4-FFF2-40B4-BE49-F238E27FC236}">
              <a16:creationId xmlns:a16="http://schemas.microsoft.com/office/drawing/2014/main" id="{406E3FD7-E665-4146-BFBA-669E3F450E36}"/>
            </a:ext>
          </a:extLst>
        </xdr:cNvPr>
        <xdr:cNvSpPr/>
      </xdr:nvSpPr>
      <xdr:spPr>
        <a:xfrm>
          <a:off x="171627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07" name="フローチャート: 判断 806">
          <a:extLst>
            <a:ext uri="{FF2B5EF4-FFF2-40B4-BE49-F238E27FC236}">
              <a16:creationId xmlns:a16="http://schemas.microsoft.com/office/drawing/2014/main" id="{5D5E18DF-EA55-45A3-94F3-567A24CB7D97}"/>
            </a:ext>
          </a:extLst>
        </xdr:cNvPr>
        <xdr:cNvSpPr/>
      </xdr:nvSpPr>
      <xdr:spPr>
        <a:xfrm>
          <a:off x="1638808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62D72CBC-3C7E-4987-9D64-1BD940F6E71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F58F0FE6-614C-42F4-9BC5-03D501B4BE56}"/>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69750585-937B-4466-89B2-A20792965666}"/>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A5A3F214-C75E-4AB2-983C-FE7FEE68915D}"/>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A22F8EC9-5053-40A2-A87E-CEA592EE1859}"/>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813" name="楕円 812">
          <a:extLst>
            <a:ext uri="{FF2B5EF4-FFF2-40B4-BE49-F238E27FC236}">
              <a16:creationId xmlns:a16="http://schemas.microsoft.com/office/drawing/2014/main" id="{6D7B4707-AE36-4A3E-BA88-12A45DAD8306}"/>
            </a:ext>
          </a:extLst>
        </xdr:cNvPr>
        <xdr:cNvSpPr/>
      </xdr:nvSpPr>
      <xdr:spPr>
        <a:xfrm>
          <a:off x="1945894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814" name="【児童館】&#10;一人当たり面積該当値テキスト">
          <a:extLst>
            <a:ext uri="{FF2B5EF4-FFF2-40B4-BE49-F238E27FC236}">
              <a16:creationId xmlns:a16="http://schemas.microsoft.com/office/drawing/2014/main" id="{DA024ADD-991E-464C-A682-5192DC143C8F}"/>
            </a:ext>
          </a:extLst>
        </xdr:cNvPr>
        <xdr:cNvSpPr txBox="1"/>
      </xdr:nvSpPr>
      <xdr:spPr>
        <a:xfrm>
          <a:off x="1954784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815" name="楕円 814">
          <a:extLst>
            <a:ext uri="{FF2B5EF4-FFF2-40B4-BE49-F238E27FC236}">
              <a16:creationId xmlns:a16="http://schemas.microsoft.com/office/drawing/2014/main" id="{65C70F7A-55E6-4C05-8FB3-1F1D0B41FC06}"/>
            </a:ext>
          </a:extLst>
        </xdr:cNvPr>
        <xdr:cNvSpPr/>
      </xdr:nvSpPr>
      <xdr:spPr>
        <a:xfrm>
          <a:off x="18735040" y="1440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816" name="直線コネクタ 815">
          <a:extLst>
            <a:ext uri="{FF2B5EF4-FFF2-40B4-BE49-F238E27FC236}">
              <a16:creationId xmlns:a16="http://schemas.microsoft.com/office/drawing/2014/main" id="{B6AB154B-F62A-45C4-8069-7213AF630577}"/>
            </a:ext>
          </a:extLst>
        </xdr:cNvPr>
        <xdr:cNvCxnSpPr/>
      </xdr:nvCxnSpPr>
      <xdr:spPr>
        <a:xfrm>
          <a:off x="18778220" y="144551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17" name="楕円 816">
          <a:extLst>
            <a:ext uri="{FF2B5EF4-FFF2-40B4-BE49-F238E27FC236}">
              <a16:creationId xmlns:a16="http://schemas.microsoft.com/office/drawing/2014/main" id="{8C788D9B-864E-40AC-B228-5FF841A7A29B}"/>
            </a:ext>
          </a:extLst>
        </xdr:cNvPr>
        <xdr:cNvSpPr/>
      </xdr:nvSpPr>
      <xdr:spPr>
        <a:xfrm>
          <a:off x="1793748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818" name="直線コネクタ 817">
          <a:extLst>
            <a:ext uri="{FF2B5EF4-FFF2-40B4-BE49-F238E27FC236}">
              <a16:creationId xmlns:a16="http://schemas.microsoft.com/office/drawing/2014/main" id="{AEFF5043-5FA6-4C16-A245-D42DA3037969}"/>
            </a:ext>
          </a:extLst>
        </xdr:cNvPr>
        <xdr:cNvCxnSpPr/>
      </xdr:nvCxnSpPr>
      <xdr:spPr>
        <a:xfrm>
          <a:off x="17988280" y="144551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19" name="楕円 818">
          <a:extLst>
            <a:ext uri="{FF2B5EF4-FFF2-40B4-BE49-F238E27FC236}">
              <a16:creationId xmlns:a16="http://schemas.microsoft.com/office/drawing/2014/main" id="{C5DF785A-9F47-498D-BAE8-196EEB546973}"/>
            </a:ext>
          </a:extLst>
        </xdr:cNvPr>
        <xdr:cNvSpPr/>
      </xdr:nvSpPr>
      <xdr:spPr>
        <a:xfrm>
          <a:off x="1716278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20" name="直線コネクタ 819">
          <a:extLst>
            <a:ext uri="{FF2B5EF4-FFF2-40B4-BE49-F238E27FC236}">
              <a16:creationId xmlns:a16="http://schemas.microsoft.com/office/drawing/2014/main" id="{5A0D1E9E-B244-4703-99E5-FBC94FF591E9}"/>
            </a:ext>
          </a:extLst>
        </xdr:cNvPr>
        <xdr:cNvCxnSpPr/>
      </xdr:nvCxnSpPr>
      <xdr:spPr>
        <a:xfrm>
          <a:off x="17213580" y="144551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21" name="楕円 820">
          <a:extLst>
            <a:ext uri="{FF2B5EF4-FFF2-40B4-BE49-F238E27FC236}">
              <a16:creationId xmlns:a16="http://schemas.microsoft.com/office/drawing/2014/main" id="{FC47D792-D2E6-4C3E-B804-553318A6F858}"/>
            </a:ext>
          </a:extLst>
        </xdr:cNvPr>
        <xdr:cNvSpPr/>
      </xdr:nvSpPr>
      <xdr:spPr>
        <a:xfrm>
          <a:off x="16388080" y="1440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22" name="直線コネクタ 821">
          <a:extLst>
            <a:ext uri="{FF2B5EF4-FFF2-40B4-BE49-F238E27FC236}">
              <a16:creationId xmlns:a16="http://schemas.microsoft.com/office/drawing/2014/main" id="{89E143CB-27D4-410D-A36F-3961212F7F9C}"/>
            </a:ext>
          </a:extLst>
        </xdr:cNvPr>
        <xdr:cNvCxnSpPr/>
      </xdr:nvCxnSpPr>
      <xdr:spPr>
        <a:xfrm>
          <a:off x="16431260" y="144551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3" name="n_1aveValue【児童館】&#10;一人当たり面積">
          <a:extLst>
            <a:ext uri="{FF2B5EF4-FFF2-40B4-BE49-F238E27FC236}">
              <a16:creationId xmlns:a16="http://schemas.microsoft.com/office/drawing/2014/main" id="{F4794FEF-9677-4F11-A0C8-E21560D0D732}"/>
            </a:ext>
          </a:extLst>
        </xdr:cNvPr>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24" name="n_2aveValue【児童館】&#10;一人当たり面積">
          <a:extLst>
            <a:ext uri="{FF2B5EF4-FFF2-40B4-BE49-F238E27FC236}">
              <a16:creationId xmlns:a16="http://schemas.microsoft.com/office/drawing/2014/main" id="{AEB26132-84B7-474E-B504-8618D345BC8F}"/>
            </a:ext>
          </a:extLst>
        </xdr:cNvPr>
        <xdr:cNvSpPr txBox="1"/>
      </xdr:nvSpPr>
      <xdr:spPr>
        <a:xfrm>
          <a:off x="177762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25" name="n_3aveValue【児童館】&#10;一人当たり面積">
          <a:extLst>
            <a:ext uri="{FF2B5EF4-FFF2-40B4-BE49-F238E27FC236}">
              <a16:creationId xmlns:a16="http://schemas.microsoft.com/office/drawing/2014/main" id="{2E79891F-40C2-4590-A796-405CBFEDB15E}"/>
            </a:ext>
          </a:extLst>
        </xdr:cNvPr>
        <xdr:cNvSpPr txBox="1"/>
      </xdr:nvSpPr>
      <xdr:spPr>
        <a:xfrm>
          <a:off x="170015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826" name="n_4aveValue【児童館】&#10;一人当たり面積">
          <a:extLst>
            <a:ext uri="{FF2B5EF4-FFF2-40B4-BE49-F238E27FC236}">
              <a16:creationId xmlns:a16="http://schemas.microsoft.com/office/drawing/2014/main" id="{42E4878F-661A-44E9-801C-46715273BA15}"/>
            </a:ext>
          </a:extLst>
        </xdr:cNvPr>
        <xdr:cNvSpPr txBox="1"/>
      </xdr:nvSpPr>
      <xdr:spPr>
        <a:xfrm>
          <a:off x="162268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827" name="n_1mainValue【児童館】&#10;一人当たり面積">
          <a:extLst>
            <a:ext uri="{FF2B5EF4-FFF2-40B4-BE49-F238E27FC236}">
              <a16:creationId xmlns:a16="http://schemas.microsoft.com/office/drawing/2014/main" id="{BED0924C-6A2C-42AC-8B6D-4D7341A32F53}"/>
            </a:ext>
          </a:extLst>
        </xdr:cNvPr>
        <xdr:cNvSpPr txBox="1"/>
      </xdr:nvSpPr>
      <xdr:spPr>
        <a:xfrm>
          <a:off x="1856112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28" name="n_2mainValue【児童館】&#10;一人当たり面積">
          <a:extLst>
            <a:ext uri="{FF2B5EF4-FFF2-40B4-BE49-F238E27FC236}">
              <a16:creationId xmlns:a16="http://schemas.microsoft.com/office/drawing/2014/main" id="{390FA492-9954-45B4-80D1-963E44264474}"/>
            </a:ext>
          </a:extLst>
        </xdr:cNvPr>
        <xdr:cNvSpPr txBox="1"/>
      </xdr:nvSpPr>
      <xdr:spPr>
        <a:xfrm>
          <a:off x="1777626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29" name="n_3mainValue【児童館】&#10;一人当たり面積">
          <a:extLst>
            <a:ext uri="{FF2B5EF4-FFF2-40B4-BE49-F238E27FC236}">
              <a16:creationId xmlns:a16="http://schemas.microsoft.com/office/drawing/2014/main" id="{53B7915A-DAF7-49B0-9D8B-CFB5895C594F}"/>
            </a:ext>
          </a:extLst>
        </xdr:cNvPr>
        <xdr:cNvSpPr txBox="1"/>
      </xdr:nvSpPr>
      <xdr:spPr>
        <a:xfrm>
          <a:off x="1700156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30" name="n_4mainValue【児童館】&#10;一人当たり面積">
          <a:extLst>
            <a:ext uri="{FF2B5EF4-FFF2-40B4-BE49-F238E27FC236}">
              <a16:creationId xmlns:a16="http://schemas.microsoft.com/office/drawing/2014/main" id="{88A77536-F52A-4128-B87F-CC969E35A825}"/>
            </a:ext>
          </a:extLst>
        </xdr:cNvPr>
        <xdr:cNvSpPr txBox="1"/>
      </xdr:nvSpPr>
      <xdr:spPr>
        <a:xfrm>
          <a:off x="1622686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5EFEAA7A-3004-475F-8647-44CAAA9D70A7}"/>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F571A684-1417-4D49-880E-337C308BA9C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D49FFC85-9AAE-44E0-A1BD-4DC27452FAC5}"/>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243BB60B-ECE9-4A50-A27C-6BA1AD4C50B2}"/>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B1B4FF62-58E4-450D-A72E-0377C0644711}"/>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BBA74EAA-BF21-4CD7-A40C-355BD87F259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FAE22ABD-53CE-477A-9BB3-FA061E3309E4}"/>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E918061C-95F8-4C17-9F64-7A63476D1877}"/>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E7B0B3AC-D867-4E62-BD85-53748998CA7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B7573FB2-EC38-4589-91B5-60A7B73530BA}"/>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6D62B9CE-48E3-4CBA-8D42-3F0077D35EED}"/>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2" name="直線コネクタ 841">
          <a:extLst>
            <a:ext uri="{FF2B5EF4-FFF2-40B4-BE49-F238E27FC236}">
              <a16:creationId xmlns:a16="http://schemas.microsoft.com/office/drawing/2014/main" id="{D696151B-9704-4C9A-A9E6-8DF8444AB71C}"/>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3" name="テキスト ボックス 842">
          <a:extLst>
            <a:ext uri="{FF2B5EF4-FFF2-40B4-BE49-F238E27FC236}">
              <a16:creationId xmlns:a16="http://schemas.microsoft.com/office/drawing/2014/main" id="{D6B9FB30-7D4F-43CE-9E46-12048A050BE3}"/>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4" name="直線コネクタ 843">
          <a:extLst>
            <a:ext uri="{FF2B5EF4-FFF2-40B4-BE49-F238E27FC236}">
              <a16:creationId xmlns:a16="http://schemas.microsoft.com/office/drawing/2014/main" id="{53E9FBC3-4F39-4B90-9A07-A85ED409ADFF}"/>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5" name="テキスト ボックス 844">
          <a:extLst>
            <a:ext uri="{FF2B5EF4-FFF2-40B4-BE49-F238E27FC236}">
              <a16:creationId xmlns:a16="http://schemas.microsoft.com/office/drawing/2014/main" id="{A03D2731-D053-4D2E-8861-984013138A12}"/>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6" name="直線コネクタ 845">
          <a:extLst>
            <a:ext uri="{FF2B5EF4-FFF2-40B4-BE49-F238E27FC236}">
              <a16:creationId xmlns:a16="http://schemas.microsoft.com/office/drawing/2014/main" id="{C52C6ACD-AC9D-4E11-AED5-CB1EA3BDFFDB}"/>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7" name="テキスト ボックス 846">
          <a:extLst>
            <a:ext uri="{FF2B5EF4-FFF2-40B4-BE49-F238E27FC236}">
              <a16:creationId xmlns:a16="http://schemas.microsoft.com/office/drawing/2014/main" id="{986BA8EB-0274-45EE-B9CE-7500A964E6C4}"/>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8" name="直線コネクタ 847">
          <a:extLst>
            <a:ext uri="{FF2B5EF4-FFF2-40B4-BE49-F238E27FC236}">
              <a16:creationId xmlns:a16="http://schemas.microsoft.com/office/drawing/2014/main" id="{B7718074-2814-45A8-A036-28A04FFEFDA2}"/>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9" name="テキスト ボックス 848">
          <a:extLst>
            <a:ext uri="{FF2B5EF4-FFF2-40B4-BE49-F238E27FC236}">
              <a16:creationId xmlns:a16="http://schemas.microsoft.com/office/drawing/2014/main" id="{1035B5BE-D3F1-4FC5-9FAA-C4146284444D}"/>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0" name="直線コネクタ 849">
          <a:extLst>
            <a:ext uri="{FF2B5EF4-FFF2-40B4-BE49-F238E27FC236}">
              <a16:creationId xmlns:a16="http://schemas.microsoft.com/office/drawing/2014/main" id="{A8C7A402-77C3-4877-84F7-C176435FCEB8}"/>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1" name="テキスト ボックス 850">
          <a:extLst>
            <a:ext uri="{FF2B5EF4-FFF2-40B4-BE49-F238E27FC236}">
              <a16:creationId xmlns:a16="http://schemas.microsoft.com/office/drawing/2014/main" id="{8EBE9EFD-866E-4206-AB09-1B89CEF88C51}"/>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06D61D12-3C34-43BA-83C4-F052FA0920FF}"/>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3" name="テキスト ボックス 852">
          <a:extLst>
            <a:ext uri="{FF2B5EF4-FFF2-40B4-BE49-F238E27FC236}">
              <a16:creationId xmlns:a16="http://schemas.microsoft.com/office/drawing/2014/main" id="{C3DBD770-376C-4F35-8E55-68EE40043DF3}"/>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4" name="【公民館】&#10;有形固定資産減価償却率グラフ枠">
          <a:extLst>
            <a:ext uri="{FF2B5EF4-FFF2-40B4-BE49-F238E27FC236}">
              <a16:creationId xmlns:a16="http://schemas.microsoft.com/office/drawing/2014/main" id="{F8E4740D-6595-48AD-AAD0-6BA12D00CF0A}"/>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34289</xdr:rowOff>
    </xdr:to>
    <xdr:cxnSp macro="">
      <xdr:nvCxnSpPr>
        <xdr:cNvPr id="855" name="直線コネクタ 854">
          <a:extLst>
            <a:ext uri="{FF2B5EF4-FFF2-40B4-BE49-F238E27FC236}">
              <a16:creationId xmlns:a16="http://schemas.microsoft.com/office/drawing/2014/main" id="{DDD6276D-0341-4290-8810-324661A0981D}"/>
            </a:ext>
          </a:extLst>
        </xdr:cNvPr>
        <xdr:cNvCxnSpPr/>
      </xdr:nvCxnSpPr>
      <xdr:spPr>
        <a:xfrm flipV="1">
          <a:off x="14375764" y="1678305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6" name="【公民館】&#10;有形固定資産減価償却率最小値テキスト">
          <a:extLst>
            <a:ext uri="{FF2B5EF4-FFF2-40B4-BE49-F238E27FC236}">
              <a16:creationId xmlns:a16="http://schemas.microsoft.com/office/drawing/2014/main" id="{56B97F00-15C2-4076-B647-DF92BBE9BE3B}"/>
            </a:ext>
          </a:extLst>
        </xdr:cNvPr>
        <xdr:cNvSpPr txBox="1"/>
      </xdr:nvSpPr>
      <xdr:spPr>
        <a:xfrm>
          <a:off x="14414500" y="18310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7" name="直線コネクタ 856">
          <a:extLst>
            <a:ext uri="{FF2B5EF4-FFF2-40B4-BE49-F238E27FC236}">
              <a16:creationId xmlns:a16="http://schemas.microsoft.com/office/drawing/2014/main" id="{A41F5910-3BD1-41A5-A914-7D4DA50B1BEB}"/>
            </a:ext>
          </a:extLst>
        </xdr:cNvPr>
        <xdr:cNvCxnSpPr/>
      </xdr:nvCxnSpPr>
      <xdr:spPr>
        <a:xfrm>
          <a:off x="14287500" y="1830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858" name="【公民館】&#10;有形固定資産減価償却率最大値テキスト">
          <a:extLst>
            <a:ext uri="{FF2B5EF4-FFF2-40B4-BE49-F238E27FC236}">
              <a16:creationId xmlns:a16="http://schemas.microsoft.com/office/drawing/2014/main" id="{82C1A4AF-61F3-4EF7-9321-75B93FC9E48E}"/>
            </a:ext>
          </a:extLst>
        </xdr:cNvPr>
        <xdr:cNvSpPr txBox="1"/>
      </xdr:nvSpPr>
      <xdr:spPr>
        <a:xfrm>
          <a:off x="14414500" y="1656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9" name="直線コネクタ 858">
          <a:extLst>
            <a:ext uri="{FF2B5EF4-FFF2-40B4-BE49-F238E27FC236}">
              <a16:creationId xmlns:a16="http://schemas.microsoft.com/office/drawing/2014/main" id="{A083B492-7561-43D8-91F3-9CFED1EBFC2C}"/>
            </a:ext>
          </a:extLst>
        </xdr:cNvPr>
        <xdr:cNvCxnSpPr/>
      </xdr:nvCxnSpPr>
      <xdr:spPr>
        <a:xfrm>
          <a:off x="142875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105427</xdr:rowOff>
    </xdr:from>
    <xdr:ext cx="405111" cy="259045"/>
    <xdr:sp macro="" textlink="">
      <xdr:nvSpPr>
        <xdr:cNvPr id="860" name="【公民館】&#10;有形固定資産減価償却率平均値テキスト">
          <a:extLst>
            <a:ext uri="{FF2B5EF4-FFF2-40B4-BE49-F238E27FC236}">
              <a16:creationId xmlns:a16="http://schemas.microsoft.com/office/drawing/2014/main" id="{9CF0006E-E25B-4251-822D-DD15B784BD3B}"/>
            </a:ext>
          </a:extLst>
        </xdr:cNvPr>
        <xdr:cNvSpPr txBox="1"/>
      </xdr:nvSpPr>
      <xdr:spPr>
        <a:xfrm>
          <a:off x="14414500" y="17037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861" name="フローチャート: 判断 860">
          <a:extLst>
            <a:ext uri="{FF2B5EF4-FFF2-40B4-BE49-F238E27FC236}">
              <a16:creationId xmlns:a16="http://schemas.microsoft.com/office/drawing/2014/main" id="{5BFAB453-E5C9-4351-AECA-71D788F454E7}"/>
            </a:ext>
          </a:extLst>
        </xdr:cNvPr>
        <xdr:cNvSpPr/>
      </xdr:nvSpPr>
      <xdr:spPr>
        <a:xfrm>
          <a:off x="14325600" y="171818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90170</xdr:rowOff>
    </xdr:from>
    <xdr:to>
      <xdr:col>81</xdr:col>
      <xdr:colOff>101600</xdr:colOff>
      <xdr:row>103</xdr:row>
      <xdr:rowOff>20320</xdr:rowOff>
    </xdr:to>
    <xdr:sp macro="" textlink="">
      <xdr:nvSpPr>
        <xdr:cNvPr id="862" name="フローチャート: 判断 861">
          <a:extLst>
            <a:ext uri="{FF2B5EF4-FFF2-40B4-BE49-F238E27FC236}">
              <a16:creationId xmlns:a16="http://schemas.microsoft.com/office/drawing/2014/main" id="{322F8A70-8D9B-4987-B774-78A578BE7FA9}"/>
            </a:ext>
          </a:extLst>
        </xdr:cNvPr>
        <xdr:cNvSpPr/>
      </xdr:nvSpPr>
      <xdr:spPr>
        <a:xfrm>
          <a:off x="13578840" y="17189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10161</xdr:rowOff>
    </xdr:from>
    <xdr:to>
      <xdr:col>76</xdr:col>
      <xdr:colOff>165100</xdr:colOff>
      <xdr:row>102</xdr:row>
      <xdr:rowOff>111761</xdr:rowOff>
    </xdr:to>
    <xdr:sp macro="" textlink="">
      <xdr:nvSpPr>
        <xdr:cNvPr id="863" name="フローチャート: 判断 862">
          <a:extLst>
            <a:ext uri="{FF2B5EF4-FFF2-40B4-BE49-F238E27FC236}">
              <a16:creationId xmlns:a16="http://schemas.microsoft.com/office/drawing/2014/main" id="{C88011D5-5CE7-4C23-8487-9D85C21B1E02}"/>
            </a:ext>
          </a:extLst>
        </xdr:cNvPr>
        <xdr:cNvSpPr/>
      </xdr:nvSpPr>
      <xdr:spPr>
        <a:xfrm>
          <a:off x="12804140" y="17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147320</xdr:rowOff>
    </xdr:from>
    <xdr:to>
      <xdr:col>72</xdr:col>
      <xdr:colOff>38100</xdr:colOff>
      <xdr:row>102</xdr:row>
      <xdr:rowOff>77470</xdr:rowOff>
    </xdr:to>
    <xdr:sp macro="" textlink="">
      <xdr:nvSpPr>
        <xdr:cNvPr id="864" name="フローチャート: 判断 863">
          <a:extLst>
            <a:ext uri="{FF2B5EF4-FFF2-40B4-BE49-F238E27FC236}">
              <a16:creationId xmlns:a16="http://schemas.microsoft.com/office/drawing/2014/main" id="{CA5A6290-57BC-483F-BEFA-E5DA335B2F6C}"/>
            </a:ext>
          </a:extLst>
        </xdr:cNvPr>
        <xdr:cNvSpPr/>
      </xdr:nvSpPr>
      <xdr:spPr>
        <a:xfrm>
          <a:off x="12029440" y="17078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13970</xdr:rowOff>
    </xdr:from>
    <xdr:to>
      <xdr:col>67</xdr:col>
      <xdr:colOff>101600</xdr:colOff>
      <xdr:row>102</xdr:row>
      <xdr:rowOff>115570</xdr:rowOff>
    </xdr:to>
    <xdr:sp macro="" textlink="">
      <xdr:nvSpPr>
        <xdr:cNvPr id="865" name="フローチャート: 判断 864">
          <a:extLst>
            <a:ext uri="{FF2B5EF4-FFF2-40B4-BE49-F238E27FC236}">
              <a16:creationId xmlns:a16="http://schemas.microsoft.com/office/drawing/2014/main" id="{69003920-CAAD-4FD1-B55C-157B8EFCD389}"/>
            </a:ext>
          </a:extLst>
        </xdr:cNvPr>
        <xdr:cNvSpPr/>
      </xdr:nvSpPr>
      <xdr:spPr>
        <a:xfrm>
          <a:off x="1123188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B84AF8FA-F323-4CFA-B52C-58FD009D044A}"/>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D3A8FA18-0B76-4837-93C6-8326549D9B19}"/>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5E7745B6-2565-449A-B142-002DA941DDB6}"/>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BFC9A62F-18CC-459B-943E-C3BCD7A8E703}"/>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42B656E4-68D8-4EE6-BBCC-D0195B793FF9}"/>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90170</xdr:rowOff>
    </xdr:from>
    <xdr:to>
      <xdr:col>85</xdr:col>
      <xdr:colOff>177800</xdr:colOff>
      <xdr:row>103</xdr:row>
      <xdr:rowOff>20320</xdr:rowOff>
    </xdr:to>
    <xdr:sp macro="" textlink="">
      <xdr:nvSpPr>
        <xdr:cNvPr id="871" name="楕円 870">
          <a:extLst>
            <a:ext uri="{FF2B5EF4-FFF2-40B4-BE49-F238E27FC236}">
              <a16:creationId xmlns:a16="http://schemas.microsoft.com/office/drawing/2014/main" id="{62104A01-23C2-4D08-A87B-82DFEA2E0F38}"/>
            </a:ext>
          </a:extLst>
        </xdr:cNvPr>
        <xdr:cNvSpPr/>
      </xdr:nvSpPr>
      <xdr:spPr>
        <a:xfrm>
          <a:off x="14325600" y="171894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68597</xdr:rowOff>
    </xdr:from>
    <xdr:ext cx="405111" cy="259045"/>
    <xdr:sp macro="" textlink="">
      <xdr:nvSpPr>
        <xdr:cNvPr id="872" name="【公民館】&#10;有形固定資産減価償却率該当値テキスト">
          <a:extLst>
            <a:ext uri="{FF2B5EF4-FFF2-40B4-BE49-F238E27FC236}">
              <a16:creationId xmlns:a16="http://schemas.microsoft.com/office/drawing/2014/main" id="{39A9A358-AE0F-4EAD-8D9A-44333A6A4BB2}"/>
            </a:ext>
          </a:extLst>
        </xdr:cNvPr>
        <xdr:cNvSpPr txBox="1"/>
      </xdr:nvSpPr>
      <xdr:spPr>
        <a:xfrm>
          <a:off x="144145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40639</xdr:rowOff>
    </xdr:from>
    <xdr:to>
      <xdr:col>81</xdr:col>
      <xdr:colOff>101600</xdr:colOff>
      <xdr:row>102</xdr:row>
      <xdr:rowOff>142239</xdr:rowOff>
    </xdr:to>
    <xdr:sp macro="" textlink="">
      <xdr:nvSpPr>
        <xdr:cNvPr id="873" name="楕円 872">
          <a:extLst>
            <a:ext uri="{FF2B5EF4-FFF2-40B4-BE49-F238E27FC236}">
              <a16:creationId xmlns:a16="http://schemas.microsoft.com/office/drawing/2014/main" id="{BC1C61F9-3EDF-4422-AA50-B2D173173C26}"/>
            </a:ext>
          </a:extLst>
        </xdr:cNvPr>
        <xdr:cNvSpPr/>
      </xdr:nvSpPr>
      <xdr:spPr>
        <a:xfrm>
          <a:off x="13578840" y="1713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91439</xdr:rowOff>
    </xdr:from>
    <xdr:to>
      <xdr:col>85</xdr:col>
      <xdr:colOff>127000</xdr:colOff>
      <xdr:row>102</xdr:row>
      <xdr:rowOff>140970</xdr:rowOff>
    </xdr:to>
    <xdr:cxnSp macro="">
      <xdr:nvCxnSpPr>
        <xdr:cNvPr id="874" name="直線コネクタ 873">
          <a:extLst>
            <a:ext uri="{FF2B5EF4-FFF2-40B4-BE49-F238E27FC236}">
              <a16:creationId xmlns:a16="http://schemas.microsoft.com/office/drawing/2014/main" id="{4E999052-8259-40BE-B7E0-308D30D325C2}"/>
            </a:ext>
          </a:extLst>
        </xdr:cNvPr>
        <xdr:cNvCxnSpPr/>
      </xdr:nvCxnSpPr>
      <xdr:spPr>
        <a:xfrm>
          <a:off x="13629640" y="17190719"/>
          <a:ext cx="74676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135889</xdr:rowOff>
    </xdr:from>
    <xdr:to>
      <xdr:col>76</xdr:col>
      <xdr:colOff>165100</xdr:colOff>
      <xdr:row>102</xdr:row>
      <xdr:rowOff>66039</xdr:rowOff>
    </xdr:to>
    <xdr:sp macro="" textlink="">
      <xdr:nvSpPr>
        <xdr:cNvPr id="875" name="楕円 874">
          <a:extLst>
            <a:ext uri="{FF2B5EF4-FFF2-40B4-BE49-F238E27FC236}">
              <a16:creationId xmlns:a16="http://schemas.microsoft.com/office/drawing/2014/main" id="{9D3BF447-22DA-43BC-BEB1-89F39839C3D1}"/>
            </a:ext>
          </a:extLst>
        </xdr:cNvPr>
        <xdr:cNvSpPr/>
      </xdr:nvSpPr>
      <xdr:spPr>
        <a:xfrm>
          <a:off x="12804140" y="170675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15239</xdr:rowOff>
    </xdr:from>
    <xdr:to>
      <xdr:col>81</xdr:col>
      <xdr:colOff>50800</xdr:colOff>
      <xdr:row>102</xdr:row>
      <xdr:rowOff>91439</xdr:rowOff>
    </xdr:to>
    <xdr:cxnSp macro="">
      <xdr:nvCxnSpPr>
        <xdr:cNvPr id="876" name="直線コネクタ 875">
          <a:extLst>
            <a:ext uri="{FF2B5EF4-FFF2-40B4-BE49-F238E27FC236}">
              <a16:creationId xmlns:a16="http://schemas.microsoft.com/office/drawing/2014/main" id="{354341A8-5733-4450-B6FE-030CD14BFB9D}"/>
            </a:ext>
          </a:extLst>
        </xdr:cNvPr>
        <xdr:cNvCxnSpPr/>
      </xdr:nvCxnSpPr>
      <xdr:spPr>
        <a:xfrm>
          <a:off x="12854940" y="17114519"/>
          <a:ext cx="7747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135889</xdr:rowOff>
    </xdr:from>
    <xdr:to>
      <xdr:col>72</xdr:col>
      <xdr:colOff>38100</xdr:colOff>
      <xdr:row>102</xdr:row>
      <xdr:rowOff>66039</xdr:rowOff>
    </xdr:to>
    <xdr:sp macro="" textlink="">
      <xdr:nvSpPr>
        <xdr:cNvPr id="877" name="楕円 876">
          <a:extLst>
            <a:ext uri="{FF2B5EF4-FFF2-40B4-BE49-F238E27FC236}">
              <a16:creationId xmlns:a16="http://schemas.microsoft.com/office/drawing/2014/main" id="{C29E8BDD-51D8-41F7-9171-1817396BFF66}"/>
            </a:ext>
          </a:extLst>
        </xdr:cNvPr>
        <xdr:cNvSpPr/>
      </xdr:nvSpPr>
      <xdr:spPr>
        <a:xfrm>
          <a:off x="12029440" y="170675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15239</xdr:rowOff>
    </xdr:from>
    <xdr:to>
      <xdr:col>76</xdr:col>
      <xdr:colOff>114300</xdr:colOff>
      <xdr:row>102</xdr:row>
      <xdr:rowOff>15239</xdr:rowOff>
    </xdr:to>
    <xdr:cxnSp macro="">
      <xdr:nvCxnSpPr>
        <xdr:cNvPr id="878" name="直線コネクタ 877">
          <a:extLst>
            <a:ext uri="{FF2B5EF4-FFF2-40B4-BE49-F238E27FC236}">
              <a16:creationId xmlns:a16="http://schemas.microsoft.com/office/drawing/2014/main" id="{0FDB37E9-7B1C-4F1A-AD3E-70FB956866F8}"/>
            </a:ext>
          </a:extLst>
        </xdr:cNvPr>
        <xdr:cNvCxnSpPr/>
      </xdr:nvCxnSpPr>
      <xdr:spPr>
        <a:xfrm>
          <a:off x="12072620" y="1711451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67311</xdr:rowOff>
    </xdr:from>
    <xdr:to>
      <xdr:col>67</xdr:col>
      <xdr:colOff>101600</xdr:colOff>
      <xdr:row>101</xdr:row>
      <xdr:rowOff>168911</xdr:rowOff>
    </xdr:to>
    <xdr:sp macro="" textlink="">
      <xdr:nvSpPr>
        <xdr:cNvPr id="879" name="楕円 878">
          <a:extLst>
            <a:ext uri="{FF2B5EF4-FFF2-40B4-BE49-F238E27FC236}">
              <a16:creationId xmlns:a16="http://schemas.microsoft.com/office/drawing/2014/main" id="{DB771CB1-6815-4681-B452-82C384C69D38}"/>
            </a:ext>
          </a:extLst>
        </xdr:cNvPr>
        <xdr:cNvSpPr/>
      </xdr:nvSpPr>
      <xdr:spPr>
        <a:xfrm>
          <a:off x="11231880" y="169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118111</xdr:rowOff>
    </xdr:from>
    <xdr:to>
      <xdr:col>71</xdr:col>
      <xdr:colOff>177800</xdr:colOff>
      <xdr:row>102</xdr:row>
      <xdr:rowOff>15239</xdr:rowOff>
    </xdr:to>
    <xdr:cxnSp macro="">
      <xdr:nvCxnSpPr>
        <xdr:cNvPr id="880" name="直線コネクタ 879">
          <a:extLst>
            <a:ext uri="{FF2B5EF4-FFF2-40B4-BE49-F238E27FC236}">
              <a16:creationId xmlns:a16="http://schemas.microsoft.com/office/drawing/2014/main" id="{60B64DEB-D498-4C2D-ABD1-6D648F719972}"/>
            </a:ext>
          </a:extLst>
        </xdr:cNvPr>
        <xdr:cNvCxnSpPr/>
      </xdr:nvCxnSpPr>
      <xdr:spPr>
        <a:xfrm>
          <a:off x="11282680" y="17049751"/>
          <a:ext cx="789940" cy="6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11447</xdr:rowOff>
    </xdr:from>
    <xdr:ext cx="405111" cy="259045"/>
    <xdr:sp macro="" textlink="">
      <xdr:nvSpPr>
        <xdr:cNvPr id="881" name="n_1aveValue【公民館】&#10;有形固定資産減価償却率">
          <a:extLst>
            <a:ext uri="{FF2B5EF4-FFF2-40B4-BE49-F238E27FC236}">
              <a16:creationId xmlns:a16="http://schemas.microsoft.com/office/drawing/2014/main" id="{0E9580A8-6B7E-4390-AE4E-606721B1494A}"/>
            </a:ext>
          </a:extLst>
        </xdr:cNvPr>
        <xdr:cNvSpPr txBox="1"/>
      </xdr:nvSpPr>
      <xdr:spPr>
        <a:xfrm>
          <a:off x="13437244" y="1727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102888</xdr:rowOff>
    </xdr:from>
    <xdr:ext cx="405111" cy="259045"/>
    <xdr:sp macro="" textlink="">
      <xdr:nvSpPr>
        <xdr:cNvPr id="882" name="n_2aveValue【公民館】&#10;有形固定資産減価償却率">
          <a:extLst>
            <a:ext uri="{FF2B5EF4-FFF2-40B4-BE49-F238E27FC236}">
              <a16:creationId xmlns:a16="http://schemas.microsoft.com/office/drawing/2014/main" id="{0A56F056-1194-4F33-804C-3910C915900F}"/>
            </a:ext>
          </a:extLst>
        </xdr:cNvPr>
        <xdr:cNvSpPr txBox="1"/>
      </xdr:nvSpPr>
      <xdr:spPr>
        <a:xfrm>
          <a:off x="12675244" y="17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68597</xdr:rowOff>
    </xdr:from>
    <xdr:ext cx="405111" cy="259045"/>
    <xdr:sp macro="" textlink="">
      <xdr:nvSpPr>
        <xdr:cNvPr id="883" name="n_3aveValue【公民館】&#10;有形固定資産減価償却率">
          <a:extLst>
            <a:ext uri="{FF2B5EF4-FFF2-40B4-BE49-F238E27FC236}">
              <a16:creationId xmlns:a16="http://schemas.microsoft.com/office/drawing/2014/main" id="{5E005221-ACFD-4812-A9BA-B98D156D575E}"/>
            </a:ext>
          </a:extLst>
        </xdr:cNvPr>
        <xdr:cNvSpPr txBox="1"/>
      </xdr:nvSpPr>
      <xdr:spPr>
        <a:xfrm>
          <a:off x="11900544"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106697</xdr:rowOff>
    </xdr:from>
    <xdr:ext cx="405111" cy="259045"/>
    <xdr:sp macro="" textlink="">
      <xdr:nvSpPr>
        <xdr:cNvPr id="884" name="n_4aveValue【公民館】&#10;有形固定資産減価償却率">
          <a:extLst>
            <a:ext uri="{FF2B5EF4-FFF2-40B4-BE49-F238E27FC236}">
              <a16:creationId xmlns:a16="http://schemas.microsoft.com/office/drawing/2014/main" id="{72F2C96B-8CB6-494D-98B2-19A110801F0C}"/>
            </a:ext>
          </a:extLst>
        </xdr:cNvPr>
        <xdr:cNvSpPr txBox="1"/>
      </xdr:nvSpPr>
      <xdr:spPr>
        <a:xfrm>
          <a:off x="11102984" y="1720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158766</xdr:rowOff>
    </xdr:from>
    <xdr:ext cx="405111" cy="259045"/>
    <xdr:sp macro="" textlink="">
      <xdr:nvSpPr>
        <xdr:cNvPr id="885" name="n_1mainValue【公民館】&#10;有形固定資産減価償却率">
          <a:extLst>
            <a:ext uri="{FF2B5EF4-FFF2-40B4-BE49-F238E27FC236}">
              <a16:creationId xmlns:a16="http://schemas.microsoft.com/office/drawing/2014/main" id="{A8B98665-A42D-430D-A79D-875F4DE3FF3C}"/>
            </a:ext>
          </a:extLst>
        </xdr:cNvPr>
        <xdr:cNvSpPr txBox="1"/>
      </xdr:nvSpPr>
      <xdr:spPr>
        <a:xfrm>
          <a:off x="1343724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82566</xdr:rowOff>
    </xdr:from>
    <xdr:ext cx="405111" cy="259045"/>
    <xdr:sp macro="" textlink="">
      <xdr:nvSpPr>
        <xdr:cNvPr id="886" name="n_2mainValue【公民館】&#10;有形固定資産減価償却率">
          <a:extLst>
            <a:ext uri="{FF2B5EF4-FFF2-40B4-BE49-F238E27FC236}">
              <a16:creationId xmlns:a16="http://schemas.microsoft.com/office/drawing/2014/main" id="{16E6E8E3-F9EA-4AD2-9D5D-441259340A54}"/>
            </a:ext>
          </a:extLst>
        </xdr:cNvPr>
        <xdr:cNvSpPr txBox="1"/>
      </xdr:nvSpPr>
      <xdr:spPr>
        <a:xfrm>
          <a:off x="12675244" y="1684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82566</xdr:rowOff>
    </xdr:from>
    <xdr:ext cx="405111" cy="259045"/>
    <xdr:sp macro="" textlink="">
      <xdr:nvSpPr>
        <xdr:cNvPr id="887" name="n_3mainValue【公民館】&#10;有形固定資産減価償却率">
          <a:extLst>
            <a:ext uri="{FF2B5EF4-FFF2-40B4-BE49-F238E27FC236}">
              <a16:creationId xmlns:a16="http://schemas.microsoft.com/office/drawing/2014/main" id="{1C7E436C-34A7-453A-86B2-786C11A532FE}"/>
            </a:ext>
          </a:extLst>
        </xdr:cNvPr>
        <xdr:cNvSpPr txBox="1"/>
      </xdr:nvSpPr>
      <xdr:spPr>
        <a:xfrm>
          <a:off x="11900544" y="1684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13988</xdr:rowOff>
    </xdr:from>
    <xdr:ext cx="405111" cy="259045"/>
    <xdr:sp macro="" textlink="">
      <xdr:nvSpPr>
        <xdr:cNvPr id="888" name="n_4mainValue【公民館】&#10;有形固定資産減価償却率">
          <a:extLst>
            <a:ext uri="{FF2B5EF4-FFF2-40B4-BE49-F238E27FC236}">
              <a16:creationId xmlns:a16="http://schemas.microsoft.com/office/drawing/2014/main" id="{4D64D18A-7427-45CF-8019-40680B99F8E9}"/>
            </a:ext>
          </a:extLst>
        </xdr:cNvPr>
        <xdr:cNvSpPr txBox="1"/>
      </xdr:nvSpPr>
      <xdr:spPr>
        <a:xfrm>
          <a:off x="11102984" y="1677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a:extLst>
            <a:ext uri="{FF2B5EF4-FFF2-40B4-BE49-F238E27FC236}">
              <a16:creationId xmlns:a16="http://schemas.microsoft.com/office/drawing/2014/main" id="{473264C3-CE43-4538-8ADD-0113BBF5813B}"/>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a:extLst>
            <a:ext uri="{FF2B5EF4-FFF2-40B4-BE49-F238E27FC236}">
              <a16:creationId xmlns:a16="http://schemas.microsoft.com/office/drawing/2014/main" id="{3EBB5C07-E123-4A52-B7D4-30C40FB6D32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a:extLst>
            <a:ext uri="{FF2B5EF4-FFF2-40B4-BE49-F238E27FC236}">
              <a16:creationId xmlns:a16="http://schemas.microsoft.com/office/drawing/2014/main" id="{359C6ED6-5682-4CDB-9B8D-21FF33FE2921}"/>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a:extLst>
            <a:ext uri="{FF2B5EF4-FFF2-40B4-BE49-F238E27FC236}">
              <a16:creationId xmlns:a16="http://schemas.microsoft.com/office/drawing/2014/main" id="{FE605FA4-DD5C-41B2-BCA3-F9DCE23C95B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a:extLst>
            <a:ext uri="{FF2B5EF4-FFF2-40B4-BE49-F238E27FC236}">
              <a16:creationId xmlns:a16="http://schemas.microsoft.com/office/drawing/2014/main" id="{0BD71274-600A-47A0-8554-C96CD8273947}"/>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a:extLst>
            <a:ext uri="{FF2B5EF4-FFF2-40B4-BE49-F238E27FC236}">
              <a16:creationId xmlns:a16="http://schemas.microsoft.com/office/drawing/2014/main" id="{52C39E7A-EA2B-424D-A512-A1EB4EC8B31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a:extLst>
            <a:ext uri="{FF2B5EF4-FFF2-40B4-BE49-F238E27FC236}">
              <a16:creationId xmlns:a16="http://schemas.microsoft.com/office/drawing/2014/main" id="{42708EAB-2359-4B6A-9C26-F719338383F5}"/>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a:extLst>
            <a:ext uri="{FF2B5EF4-FFF2-40B4-BE49-F238E27FC236}">
              <a16:creationId xmlns:a16="http://schemas.microsoft.com/office/drawing/2014/main" id="{C76A4768-7224-4977-9863-B5B28C15D96D}"/>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a:extLst>
            <a:ext uri="{FF2B5EF4-FFF2-40B4-BE49-F238E27FC236}">
              <a16:creationId xmlns:a16="http://schemas.microsoft.com/office/drawing/2014/main" id="{D70069E4-1AA7-4317-8A7E-4B736F14DC2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a:extLst>
            <a:ext uri="{FF2B5EF4-FFF2-40B4-BE49-F238E27FC236}">
              <a16:creationId xmlns:a16="http://schemas.microsoft.com/office/drawing/2014/main" id="{BE8F94C7-AB4A-4D95-B9A2-CAFD933A471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9" name="直線コネクタ 898">
          <a:extLst>
            <a:ext uri="{FF2B5EF4-FFF2-40B4-BE49-F238E27FC236}">
              <a16:creationId xmlns:a16="http://schemas.microsoft.com/office/drawing/2014/main" id="{2BC53735-AA02-4A34-AD7A-A9A5A8F65BA1}"/>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0" name="テキスト ボックス 899">
          <a:extLst>
            <a:ext uri="{FF2B5EF4-FFF2-40B4-BE49-F238E27FC236}">
              <a16:creationId xmlns:a16="http://schemas.microsoft.com/office/drawing/2014/main" id="{CF218A84-6E3F-45E3-A63E-BE175A03D1C2}"/>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1" name="直線コネクタ 900">
          <a:extLst>
            <a:ext uri="{FF2B5EF4-FFF2-40B4-BE49-F238E27FC236}">
              <a16:creationId xmlns:a16="http://schemas.microsoft.com/office/drawing/2014/main" id="{604D9623-FD6A-4B7D-BB61-9850D9353147}"/>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2" name="テキスト ボックス 901">
          <a:extLst>
            <a:ext uri="{FF2B5EF4-FFF2-40B4-BE49-F238E27FC236}">
              <a16:creationId xmlns:a16="http://schemas.microsoft.com/office/drawing/2014/main" id="{73B8DB64-B9EC-4B02-B0CC-55253B62BF7E}"/>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3" name="直線コネクタ 902">
          <a:extLst>
            <a:ext uri="{FF2B5EF4-FFF2-40B4-BE49-F238E27FC236}">
              <a16:creationId xmlns:a16="http://schemas.microsoft.com/office/drawing/2014/main" id="{97C6FF8A-CAEC-4684-8EB5-7F890FBE6093}"/>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4" name="テキスト ボックス 903">
          <a:extLst>
            <a:ext uri="{FF2B5EF4-FFF2-40B4-BE49-F238E27FC236}">
              <a16:creationId xmlns:a16="http://schemas.microsoft.com/office/drawing/2014/main" id="{A51290E4-4C6E-4C84-901F-E18F833EF726}"/>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5" name="直線コネクタ 904">
          <a:extLst>
            <a:ext uri="{FF2B5EF4-FFF2-40B4-BE49-F238E27FC236}">
              <a16:creationId xmlns:a16="http://schemas.microsoft.com/office/drawing/2014/main" id="{1BE8292E-4318-4EA8-8652-9922BEAC42B6}"/>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6" name="テキスト ボックス 905">
          <a:extLst>
            <a:ext uri="{FF2B5EF4-FFF2-40B4-BE49-F238E27FC236}">
              <a16:creationId xmlns:a16="http://schemas.microsoft.com/office/drawing/2014/main" id="{EEB3CB6A-F284-42FC-A847-7E97BB71A1B3}"/>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a:extLst>
            <a:ext uri="{FF2B5EF4-FFF2-40B4-BE49-F238E27FC236}">
              <a16:creationId xmlns:a16="http://schemas.microsoft.com/office/drawing/2014/main" id="{3046261A-9319-42D2-9321-0F9CCB4B8D6C}"/>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a:extLst>
            <a:ext uri="{FF2B5EF4-FFF2-40B4-BE49-F238E27FC236}">
              <a16:creationId xmlns:a16="http://schemas.microsoft.com/office/drawing/2014/main" id="{A023BB9A-DD3F-4ADB-928E-CC38E418CB17}"/>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公民館】&#10;一人当たり面積グラフ枠">
          <a:extLst>
            <a:ext uri="{FF2B5EF4-FFF2-40B4-BE49-F238E27FC236}">
              <a16:creationId xmlns:a16="http://schemas.microsoft.com/office/drawing/2014/main" id="{A1869B60-BBB0-4E9B-9646-124FD3F77EC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108</xdr:row>
      <xdr:rowOff>3048</xdr:rowOff>
    </xdr:to>
    <xdr:cxnSp macro="">
      <xdr:nvCxnSpPr>
        <xdr:cNvPr id="910" name="直線コネクタ 909">
          <a:extLst>
            <a:ext uri="{FF2B5EF4-FFF2-40B4-BE49-F238E27FC236}">
              <a16:creationId xmlns:a16="http://schemas.microsoft.com/office/drawing/2014/main" id="{7D7BA6CA-06D2-489B-9B22-5CA61FF0E38A}"/>
            </a:ext>
          </a:extLst>
        </xdr:cNvPr>
        <xdr:cNvCxnSpPr/>
      </xdr:nvCxnSpPr>
      <xdr:spPr>
        <a:xfrm flipV="1">
          <a:off x="19509104" y="17019270"/>
          <a:ext cx="0" cy="108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911" name="【公民館】&#10;一人当たり面積最小値テキスト">
          <a:extLst>
            <a:ext uri="{FF2B5EF4-FFF2-40B4-BE49-F238E27FC236}">
              <a16:creationId xmlns:a16="http://schemas.microsoft.com/office/drawing/2014/main" id="{E576E1EE-929D-4A9E-B7A9-2BE23705544C}"/>
            </a:ext>
          </a:extLst>
        </xdr:cNvPr>
        <xdr:cNvSpPr txBox="1"/>
      </xdr:nvSpPr>
      <xdr:spPr>
        <a:xfrm>
          <a:off x="19547840" y="1811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912" name="直線コネクタ 911">
          <a:extLst>
            <a:ext uri="{FF2B5EF4-FFF2-40B4-BE49-F238E27FC236}">
              <a16:creationId xmlns:a16="http://schemas.microsoft.com/office/drawing/2014/main" id="{09A7FA93-A558-4342-94B8-BC11B385F7DB}"/>
            </a:ext>
          </a:extLst>
        </xdr:cNvPr>
        <xdr:cNvCxnSpPr/>
      </xdr:nvCxnSpPr>
      <xdr:spPr>
        <a:xfrm>
          <a:off x="19443700" y="18108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3" name="【公民館】&#10;一人当たり面積最大値テキスト">
          <a:extLst>
            <a:ext uri="{FF2B5EF4-FFF2-40B4-BE49-F238E27FC236}">
              <a16:creationId xmlns:a16="http://schemas.microsoft.com/office/drawing/2014/main" id="{ED6510B4-98A6-436C-B83B-EA9322F2D8EC}"/>
            </a:ext>
          </a:extLst>
        </xdr:cNvPr>
        <xdr:cNvSpPr txBox="1"/>
      </xdr:nvSpPr>
      <xdr:spPr>
        <a:xfrm>
          <a:off x="19547840" y="1679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4" name="直線コネクタ 913">
          <a:extLst>
            <a:ext uri="{FF2B5EF4-FFF2-40B4-BE49-F238E27FC236}">
              <a16:creationId xmlns:a16="http://schemas.microsoft.com/office/drawing/2014/main" id="{37A804E0-46D8-466B-BE89-33867CD38217}"/>
            </a:ext>
          </a:extLst>
        </xdr:cNvPr>
        <xdr:cNvCxnSpPr/>
      </xdr:nvCxnSpPr>
      <xdr:spPr>
        <a:xfrm>
          <a:off x="1944370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42690</xdr:rowOff>
    </xdr:from>
    <xdr:ext cx="469744" cy="259045"/>
    <xdr:sp macro="" textlink="">
      <xdr:nvSpPr>
        <xdr:cNvPr id="915" name="【公民館】&#10;一人当たり面積平均値テキスト">
          <a:extLst>
            <a:ext uri="{FF2B5EF4-FFF2-40B4-BE49-F238E27FC236}">
              <a16:creationId xmlns:a16="http://schemas.microsoft.com/office/drawing/2014/main" id="{40051A17-8291-40C8-B4F4-39AB228402BB}"/>
            </a:ext>
          </a:extLst>
        </xdr:cNvPr>
        <xdr:cNvSpPr txBox="1"/>
      </xdr:nvSpPr>
      <xdr:spPr>
        <a:xfrm>
          <a:off x="19547840" y="1764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64263</xdr:rowOff>
    </xdr:from>
    <xdr:to>
      <xdr:col>116</xdr:col>
      <xdr:colOff>114300</xdr:colOff>
      <xdr:row>105</xdr:row>
      <xdr:rowOff>165863</xdr:rowOff>
    </xdr:to>
    <xdr:sp macro="" textlink="">
      <xdr:nvSpPr>
        <xdr:cNvPr id="916" name="フローチャート: 判断 915">
          <a:extLst>
            <a:ext uri="{FF2B5EF4-FFF2-40B4-BE49-F238E27FC236}">
              <a16:creationId xmlns:a16="http://schemas.microsoft.com/office/drawing/2014/main" id="{97B39D57-4BD1-4247-B272-99EAB7A2F75B}"/>
            </a:ext>
          </a:extLst>
        </xdr:cNvPr>
        <xdr:cNvSpPr/>
      </xdr:nvSpPr>
      <xdr:spPr>
        <a:xfrm>
          <a:off x="1945894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917" name="フローチャート: 判断 916">
          <a:extLst>
            <a:ext uri="{FF2B5EF4-FFF2-40B4-BE49-F238E27FC236}">
              <a16:creationId xmlns:a16="http://schemas.microsoft.com/office/drawing/2014/main" id="{41C00DD0-163A-4A5C-9565-6CD9CE19B3A9}"/>
            </a:ext>
          </a:extLst>
        </xdr:cNvPr>
        <xdr:cNvSpPr/>
      </xdr:nvSpPr>
      <xdr:spPr>
        <a:xfrm>
          <a:off x="18735040" y="17671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50546</xdr:rowOff>
    </xdr:from>
    <xdr:to>
      <xdr:col>107</xdr:col>
      <xdr:colOff>101600</xdr:colOff>
      <xdr:row>105</xdr:row>
      <xdr:rowOff>152146</xdr:rowOff>
    </xdr:to>
    <xdr:sp macro="" textlink="">
      <xdr:nvSpPr>
        <xdr:cNvPr id="918" name="フローチャート: 判断 917">
          <a:extLst>
            <a:ext uri="{FF2B5EF4-FFF2-40B4-BE49-F238E27FC236}">
              <a16:creationId xmlns:a16="http://schemas.microsoft.com/office/drawing/2014/main" id="{CC735B82-0771-4287-8C29-8DF119EE6980}"/>
            </a:ext>
          </a:extLst>
        </xdr:cNvPr>
        <xdr:cNvSpPr/>
      </xdr:nvSpPr>
      <xdr:spPr>
        <a:xfrm>
          <a:off x="17937480" y="1765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919" name="フローチャート: 判断 918">
          <a:extLst>
            <a:ext uri="{FF2B5EF4-FFF2-40B4-BE49-F238E27FC236}">
              <a16:creationId xmlns:a16="http://schemas.microsoft.com/office/drawing/2014/main" id="{3BDD098E-551E-40D0-8D60-9624F7E0C256}"/>
            </a:ext>
          </a:extLst>
        </xdr:cNvPr>
        <xdr:cNvSpPr/>
      </xdr:nvSpPr>
      <xdr:spPr>
        <a:xfrm>
          <a:off x="1716278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920" name="フローチャート: 判断 919">
          <a:extLst>
            <a:ext uri="{FF2B5EF4-FFF2-40B4-BE49-F238E27FC236}">
              <a16:creationId xmlns:a16="http://schemas.microsoft.com/office/drawing/2014/main" id="{A58F0921-8D94-4CEB-A2A1-165407DBD546}"/>
            </a:ext>
          </a:extLst>
        </xdr:cNvPr>
        <xdr:cNvSpPr/>
      </xdr:nvSpPr>
      <xdr:spPr>
        <a:xfrm>
          <a:off x="16388080" y="176573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B0E5B4EF-2904-4F42-800F-8465380FCC66}"/>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74C30481-8021-4B3F-83F4-12218E608107}"/>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67375333-2FA6-44CF-91F7-B98E2EB25F6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94F0BDB1-8507-4941-BE7B-89BE7F50967F}"/>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73B7B2A0-68A2-43DB-B70D-0476C06DA89C}"/>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39115</xdr:rowOff>
    </xdr:from>
    <xdr:to>
      <xdr:col>116</xdr:col>
      <xdr:colOff>114300</xdr:colOff>
      <xdr:row>102</xdr:row>
      <xdr:rowOff>140715</xdr:rowOff>
    </xdr:to>
    <xdr:sp macro="" textlink="">
      <xdr:nvSpPr>
        <xdr:cNvPr id="926" name="楕円 925">
          <a:extLst>
            <a:ext uri="{FF2B5EF4-FFF2-40B4-BE49-F238E27FC236}">
              <a16:creationId xmlns:a16="http://schemas.microsoft.com/office/drawing/2014/main" id="{367B8ACB-8E87-4097-A4CF-BF351113011E}"/>
            </a:ext>
          </a:extLst>
        </xdr:cNvPr>
        <xdr:cNvSpPr/>
      </xdr:nvSpPr>
      <xdr:spPr>
        <a:xfrm>
          <a:off x="19458940" y="171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61992</xdr:rowOff>
    </xdr:from>
    <xdr:ext cx="469744" cy="259045"/>
    <xdr:sp macro="" textlink="">
      <xdr:nvSpPr>
        <xdr:cNvPr id="927" name="【公民館】&#10;一人当たり面積該当値テキスト">
          <a:extLst>
            <a:ext uri="{FF2B5EF4-FFF2-40B4-BE49-F238E27FC236}">
              <a16:creationId xmlns:a16="http://schemas.microsoft.com/office/drawing/2014/main" id="{F5FB5959-AF0B-48A3-BFEB-E39329743E04}"/>
            </a:ext>
          </a:extLst>
        </xdr:cNvPr>
        <xdr:cNvSpPr txBox="1"/>
      </xdr:nvSpPr>
      <xdr:spPr>
        <a:xfrm>
          <a:off x="19547840" y="1699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39115</xdr:rowOff>
    </xdr:from>
    <xdr:to>
      <xdr:col>112</xdr:col>
      <xdr:colOff>38100</xdr:colOff>
      <xdr:row>102</xdr:row>
      <xdr:rowOff>140715</xdr:rowOff>
    </xdr:to>
    <xdr:sp macro="" textlink="">
      <xdr:nvSpPr>
        <xdr:cNvPr id="928" name="楕円 927">
          <a:extLst>
            <a:ext uri="{FF2B5EF4-FFF2-40B4-BE49-F238E27FC236}">
              <a16:creationId xmlns:a16="http://schemas.microsoft.com/office/drawing/2014/main" id="{62E8D1A3-99C3-4B37-94F1-650C52CE81BD}"/>
            </a:ext>
          </a:extLst>
        </xdr:cNvPr>
        <xdr:cNvSpPr/>
      </xdr:nvSpPr>
      <xdr:spPr>
        <a:xfrm>
          <a:off x="18735040" y="171383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89915</xdr:rowOff>
    </xdr:from>
    <xdr:to>
      <xdr:col>116</xdr:col>
      <xdr:colOff>63500</xdr:colOff>
      <xdr:row>102</xdr:row>
      <xdr:rowOff>89915</xdr:rowOff>
    </xdr:to>
    <xdr:cxnSp macro="">
      <xdr:nvCxnSpPr>
        <xdr:cNvPr id="929" name="直線コネクタ 928">
          <a:extLst>
            <a:ext uri="{FF2B5EF4-FFF2-40B4-BE49-F238E27FC236}">
              <a16:creationId xmlns:a16="http://schemas.microsoft.com/office/drawing/2014/main" id="{3B040868-609B-44CC-BA9F-3AC329B43095}"/>
            </a:ext>
          </a:extLst>
        </xdr:cNvPr>
        <xdr:cNvCxnSpPr/>
      </xdr:nvCxnSpPr>
      <xdr:spPr>
        <a:xfrm>
          <a:off x="18778220" y="1718919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39115</xdr:rowOff>
    </xdr:from>
    <xdr:to>
      <xdr:col>107</xdr:col>
      <xdr:colOff>101600</xdr:colOff>
      <xdr:row>102</xdr:row>
      <xdr:rowOff>140715</xdr:rowOff>
    </xdr:to>
    <xdr:sp macro="" textlink="">
      <xdr:nvSpPr>
        <xdr:cNvPr id="930" name="楕円 929">
          <a:extLst>
            <a:ext uri="{FF2B5EF4-FFF2-40B4-BE49-F238E27FC236}">
              <a16:creationId xmlns:a16="http://schemas.microsoft.com/office/drawing/2014/main" id="{05FBCF72-0204-4E93-A539-8BF8ECEC2B22}"/>
            </a:ext>
          </a:extLst>
        </xdr:cNvPr>
        <xdr:cNvSpPr/>
      </xdr:nvSpPr>
      <xdr:spPr>
        <a:xfrm>
          <a:off x="17937480" y="171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89915</xdr:rowOff>
    </xdr:from>
    <xdr:to>
      <xdr:col>111</xdr:col>
      <xdr:colOff>177800</xdr:colOff>
      <xdr:row>102</xdr:row>
      <xdr:rowOff>89915</xdr:rowOff>
    </xdr:to>
    <xdr:cxnSp macro="">
      <xdr:nvCxnSpPr>
        <xdr:cNvPr id="931" name="直線コネクタ 930">
          <a:extLst>
            <a:ext uri="{FF2B5EF4-FFF2-40B4-BE49-F238E27FC236}">
              <a16:creationId xmlns:a16="http://schemas.microsoft.com/office/drawing/2014/main" id="{BD0013D4-3346-4E05-A8E9-D7E1636CD9D9}"/>
            </a:ext>
          </a:extLst>
        </xdr:cNvPr>
        <xdr:cNvCxnSpPr/>
      </xdr:nvCxnSpPr>
      <xdr:spPr>
        <a:xfrm>
          <a:off x="17988280" y="1718919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43687</xdr:rowOff>
    </xdr:from>
    <xdr:to>
      <xdr:col>102</xdr:col>
      <xdr:colOff>165100</xdr:colOff>
      <xdr:row>102</xdr:row>
      <xdr:rowOff>145287</xdr:rowOff>
    </xdr:to>
    <xdr:sp macro="" textlink="">
      <xdr:nvSpPr>
        <xdr:cNvPr id="932" name="楕円 931">
          <a:extLst>
            <a:ext uri="{FF2B5EF4-FFF2-40B4-BE49-F238E27FC236}">
              <a16:creationId xmlns:a16="http://schemas.microsoft.com/office/drawing/2014/main" id="{6BBCE6BD-90B4-494A-BDEB-40401EEB6113}"/>
            </a:ext>
          </a:extLst>
        </xdr:cNvPr>
        <xdr:cNvSpPr/>
      </xdr:nvSpPr>
      <xdr:spPr>
        <a:xfrm>
          <a:off x="17162780" y="1714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89915</xdr:rowOff>
    </xdr:from>
    <xdr:to>
      <xdr:col>107</xdr:col>
      <xdr:colOff>50800</xdr:colOff>
      <xdr:row>102</xdr:row>
      <xdr:rowOff>94487</xdr:rowOff>
    </xdr:to>
    <xdr:cxnSp macro="">
      <xdr:nvCxnSpPr>
        <xdr:cNvPr id="933" name="直線コネクタ 932">
          <a:extLst>
            <a:ext uri="{FF2B5EF4-FFF2-40B4-BE49-F238E27FC236}">
              <a16:creationId xmlns:a16="http://schemas.microsoft.com/office/drawing/2014/main" id="{31FF2297-F166-4E3A-B1FA-A3834F36D9BC}"/>
            </a:ext>
          </a:extLst>
        </xdr:cNvPr>
        <xdr:cNvCxnSpPr/>
      </xdr:nvCxnSpPr>
      <xdr:spPr>
        <a:xfrm flipV="1">
          <a:off x="17213580" y="17189195"/>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75692</xdr:rowOff>
    </xdr:from>
    <xdr:to>
      <xdr:col>98</xdr:col>
      <xdr:colOff>38100</xdr:colOff>
      <xdr:row>103</xdr:row>
      <xdr:rowOff>5842</xdr:rowOff>
    </xdr:to>
    <xdr:sp macro="" textlink="">
      <xdr:nvSpPr>
        <xdr:cNvPr id="934" name="楕円 933">
          <a:extLst>
            <a:ext uri="{FF2B5EF4-FFF2-40B4-BE49-F238E27FC236}">
              <a16:creationId xmlns:a16="http://schemas.microsoft.com/office/drawing/2014/main" id="{5D2E8E46-21E4-40E9-BC4B-59E4502D0AA3}"/>
            </a:ext>
          </a:extLst>
        </xdr:cNvPr>
        <xdr:cNvSpPr/>
      </xdr:nvSpPr>
      <xdr:spPr>
        <a:xfrm>
          <a:off x="16388080" y="171749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94487</xdr:rowOff>
    </xdr:from>
    <xdr:to>
      <xdr:col>102</xdr:col>
      <xdr:colOff>114300</xdr:colOff>
      <xdr:row>102</xdr:row>
      <xdr:rowOff>126492</xdr:rowOff>
    </xdr:to>
    <xdr:cxnSp macro="">
      <xdr:nvCxnSpPr>
        <xdr:cNvPr id="935" name="直線コネクタ 934">
          <a:extLst>
            <a:ext uri="{FF2B5EF4-FFF2-40B4-BE49-F238E27FC236}">
              <a16:creationId xmlns:a16="http://schemas.microsoft.com/office/drawing/2014/main" id="{7030F330-C3E3-4D83-B977-2C7F230CB238}"/>
            </a:ext>
          </a:extLst>
        </xdr:cNvPr>
        <xdr:cNvCxnSpPr/>
      </xdr:nvCxnSpPr>
      <xdr:spPr>
        <a:xfrm flipV="1">
          <a:off x="16431260" y="17193767"/>
          <a:ext cx="78232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161562</xdr:rowOff>
    </xdr:from>
    <xdr:ext cx="469744" cy="259045"/>
    <xdr:sp macro="" textlink="">
      <xdr:nvSpPr>
        <xdr:cNvPr id="936" name="n_1aveValue【公民館】&#10;一人当たり面積">
          <a:extLst>
            <a:ext uri="{FF2B5EF4-FFF2-40B4-BE49-F238E27FC236}">
              <a16:creationId xmlns:a16="http://schemas.microsoft.com/office/drawing/2014/main" id="{2737433C-B030-4C85-BC39-BD3CB3B8F1BB}"/>
            </a:ext>
          </a:extLst>
        </xdr:cNvPr>
        <xdr:cNvSpPr txBox="1"/>
      </xdr:nvSpPr>
      <xdr:spPr>
        <a:xfrm>
          <a:off x="18561127" y="1776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143273</xdr:rowOff>
    </xdr:from>
    <xdr:ext cx="469744" cy="259045"/>
    <xdr:sp macro="" textlink="">
      <xdr:nvSpPr>
        <xdr:cNvPr id="937" name="n_2aveValue【公民館】&#10;一人当たり面積">
          <a:extLst>
            <a:ext uri="{FF2B5EF4-FFF2-40B4-BE49-F238E27FC236}">
              <a16:creationId xmlns:a16="http://schemas.microsoft.com/office/drawing/2014/main" id="{32683D89-D08A-4C51-9C3A-8D632B5DD5DE}"/>
            </a:ext>
          </a:extLst>
        </xdr:cNvPr>
        <xdr:cNvSpPr txBox="1"/>
      </xdr:nvSpPr>
      <xdr:spPr>
        <a:xfrm>
          <a:off x="17776267" y="1774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152416</xdr:rowOff>
    </xdr:from>
    <xdr:ext cx="469744" cy="259045"/>
    <xdr:sp macro="" textlink="">
      <xdr:nvSpPr>
        <xdr:cNvPr id="938" name="n_3aveValue【公民館】&#10;一人当たり面積">
          <a:extLst>
            <a:ext uri="{FF2B5EF4-FFF2-40B4-BE49-F238E27FC236}">
              <a16:creationId xmlns:a16="http://schemas.microsoft.com/office/drawing/2014/main" id="{50BD60DA-1B83-4CA8-9DAF-D81DE84ED64F}"/>
            </a:ext>
          </a:extLst>
        </xdr:cNvPr>
        <xdr:cNvSpPr txBox="1"/>
      </xdr:nvSpPr>
      <xdr:spPr>
        <a:xfrm>
          <a:off x="17001567"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147845</xdr:rowOff>
    </xdr:from>
    <xdr:ext cx="469744" cy="259045"/>
    <xdr:sp macro="" textlink="">
      <xdr:nvSpPr>
        <xdr:cNvPr id="939" name="n_4aveValue【公民館】&#10;一人当たり面積">
          <a:extLst>
            <a:ext uri="{FF2B5EF4-FFF2-40B4-BE49-F238E27FC236}">
              <a16:creationId xmlns:a16="http://schemas.microsoft.com/office/drawing/2014/main" id="{B060E488-0C3D-4F93-AFF5-388D6B761F57}"/>
            </a:ext>
          </a:extLst>
        </xdr:cNvPr>
        <xdr:cNvSpPr txBox="1"/>
      </xdr:nvSpPr>
      <xdr:spPr>
        <a:xfrm>
          <a:off x="16226867" y="177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157242</xdr:rowOff>
    </xdr:from>
    <xdr:ext cx="469744" cy="259045"/>
    <xdr:sp macro="" textlink="">
      <xdr:nvSpPr>
        <xdr:cNvPr id="940" name="n_1mainValue【公民館】&#10;一人当たり面積">
          <a:extLst>
            <a:ext uri="{FF2B5EF4-FFF2-40B4-BE49-F238E27FC236}">
              <a16:creationId xmlns:a16="http://schemas.microsoft.com/office/drawing/2014/main" id="{AD672B7B-D315-4B2C-A2D0-9A7F7EEE80B3}"/>
            </a:ext>
          </a:extLst>
        </xdr:cNvPr>
        <xdr:cNvSpPr txBox="1"/>
      </xdr:nvSpPr>
      <xdr:spPr>
        <a:xfrm>
          <a:off x="18561127" y="1692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157242</xdr:rowOff>
    </xdr:from>
    <xdr:ext cx="469744" cy="259045"/>
    <xdr:sp macro="" textlink="">
      <xdr:nvSpPr>
        <xdr:cNvPr id="941" name="n_2mainValue【公民館】&#10;一人当たり面積">
          <a:extLst>
            <a:ext uri="{FF2B5EF4-FFF2-40B4-BE49-F238E27FC236}">
              <a16:creationId xmlns:a16="http://schemas.microsoft.com/office/drawing/2014/main" id="{AF9295D1-78FF-423B-A3A2-BE7676A6A920}"/>
            </a:ext>
          </a:extLst>
        </xdr:cNvPr>
        <xdr:cNvSpPr txBox="1"/>
      </xdr:nvSpPr>
      <xdr:spPr>
        <a:xfrm>
          <a:off x="17776267" y="1692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161814</xdr:rowOff>
    </xdr:from>
    <xdr:ext cx="469744" cy="259045"/>
    <xdr:sp macro="" textlink="">
      <xdr:nvSpPr>
        <xdr:cNvPr id="942" name="n_3mainValue【公民館】&#10;一人当たり面積">
          <a:extLst>
            <a:ext uri="{FF2B5EF4-FFF2-40B4-BE49-F238E27FC236}">
              <a16:creationId xmlns:a16="http://schemas.microsoft.com/office/drawing/2014/main" id="{EB3070EE-BDBF-4F02-A425-681F1244D549}"/>
            </a:ext>
          </a:extLst>
        </xdr:cNvPr>
        <xdr:cNvSpPr txBox="1"/>
      </xdr:nvSpPr>
      <xdr:spPr>
        <a:xfrm>
          <a:off x="17001567" y="1692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22369</xdr:rowOff>
    </xdr:from>
    <xdr:ext cx="469744" cy="259045"/>
    <xdr:sp macro="" textlink="">
      <xdr:nvSpPr>
        <xdr:cNvPr id="943" name="n_4mainValue【公民館】&#10;一人当たり面積">
          <a:extLst>
            <a:ext uri="{FF2B5EF4-FFF2-40B4-BE49-F238E27FC236}">
              <a16:creationId xmlns:a16="http://schemas.microsoft.com/office/drawing/2014/main" id="{69231F80-D7C8-4C47-A3EA-4C5D4D17D9B9}"/>
            </a:ext>
          </a:extLst>
        </xdr:cNvPr>
        <xdr:cNvSpPr txBox="1"/>
      </xdr:nvSpPr>
      <xdr:spPr>
        <a:xfrm>
          <a:off x="16226867" y="1695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a:extLst>
            <a:ext uri="{FF2B5EF4-FFF2-40B4-BE49-F238E27FC236}">
              <a16:creationId xmlns:a16="http://schemas.microsoft.com/office/drawing/2014/main" id="{21629DA8-D423-4493-A192-D107EAF7A069}"/>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a:extLst>
            <a:ext uri="{FF2B5EF4-FFF2-40B4-BE49-F238E27FC236}">
              <a16:creationId xmlns:a16="http://schemas.microsoft.com/office/drawing/2014/main" id="{E5D77CF2-7B9C-4EBD-ADBD-99D96619C75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a:extLst>
            <a:ext uri="{FF2B5EF4-FFF2-40B4-BE49-F238E27FC236}">
              <a16:creationId xmlns:a16="http://schemas.microsoft.com/office/drawing/2014/main" id="{530BC8FA-B3B8-4396-AF25-1010BBC9A73E}"/>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全国平均等と比較して特に有形固定資産減価償却率が高くなっている施設は、児童館であり、特に低くなっている施設は、港湾・漁港である。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児童館は市内に唯一存在する伊野児童館が帳簿上の耐用年数を満了していることによるもので、継続的な利用について検討中である。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港湾・漁港は、平成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年度に整備した大社水産物荷捌所が新しいため、全体の有形固定資産減価償却率を引き下げる要因となっている。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5752A9D-C392-498C-911B-17A026B931F9}"/>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1C61BFE-4EB2-450D-BD0E-FDE12F648E2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B97C457-4765-4988-8DD8-FA0B29F97867}"/>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A4CC1A8-48E8-4989-8609-0B76A37E2E8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CF5A67-028C-4B74-9E5E-CE2AAF34591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15E7037-E4B3-4451-BCDE-F79F76D49AA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0D71B41-B752-4FE1-84A0-D58E9F9A92E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6764B1-871E-406A-B6D0-15AAE9528042}"/>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A790A11-8632-4A00-B768-361C33551A5F}"/>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8D2A348-3BCF-4AFD-83B3-C6FB2491DBF9}"/>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174,693
169,807
624.36
101,138,632
98,574,182
1,557,109
47,185,856
99,529,255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96ADE53-B48F-4C06-8010-DCBB8A73A74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0DF7336-A087-4FEE-B4DC-01F5025B914A}"/>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4DDCC42-E74A-4CCC-BD4F-72AC12D92B3A}"/>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9B8A642-C86A-4D91-8A54-AEFF632C67C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60B34F3-5367-41B7-A4EA-795A0673A27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1F08DB6-8262-413A-AE7C-974251C8E47F}"/>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D075C00-33D4-438F-BBC3-8ACBDC7F58D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7ED25DB-042C-4FC8-9C92-AEDAFAA43DD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DF9D3E3-11CC-48AA-968F-7FCA2F276574}"/>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77BC328-AC34-467F-BCEE-720237AC2E1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45B0AB5-1C6E-41DB-B8A4-F43EBF35F539}"/>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FFDD8CC-52AC-473A-81D4-4E9B7F1E49C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13C8DC6-9DA6-4559-BDC0-CCF150EDFA6A}"/>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250C29-1032-4261-BBF9-97E309B184F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A91B61-F36B-46B2-87FC-20CAD644A8D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CEA02D-3F6C-40CE-96E1-2908A72A38B5}"/>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0DC0A53-D3E8-4B5E-8EE8-ADE85C8AC0E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D6E3E81-D4C9-4C13-BF96-9B2F4405A01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E55967A-63C0-4B7E-8B66-8EB7FF5BCAF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D6635D7-B5CB-48A7-921D-E0E11B8BDF07}"/>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79B2EDE-B04C-4156-9B95-7BA702AB8113}"/>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D9BC3CE-92C1-48DA-8D6A-37AF6A96A6A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F64E7C8-61C3-425D-BE44-52D0DEA76676}"/>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A3AE4BE-DFE9-472B-B81B-0B5DF395B6CB}"/>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2571A5D-2955-49AD-AC87-DFA89A402B8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B4A575A-EF1D-4713-8828-ECB29B43429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2332EA1-958C-4C50-BCE2-9BEAB920EBA7}"/>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A036EA7-F41B-471A-BEE8-5D6A037FC681}"/>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8BF4A85-8055-4C8F-935A-619F82A50CA2}"/>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1BC40E5-0F02-4B0D-9A70-889A3EF892E3}"/>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B844237-51BE-4FA9-BF25-44643D7EDA42}"/>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494146F-90D3-4E20-B52F-4079A8013385}"/>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6591DB8C-E64D-40B2-8DCD-9B7814B6259E}"/>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300AAA22-8117-4C42-8308-D46302DBE3C2}"/>
            </a:ext>
          </a:extLst>
        </xdr:cNvPr>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9BB787B-72A4-430D-AB8A-FF8109FA6B5E}"/>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1B1B5AB3-D36A-4BF9-8378-CF5EE39E6B79}"/>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0F08605-BD59-4D81-A2A0-7A2E84BD166C}"/>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1A47D3C2-497B-4DF6-81D8-F0760D50F1FC}"/>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64E3A22-BDA4-44EB-BD34-B150973556BB}"/>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EFD6F28C-4763-4225-B7F3-EDACC31F512B}"/>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0CCEA44-4BD0-436E-A715-1BA78AE57F44}"/>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AA0E048-F616-4563-8EA4-D1FBB058D998}"/>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34022293-54F5-4F3C-97FC-66CAF3DA22FE}"/>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78486</xdr:rowOff>
    </xdr:from>
    <xdr:to>
      <xdr:col>24</xdr:col>
      <xdr:colOff>62865</xdr:colOff>
      <xdr:row>41</xdr:row>
      <xdr:rowOff>48768</xdr:rowOff>
    </xdr:to>
    <xdr:cxnSp macro="">
      <xdr:nvCxnSpPr>
        <xdr:cNvPr id="55" name="直線コネクタ 54">
          <a:extLst>
            <a:ext uri="{FF2B5EF4-FFF2-40B4-BE49-F238E27FC236}">
              <a16:creationId xmlns:a16="http://schemas.microsoft.com/office/drawing/2014/main" id="{198BE794-36F0-4E29-8ACE-D06959AD38C5}"/>
            </a:ext>
          </a:extLst>
        </xdr:cNvPr>
        <xdr:cNvCxnSpPr/>
      </xdr:nvCxnSpPr>
      <xdr:spPr>
        <a:xfrm flipV="1">
          <a:off x="4086225" y="5610606"/>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52595</xdr:rowOff>
    </xdr:from>
    <xdr:ext cx="405111" cy="259045"/>
    <xdr:sp macro="" textlink="">
      <xdr:nvSpPr>
        <xdr:cNvPr id="56" name="【図書館】&#10;有形固定資産減価償却率最小値テキスト">
          <a:extLst>
            <a:ext uri="{FF2B5EF4-FFF2-40B4-BE49-F238E27FC236}">
              <a16:creationId xmlns:a16="http://schemas.microsoft.com/office/drawing/2014/main" id="{C0B6F659-E47F-4FAE-A1F4-1BEE9EC6AAFF}"/>
            </a:ext>
          </a:extLst>
        </xdr:cNvPr>
        <xdr:cNvSpPr txBox="1"/>
      </xdr:nvSpPr>
      <xdr:spPr>
        <a:xfrm>
          <a:off x="4124960" y="692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48768</xdr:rowOff>
    </xdr:from>
    <xdr:to>
      <xdr:col>24</xdr:col>
      <xdr:colOff>152400</xdr:colOff>
      <xdr:row>41</xdr:row>
      <xdr:rowOff>48768</xdr:rowOff>
    </xdr:to>
    <xdr:cxnSp macro="">
      <xdr:nvCxnSpPr>
        <xdr:cNvPr id="57" name="直線コネクタ 56">
          <a:extLst>
            <a:ext uri="{FF2B5EF4-FFF2-40B4-BE49-F238E27FC236}">
              <a16:creationId xmlns:a16="http://schemas.microsoft.com/office/drawing/2014/main" id="{9DDBC89C-DF7C-4C36-9336-EB75A128B2C5}"/>
            </a:ext>
          </a:extLst>
        </xdr:cNvPr>
        <xdr:cNvCxnSpPr/>
      </xdr:nvCxnSpPr>
      <xdr:spPr>
        <a:xfrm>
          <a:off x="4020820" y="69220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25163</xdr:rowOff>
    </xdr:from>
    <xdr:ext cx="405111" cy="259045"/>
    <xdr:sp macro="" textlink="">
      <xdr:nvSpPr>
        <xdr:cNvPr id="58" name="【図書館】&#10;有形固定資産減価償却率最大値テキスト">
          <a:extLst>
            <a:ext uri="{FF2B5EF4-FFF2-40B4-BE49-F238E27FC236}">
              <a16:creationId xmlns:a16="http://schemas.microsoft.com/office/drawing/2014/main" id="{94D8E680-C273-42B0-80D7-2D5DD0917532}"/>
            </a:ext>
          </a:extLst>
        </xdr:cNvPr>
        <xdr:cNvSpPr txBox="1"/>
      </xdr:nvSpPr>
      <xdr:spPr>
        <a:xfrm>
          <a:off x="4124960" y="5389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78486</xdr:rowOff>
    </xdr:from>
    <xdr:to>
      <xdr:col>24</xdr:col>
      <xdr:colOff>152400</xdr:colOff>
      <xdr:row>33</xdr:row>
      <xdr:rowOff>78486</xdr:rowOff>
    </xdr:to>
    <xdr:cxnSp macro="">
      <xdr:nvCxnSpPr>
        <xdr:cNvPr id="59" name="直線コネクタ 58">
          <a:extLst>
            <a:ext uri="{FF2B5EF4-FFF2-40B4-BE49-F238E27FC236}">
              <a16:creationId xmlns:a16="http://schemas.microsoft.com/office/drawing/2014/main" id="{10D363E4-7D79-4552-8EAD-58C23C345954}"/>
            </a:ext>
          </a:extLst>
        </xdr:cNvPr>
        <xdr:cNvCxnSpPr/>
      </xdr:nvCxnSpPr>
      <xdr:spPr>
        <a:xfrm>
          <a:off x="4020820" y="5610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86123</xdr:rowOff>
    </xdr:from>
    <xdr:ext cx="405111" cy="259045"/>
    <xdr:sp macro="" textlink="">
      <xdr:nvSpPr>
        <xdr:cNvPr id="60" name="【図書館】&#10;有形固定資産減価償却率平均値テキスト">
          <a:extLst>
            <a:ext uri="{FF2B5EF4-FFF2-40B4-BE49-F238E27FC236}">
              <a16:creationId xmlns:a16="http://schemas.microsoft.com/office/drawing/2014/main" id="{38F6250D-5539-4F06-A278-8C961F6307AF}"/>
            </a:ext>
          </a:extLst>
        </xdr:cNvPr>
        <xdr:cNvSpPr txBox="1"/>
      </xdr:nvSpPr>
      <xdr:spPr>
        <a:xfrm>
          <a:off x="4124960" y="6288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61" name="フローチャート: 判断 60">
          <a:extLst>
            <a:ext uri="{FF2B5EF4-FFF2-40B4-BE49-F238E27FC236}">
              <a16:creationId xmlns:a16="http://schemas.microsoft.com/office/drawing/2014/main" id="{44C446F4-FD72-4C4B-8276-742342EEDD37}"/>
            </a:ext>
          </a:extLst>
        </xdr:cNvPr>
        <xdr:cNvSpPr/>
      </xdr:nvSpPr>
      <xdr:spPr>
        <a:xfrm>
          <a:off x="4036060" y="63103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80264</xdr:rowOff>
    </xdr:from>
    <xdr:to>
      <xdr:col>20</xdr:col>
      <xdr:colOff>38100</xdr:colOff>
      <xdr:row>38</xdr:row>
      <xdr:rowOff>10414</xdr:rowOff>
    </xdr:to>
    <xdr:sp macro="" textlink="">
      <xdr:nvSpPr>
        <xdr:cNvPr id="62" name="フローチャート: 判断 61">
          <a:extLst>
            <a:ext uri="{FF2B5EF4-FFF2-40B4-BE49-F238E27FC236}">
              <a16:creationId xmlns:a16="http://schemas.microsoft.com/office/drawing/2014/main" id="{C21549EE-3BF3-4F9B-BEA8-1B34F1A92D67}"/>
            </a:ext>
          </a:extLst>
        </xdr:cNvPr>
        <xdr:cNvSpPr/>
      </xdr:nvSpPr>
      <xdr:spPr>
        <a:xfrm>
          <a:off x="3312160" y="62829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xdr:rowOff>
    </xdr:from>
    <xdr:to>
      <xdr:col>15</xdr:col>
      <xdr:colOff>101600</xdr:colOff>
      <xdr:row>37</xdr:row>
      <xdr:rowOff>117856</xdr:rowOff>
    </xdr:to>
    <xdr:sp macro="" textlink="">
      <xdr:nvSpPr>
        <xdr:cNvPr id="63" name="フローチャート: 判断 62">
          <a:extLst>
            <a:ext uri="{FF2B5EF4-FFF2-40B4-BE49-F238E27FC236}">
              <a16:creationId xmlns:a16="http://schemas.microsoft.com/office/drawing/2014/main" id="{6B176742-EAF5-4044-8095-ADEEEB2A6F49}"/>
            </a:ext>
          </a:extLst>
        </xdr:cNvPr>
        <xdr:cNvSpPr/>
      </xdr:nvSpPr>
      <xdr:spPr>
        <a:xfrm>
          <a:off x="25146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137414</xdr:rowOff>
    </xdr:from>
    <xdr:to>
      <xdr:col>10</xdr:col>
      <xdr:colOff>165100</xdr:colOff>
      <xdr:row>37</xdr:row>
      <xdr:rowOff>67564</xdr:rowOff>
    </xdr:to>
    <xdr:sp macro="" textlink="">
      <xdr:nvSpPr>
        <xdr:cNvPr id="64" name="フローチャート: 判断 63">
          <a:extLst>
            <a:ext uri="{FF2B5EF4-FFF2-40B4-BE49-F238E27FC236}">
              <a16:creationId xmlns:a16="http://schemas.microsoft.com/office/drawing/2014/main" id="{21AC238E-565F-4AF8-9758-1DCCC264D8C2}"/>
            </a:ext>
          </a:extLst>
        </xdr:cNvPr>
        <xdr:cNvSpPr/>
      </xdr:nvSpPr>
      <xdr:spPr>
        <a:xfrm>
          <a:off x="1739900" y="61724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5" name="フローチャート: 判断 64">
          <a:extLst>
            <a:ext uri="{FF2B5EF4-FFF2-40B4-BE49-F238E27FC236}">
              <a16:creationId xmlns:a16="http://schemas.microsoft.com/office/drawing/2014/main" id="{0042D0A8-C60F-4072-AA4E-1D97876F83B8}"/>
            </a:ext>
          </a:extLst>
        </xdr:cNvPr>
        <xdr:cNvSpPr/>
      </xdr:nvSpPr>
      <xdr:spPr>
        <a:xfrm>
          <a:off x="965200" y="61404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8CEA389-47EB-419F-A850-81BA67F37076}"/>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C8A455F-902D-42C8-A80A-CC7052C061C7}"/>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89894B1-AA87-4701-82B7-50397C12850F}"/>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1D62BFD-B51A-43DF-8B32-FC1D16E35A25}"/>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B64704B-6BDF-402F-A5B0-16199C1D6088}"/>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41402</xdr:rowOff>
    </xdr:from>
    <xdr:to>
      <xdr:col>24</xdr:col>
      <xdr:colOff>114300</xdr:colOff>
      <xdr:row>37</xdr:row>
      <xdr:rowOff>143002</xdr:rowOff>
    </xdr:to>
    <xdr:sp macro="" textlink="">
      <xdr:nvSpPr>
        <xdr:cNvPr id="71" name="楕円 70">
          <a:extLst>
            <a:ext uri="{FF2B5EF4-FFF2-40B4-BE49-F238E27FC236}">
              <a16:creationId xmlns:a16="http://schemas.microsoft.com/office/drawing/2014/main" id="{C08C6194-9FAB-43AF-9A95-E22F594B5DDB}"/>
            </a:ext>
          </a:extLst>
        </xdr:cNvPr>
        <xdr:cNvSpPr/>
      </xdr:nvSpPr>
      <xdr:spPr>
        <a:xfrm>
          <a:off x="4036060" y="62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64279</xdr:rowOff>
    </xdr:from>
    <xdr:ext cx="405111" cy="259045"/>
    <xdr:sp macro="" textlink="">
      <xdr:nvSpPr>
        <xdr:cNvPr id="72" name="【図書館】&#10;有形固定資産減価償却率該当値テキスト">
          <a:extLst>
            <a:ext uri="{FF2B5EF4-FFF2-40B4-BE49-F238E27FC236}">
              <a16:creationId xmlns:a16="http://schemas.microsoft.com/office/drawing/2014/main" id="{48FBAE19-DDAA-46AC-88EF-6159DBD157B9}"/>
            </a:ext>
          </a:extLst>
        </xdr:cNvPr>
        <xdr:cNvSpPr txBox="1"/>
      </xdr:nvSpPr>
      <xdr:spPr>
        <a:xfrm>
          <a:off x="4124960" y="609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169418</xdr:rowOff>
    </xdr:from>
    <xdr:to>
      <xdr:col>20</xdr:col>
      <xdr:colOff>38100</xdr:colOff>
      <xdr:row>37</xdr:row>
      <xdr:rowOff>99568</xdr:rowOff>
    </xdr:to>
    <xdr:sp macro="" textlink="">
      <xdr:nvSpPr>
        <xdr:cNvPr id="73" name="楕円 72">
          <a:extLst>
            <a:ext uri="{FF2B5EF4-FFF2-40B4-BE49-F238E27FC236}">
              <a16:creationId xmlns:a16="http://schemas.microsoft.com/office/drawing/2014/main" id="{99E5924F-3564-403E-98E2-C94609758172}"/>
            </a:ext>
          </a:extLst>
        </xdr:cNvPr>
        <xdr:cNvSpPr/>
      </xdr:nvSpPr>
      <xdr:spPr>
        <a:xfrm>
          <a:off x="3312160" y="62044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48768</xdr:rowOff>
    </xdr:from>
    <xdr:to>
      <xdr:col>24</xdr:col>
      <xdr:colOff>63500</xdr:colOff>
      <xdr:row>37</xdr:row>
      <xdr:rowOff>92202</xdr:rowOff>
    </xdr:to>
    <xdr:cxnSp macro="">
      <xdr:nvCxnSpPr>
        <xdr:cNvPr id="74" name="直線コネクタ 73">
          <a:extLst>
            <a:ext uri="{FF2B5EF4-FFF2-40B4-BE49-F238E27FC236}">
              <a16:creationId xmlns:a16="http://schemas.microsoft.com/office/drawing/2014/main" id="{88B9B0BB-EC94-46BE-ABFE-7B0AE6409532}"/>
            </a:ext>
          </a:extLst>
        </xdr:cNvPr>
        <xdr:cNvCxnSpPr/>
      </xdr:nvCxnSpPr>
      <xdr:spPr>
        <a:xfrm>
          <a:off x="3355340" y="6251448"/>
          <a:ext cx="73152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128270</xdr:rowOff>
    </xdr:from>
    <xdr:to>
      <xdr:col>15</xdr:col>
      <xdr:colOff>101600</xdr:colOff>
      <xdr:row>37</xdr:row>
      <xdr:rowOff>58420</xdr:rowOff>
    </xdr:to>
    <xdr:sp macro="" textlink="">
      <xdr:nvSpPr>
        <xdr:cNvPr id="75" name="楕円 74">
          <a:extLst>
            <a:ext uri="{FF2B5EF4-FFF2-40B4-BE49-F238E27FC236}">
              <a16:creationId xmlns:a16="http://schemas.microsoft.com/office/drawing/2014/main" id="{E18C4D7C-999E-49B0-8C0A-FA0959C6BE85}"/>
            </a:ext>
          </a:extLst>
        </xdr:cNvPr>
        <xdr:cNvSpPr/>
      </xdr:nvSpPr>
      <xdr:spPr>
        <a:xfrm>
          <a:off x="2514600" y="6163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177800</xdr:colOff>
      <xdr:row>37</xdr:row>
      <xdr:rowOff>48768</xdr:rowOff>
    </xdr:to>
    <xdr:cxnSp macro="">
      <xdr:nvCxnSpPr>
        <xdr:cNvPr id="76" name="直線コネクタ 75">
          <a:extLst>
            <a:ext uri="{FF2B5EF4-FFF2-40B4-BE49-F238E27FC236}">
              <a16:creationId xmlns:a16="http://schemas.microsoft.com/office/drawing/2014/main" id="{0BBF862A-16B5-46E9-9AF6-DCD02EB1065C}"/>
            </a:ext>
          </a:extLst>
        </xdr:cNvPr>
        <xdr:cNvCxnSpPr/>
      </xdr:nvCxnSpPr>
      <xdr:spPr>
        <a:xfrm>
          <a:off x="2565400" y="6210300"/>
          <a:ext cx="78994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82550</xdr:rowOff>
    </xdr:from>
    <xdr:to>
      <xdr:col>10</xdr:col>
      <xdr:colOff>165100</xdr:colOff>
      <xdr:row>37</xdr:row>
      <xdr:rowOff>12700</xdr:rowOff>
    </xdr:to>
    <xdr:sp macro="" textlink="">
      <xdr:nvSpPr>
        <xdr:cNvPr id="77" name="楕円 76">
          <a:extLst>
            <a:ext uri="{FF2B5EF4-FFF2-40B4-BE49-F238E27FC236}">
              <a16:creationId xmlns:a16="http://schemas.microsoft.com/office/drawing/2014/main" id="{13DA1E34-56E9-452F-9AAF-55BF04B0C3F2}"/>
            </a:ext>
          </a:extLst>
        </xdr:cNvPr>
        <xdr:cNvSpPr/>
      </xdr:nvSpPr>
      <xdr:spPr>
        <a:xfrm>
          <a:off x="1739900" y="611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133350</xdr:rowOff>
    </xdr:from>
    <xdr:to>
      <xdr:col>15</xdr:col>
      <xdr:colOff>50800</xdr:colOff>
      <xdr:row>37</xdr:row>
      <xdr:rowOff>7620</xdr:rowOff>
    </xdr:to>
    <xdr:cxnSp macro="">
      <xdr:nvCxnSpPr>
        <xdr:cNvPr id="78" name="直線コネクタ 77">
          <a:extLst>
            <a:ext uri="{FF2B5EF4-FFF2-40B4-BE49-F238E27FC236}">
              <a16:creationId xmlns:a16="http://schemas.microsoft.com/office/drawing/2014/main" id="{706317D1-88EE-4BE8-8A50-64A42E7F108D}"/>
            </a:ext>
          </a:extLst>
        </xdr:cNvPr>
        <xdr:cNvCxnSpPr/>
      </xdr:nvCxnSpPr>
      <xdr:spPr>
        <a:xfrm>
          <a:off x="1790700" y="616839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34544</xdr:rowOff>
    </xdr:from>
    <xdr:to>
      <xdr:col>6</xdr:col>
      <xdr:colOff>38100</xdr:colOff>
      <xdr:row>36</xdr:row>
      <xdr:rowOff>136144</xdr:rowOff>
    </xdr:to>
    <xdr:sp macro="" textlink="">
      <xdr:nvSpPr>
        <xdr:cNvPr id="79" name="楕円 78">
          <a:extLst>
            <a:ext uri="{FF2B5EF4-FFF2-40B4-BE49-F238E27FC236}">
              <a16:creationId xmlns:a16="http://schemas.microsoft.com/office/drawing/2014/main" id="{8EAE4B1D-CE1E-4F9F-BBD8-CE09B8F6E5D8}"/>
            </a:ext>
          </a:extLst>
        </xdr:cNvPr>
        <xdr:cNvSpPr/>
      </xdr:nvSpPr>
      <xdr:spPr>
        <a:xfrm>
          <a:off x="965200" y="60695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85344</xdr:rowOff>
    </xdr:from>
    <xdr:to>
      <xdr:col>10</xdr:col>
      <xdr:colOff>114300</xdr:colOff>
      <xdr:row>36</xdr:row>
      <xdr:rowOff>133350</xdr:rowOff>
    </xdr:to>
    <xdr:cxnSp macro="">
      <xdr:nvCxnSpPr>
        <xdr:cNvPr id="80" name="直線コネクタ 79">
          <a:extLst>
            <a:ext uri="{FF2B5EF4-FFF2-40B4-BE49-F238E27FC236}">
              <a16:creationId xmlns:a16="http://schemas.microsoft.com/office/drawing/2014/main" id="{D5D31FD8-0A57-439A-A8C6-A8A63D5F06AD}"/>
            </a:ext>
          </a:extLst>
        </xdr:cNvPr>
        <xdr:cNvCxnSpPr/>
      </xdr:nvCxnSpPr>
      <xdr:spPr>
        <a:xfrm>
          <a:off x="1008380" y="6120384"/>
          <a:ext cx="78232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1541</xdr:rowOff>
    </xdr:from>
    <xdr:ext cx="405111" cy="259045"/>
    <xdr:sp macro="" textlink="">
      <xdr:nvSpPr>
        <xdr:cNvPr id="81" name="n_1aveValue【図書館】&#10;有形固定資産減価償却率">
          <a:extLst>
            <a:ext uri="{FF2B5EF4-FFF2-40B4-BE49-F238E27FC236}">
              <a16:creationId xmlns:a16="http://schemas.microsoft.com/office/drawing/2014/main" id="{980CE110-2FAC-4CA7-B6F8-C575D92F806C}"/>
            </a:ext>
          </a:extLst>
        </xdr:cNvPr>
        <xdr:cNvSpPr txBox="1"/>
      </xdr:nvSpPr>
      <xdr:spPr>
        <a:xfrm>
          <a:off x="3170564" y="6371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108983</xdr:rowOff>
    </xdr:from>
    <xdr:ext cx="405111" cy="259045"/>
    <xdr:sp macro="" textlink="">
      <xdr:nvSpPr>
        <xdr:cNvPr id="82" name="n_2aveValue【図書館】&#10;有形固定資産減価償却率">
          <a:extLst>
            <a:ext uri="{FF2B5EF4-FFF2-40B4-BE49-F238E27FC236}">
              <a16:creationId xmlns:a16="http://schemas.microsoft.com/office/drawing/2014/main" id="{52028993-BD00-4833-8092-48027CD2FB98}"/>
            </a:ext>
          </a:extLst>
        </xdr:cNvPr>
        <xdr:cNvSpPr txBox="1"/>
      </xdr:nvSpPr>
      <xdr:spPr>
        <a:xfrm>
          <a:off x="2385704" y="631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58691</xdr:rowOff>
    </xdr:from>
    <xdr:ext cx="405111" cy="259045"/>
    <xdr:sp macro="" textlink="">
      <xdr:nvSpPr>
        <xdr:cNvPr id="83" name="n_3aveValue【図書館】&#10;有形固定資産減価償却率">
          <a:extLst>
            <a:ext uri="{FF2B5EF4-FFF2-40B4-BE49-F238E27FC236}">
              <a16:creationId xmlns:a16="http://schemas.microsoft.com/office/drawing/2014/main" id="{DA45C1AB-B251-46ED-9DCC-687AB6CCA94A}"/>
            </a:ext>
          </a:extLst>
        </xdr:cNvPr>
        <xdr:cNvSpPr txBox="1"/>
      </xdr:nvSpPr>
      <xdr:spPr>
        <a:xfrm>
          <a:off x="1611004" y="626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4" name="n_4aveValue【図書館】&#10;有形固定資産減価償却率">
          <a:extLst>
            <a:ext uri="{FF2B5EF4-FFF2-40B4-BE49-F238E27FC236}">
              <a16:creationId xmlns:a16="http://schemas.microsoft.com/office/drawing/2014/main" id="{8681DAFB-8911-418D-8D59-3E77561AD088}"/>
            </a:ext>
          </a:extLst>
        </xdr:cNvPr>
        <xdr:cNvSpPr txBox="1"/>
      </xdr:nvSpPr>
      <xdr:spPr>
        <a:xfrm>
          <a:off x="836304"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116095</xdr:rowOff>
    </xdr:from>
    <xdr:ext cx="405111" cy="259045"/>
    <xdr:sp macro="" textlink="">
      <xdr:nvSpPr>
        <xdr:cNvPr id="85" name="n_1mainValue【図書館】&#10;有形固定資産減価償却率">
          <a:extLst>
            <a:ext uri="{FF2B5EF4-FFF2-40B4-BE49-F238E27FC236}">
              <a16:creationId xmlns:a16="http://schemas.microsoft.com/office/drawing/2014/main" id="{FA50D69B-13AA-4AB2-81FF-A188DE29EFD0}"/>
            </a:ext>
          </a:extLst>
        </xdr:cNvPr>
        <xdr:cNvSpPr txBox="1"/>
      </xdr:nvSpPr>
      <xdr:spPr>
        <a:xfrm>
          <a:off x="3170564" y="598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74947</xdr:rowOff>
    </xdr:from>
    <xdr:ext cx="405111" cy="259045"/>
    <xdr:sp macro="" textlink="">
      <xdr:nvSpPr>
        <xdr:cNvPr id="86" name="n_2mainValue【図書館】&#10;有形固定資産減価償却率">
          <a:extLst>
            <a:ext uri="{FF2B5EF4-FFF2-40B4-BE49-F238E27FC236}">
              <a16:creationId xmlns:a16="http://schemas.microsoft.com/office/drawing/2014/main" id="{EA182921-897F-46E5-82BD-740EC3A69D3A}"/>
            </a:ext>
          </a:extLst>
        </xdr:cNvPr>
        <xdr:cNvSpPr txBox="1"/>
      </xdr:nvSpPr>
      <xdr:spPr>
        <a:xfrm>
          <a:off x="238570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7" name="n_3mainValue【図書館】&#10;有形固定資産減価償却率">
          <a:extLst>
            <a:ext uri="{FF2B5EF4-FFF2-40B4-BE49-F238E27FC236}">
              <a16:creationId xmlns:a16="http://schemas.microsoft.com/office/drawing/2014/main" id="{6975EBA0-1E40-4CE3-A0F9-44B66F92FCBF}"/>
            </a:ext>
          </a:extLst>
        </xdr:cNvPr>
        <xdr:cNvSpPr txBox="1"/>
      </xdr:nvSpPr>
      <xdr:spPr>
        <a:xfrm>
          <a:off x="161100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152671</xdr:rowOff>
    </xdr:from>
    <xdr:ext cx="405111" cy="259045"/>
    <xdr:sp macro="" textlink="">
      <xdr:nvSpPr>
        <xdr:cNvPr id="88" name="n_4mainValue【図書館】&#10;有形固定資産減価償却率">
          <a:extLst>
            <a:ext uri="{FF2B5EF4-FFF2-40B4-BE49-F238E27FC236}">
              <a16:creationId xmlns:a16="http://schemas.microsoft.com/office/drawing/2014/main" id="{F86440C6-690E-4CE8-8917-5ACFDB2593D4}"/>
            </a:ext>
          </a:extLst>
        </xdr:cNvPr>
        <xdr:cNvSpPr txBox="1"/>
      </xdr:nvSpPr>
      <xdr:spPr>
        <a:xfrm>
          <a:off x="836304" y="585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3284C7E-2AA8-4DEF-9B2D-A08E727F7B6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FB423203-6EE8-4386-8DAE-7D68A6524BC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8FE6A7D-7FE2-43A0-9B69-ACAA06958FAD}"/>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3799364-E251-4B6C-BBB9-37C159A80D37}"/>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6B058D31-355F-46E7-8466-487B071DEBD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E9D9962C-C015-416B-8A36-FCB9F3CA04F3}"/>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8F80AAC4-47E7-4539-90DD-146EC98A30EB}"/>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B1C39B1-C086-4FCE-8D3B-A367D686C1D7}"/>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90D48BFA-DA47-4786-9795-1F6D8CF8320F}"/>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C8C98D8-839C-4401-8A98-C9D3FE0917F8}"/>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442D4471-F177-46E3-A767-B4DB7DA91296}"/>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A324281A-7EE3-4E9C-8178-A110513F4CAF}"/>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EB5F9963-FAF3-44A2-A998-8F54DD35E594}"/>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F9A62BD5-FFBB-49B7-8446-6F01B60C3A9B}"/>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F1E485BC-AB5F-4B5E-BC5D-8234FCBF23DA}"/>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75231F8C-F5B0-4DD6-82C3-DC4A91FDF964}"/>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334B2A0C-9FE0-45EC-9D6F-BF6E924DC55D}"/>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26CFBE7D-74B9-467E-9C3B-157E4F8711C1}"/>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FF7FA79B-4175-45EF-8651-C0191B5DB4AA}"/>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2F20D763-7A75-4053-8307-E03F761AAC57}"/>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BA26576D-1BD8-4192-A368-E24C18203FDA}"/>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a:extLst>
            <a:ext uri="{FF2B5EF4-FFF2-40B4-BE49-F238E27FC236}">
              <a16:creationId xmlns:a16="http://schemas.microsoft.com/office/drawing/2014/main" id="{81704F59-3188-4B64-A7D2-0626066215AE}"/>
            </a:ext>
          </a:extLst>
        </xdr:cNvPr>
        <xdr:cNvCxnSpPr/>
      </xdr:nvCxnSpPr>
      <xdr:spPr>
        <a:xfrm flipV="1">
          <a:off x="9219565" y="573024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a:extLst>
            <a:ext uri="{FF2B5EF4-FFF2-40B4-BE49-F238E27FC236}">
              <a16:creationId xmlns:a16="http://schemas.microsoft.com/office/drawing/2014/main" id="{5B06E788-8F9B-46D6-A2E1-A773A31F09DD}"/>
            </a:ext>
          </a:extLst>
        </xdr:cNvPr>
        <xdr:cNvSpPr txBox="1"/>
      </xdr:nvSpPr>
      <xdr:spPr>
        <a:xfrm>
          <a:off x="92583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a:extLst>
            <a:ext uri="{FF2B5EF4-FFF2-40B4-BE49-F238E27FC236}">
              <a16:creationId xmlns:a16="http://schemas.microsoft.com/office/drawing/2014/main" id="{67422E54-B919-4096-B992-D50FDA296D34}"/>
            </a:ext>
          </a:extLst>
        </xdr:cNvPr>
        <xdr:cNvCxnSpPr/>
      </xdr:nvCxnSpPr>
      <xdr:spPr>
        <a:xfrm>
          <a:off x="9154160" y="693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a:extLst>
            <a:ext uri="{FF2B5EF4-FFF2-40B4-BE49-F238E27FC236}">
              <a16:creationId xmlns:a16="http://schemas.microsoft.com/office/drawing/2014/main" id="{235BCD4D-4B34-445C-9744-22C7EDED1C99}"/>
            </a:ext>
          </a:extLst>
        </xdr:cNvPr>
        <xdr:cNvSpPr txBox="1"/>
      </xdr:nvSpPr>
      <xdr:spPr>
        <a:xfrm>
          <a:off x="92583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a:extLst>
            <a:ext uri="{FF2B5EF4-FFF2-40B4-BE49-F238E27FC236}">
              <a16:creationId xmlns:a16="http://schemas.microsoft.com/office/drawing/2014/main" id="{0CDBB6B2-651A-4FB5-9011-4A1A09A6E1E3}"/>
            </a:ext>
          </a:extLst>
        </xdr:cNvPr>
        <xdr:cNvCxnSpPr/>
      </xdr:nvCxnSpPr>
      <xdr:spPr>
        <a:xfrm>
          <a:off x="915416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95267</xdr:rowOff>
    </xdr:from>
    <xdr:ext cx="469744" cy="259045"/>
    <xdr:sp macro="" textlink="">
      <xdr:nvSpPr>
        <xdr:cNvPr id="115" name="【図書館】&#10;一人当たり面積平均値テキスト">
          <a:extLst>
            <a:ext uri="{FF2B5EF4-FFF2-40B4-BE49-F238E27FC236}">
              <a16:creationId xmlns:a16="http://schemas.microsoft.com/office/drawing/2014/main" id="{11B0C27C-3A5D-4E18-80D8-0334DFE0E1C5}"/>
            </a:ext>
          </a:extLst>
        </xdr:cNvPr>
        <xdr:cNvSpPr txBox="1"/>
      </xdr:nvSpPr>
      <xdr:spPr>
        <a:xfrm>
          <a:off x="9258300" y="6130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16" name="フローチャート: 判断 115">
          <a:extLst>
            <a:ext uri="{FF2B5EF4-FFF2-40B4-BE49-F238E27FC236}">
              <a16:creationId xmlns:a16="http://schemas.microsoft.com/office/drawing/2014/main" id="{4E66621A-3D7A-4B16-8AAB-D608CC432825}"/>
            </a:ext>
          </a:extLst>
        </xdr:cNvPr>
        <xdr:cNvSpPr/>
      </xdr:nvSpPr>
      <xdr:spPr>
        <a:xfrm>
          <a:off x="9192260" y="6151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116840</xdr:rowOff>
    </xdr:from>
    <xdr:to>
      <xdr:col>50</xdr:col>
      <xdr:colOff>165100</xdr:colOff>
      <xdr:row>37</xdr:row>
      <xdr:rowOff>46990</xdr:rowOff>
    </xdr:to>
    <xdr:sp macro="" textlink="">
      <xdr:nvSpPr>
        <xdr:cNvPr id="117" name="フローチャート: 判断 116">
          <a:extLst>
            <a:ext uri="{FF2B5EF4-FFF2-40B4-BE49-F238E27FC236}">
              <a16:creationId xmlns:a16="http://schemas.microsoft.com/office/drawing/2014/main" id="{60181CDF-EB6D-4D26-AC57-463035B6AAC7}"/>
            </a:ext>
          </a:extLst>
        </xdr:cNvPr>
        <xdr:cNvSpPr/>
      </xdr:nvSpPr>
      <xdr:spPr>
        <a:xfrm>
          <a:off x="8445500" y="615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a:extLst>
            <a:ext uri="{FF2B5EF4-FFF2-40B4-BE49-F238E27FC236}">
              <a16:creationId xmlns:a16="http://schemas.microsoft.com/office/drawing/2014/main" id="{179F5EED-3123-4B96-8C62-88146BE58FEA}"/>
            </a:ext>
          </a:extLst>
        </xdr:cNvPr>
        <xdr:cNvSpPr/>
      </xdr:nvSpPr>
      <xdr:spPr>
        <a:xfrm>
          <a:off x="7670800" y="617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9" name="フローチャート: 判断 118">
          <a:extLst>
            <a:ext uri="{FF2B5EF4-FFF2-40B4-BE49-F238E27FC236}">
              <a16:creationId xmlns:a16="http://schemas.microsoft.com/office/drawing/2014/main" id="{ED2C6CBD-3477-47E1-AD84-9A0667AE32EF}"/>
            </a:ext>
          </a:extLst>
        </xdr:cNvPr>
        <xdr:cNvSpPr/>
      </xdr:nvSpPr>
      <xdr:spPr>
        <a:xfrm>
          <a:off x="6873240" y="617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20" name="フローチャート: 判断 119">
          <a:extLst>
            <a:ext uri="{FF2B5EF4-FFF2-40B4-BE49-F238E27FC236}">
              <a16:creationId xmlns:a16="http://schemas.microsoft.com/office/drawing/2014/main" id="{E4C5B431-0310-4EDD-B38E-9AAF8A54EC9F}"/>
            </a:ext>
          </a:extLst>
        </xdr:cNvPr>
        <xdr:cNvSpPr/>
      </xdr:nvSpPr>
      <xdr:spPr>
        <a:xfrm>
          <a:off x="609854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47E08B9-D1F8-424E-BFE4-69D3902D0B9A}"/>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1EACC4A-02F9-4AF0-B2FE-EB61B7FDBC36}"/>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924C9F5-D2E9-458F-BB70-AE790F82A6C9}"/>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7C2C6C9-C91E-4AE2-A388-CEB8CB91ADF6}"/>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2C65446-255A-4E34-B8E4-C6F322BB75EC}"/>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126" name="楕円 125">
          <a:extLst>
            <a:ext uri="{FF2B5EF4-FFF2-40B4-BE49-F238E27FC236}">
              <a16:creationId xmlns:a16="http://schemas.microsoft.com/office/drawing/2014/main" id="{765BEA95-C0BA-4BC8-9BFA-16AD79170AB0}"/>
            </a:ext>
          </a:extLst>
        </xdr:cNvPr>
        <xdr:cNvSpPr/>
      </xdr:nvSpPr>
      <xdr:spPr>
        <a:xfrm>
          <a:off x="9192260" y="5770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157497</xdr:rowOff>
    </xdr:from>
    <xdr:ext cx="469744" cy="259045"/>
    <xdr:sp macro="" textlink="">
      <xdr:nvSpPr>
        <xdr:cNvPr id="127" name="【図書館】&#10;一人当たり面積該当値テキスト">
          <a:extLst>
            <a:ext uri="{FF2B5EF4-FFF2-40B4-BE49-F238E27FC236}">
              <a16:creationId xmlns:a16="http://schemas.microsoft.com/office/drawing/2014/main" id="{B5D3F0FE-A1AE-41F6-BF90-07AF902A58F0}"/>
            </a:ext>
          </a:extLst>
        </xdr:cNvPr>
        <xdr:cNvSpPr txBox="1"/>
      </xdr:nvSpPr>
      <xdr:spPr>
        <a:xfrm>
          <a:off x="9258300" y="568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71120</xdr:rowOff>
    </xdr:from>
    <xdr:to>
      <xdr:col>50</xdr:col>
      <xdr:colOff>165100</xdr:colOff>
      <xdr:row>35</xdr:row>
      <xdr:rowOff>1270</xdr:rowOff>
    </xdr:to>
    <xdr:sp macro="" textlink="">
      <xdr:nvSpPr>
        <xdr:cNvPr id="128" name="楕円 127">
          <a:extLst>
            <a:ext uri="{FF2B5EF4-FFF2-40B4-BE49-F238E27FC236}">
              <a16:creationId xmlns:a16="http://schemas.microsoft.com/office/drawing/2014/main" id="{E0BE7C3E-C025-4366-AA4D-A6A153C36F8C}"/>
            </a:ext>
          </a:extLst>
        </xdr:cNvPr>
        <xdr:cNvSpPr/>
      </xdr:nvSpPr>
      <xdr:spPr>
        <a:xfrm>
          <a:off x="8445500" y="5770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121920</xdr:rowOff>
    </xdr:from>
    <xdr:to>
      <xdr:col>55</xdr:col>
      <xdr:colOff>0</xdr:colOff>
      <xdr:row>34</xdr:row>
      <xdr:rowOff>121920</xdr:rowOff>
    </xdr:to>
    <xdr:cxnSp macro="">
      <xdr:nvCxnSpPr>
        <xdr:cNvPr id="129" name="直線コネクタ 128">
          <a:extLst>
            <a:ext uri="{FF2B5EF4-FFF2-40B4-BE49-F238E27FC236}">
              <a16:creationId xmlns:a16="http://schemas.microsoft.com/office/drawing/2014/main" id="{5BE47591-6932-44CB-AD0F-1A515318CFB3}"/>
            </a:ext>
          </a:extLst>
        </xdr:cNvPr>
        <xdr:cNvCxnSpPr/>
      </xdr:nvCxnSpPr>
      <xdr:spPr>
        <a:xfrm>
          <a:off x="8496300" y="58216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71120</xdr:rowOff>
    </xdr:from>
    <xdr:to>
      <xdr:col>46</xdr:col>
      <xdr:colOff>38100</xdr:colOff>
      <xdr:row>35</xdr:row>
      <xdr:rowOff>1270</xdr:rowOff>
    </xdr:to>
    <xdr:sp macro="" textlink="">
      <xdr:nvSpPr>
        <xdr:cNvPr id="130" name="楕円 129">
          <a:extLst>
            <a:ext uri="{FF2B5EF4-FFF2-40B4-BE49-F238E27FC236}">
              <a16:creationId xmlns:a16="http://schemas.microsoft.com/office/drawing/2014/main" id="{0D7D87A9-2F0B-41A4-BC58-DF560F558FE3}"/>
            </a:ext>
          </a:extLst>
        </xdr:cNvPr>
        <xdr:cNvSpPr/>
      </xdr:nvSpPr>
      <xdr:spPr>
        <a:xfrm>
          <a:off x="7670800" y="5770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121920</xdr:rowOff>
    </xdr:from>
    <xdr:to>
      <xdr:col>50</xdr:col>
      <xdr:colOff>114300</xdr:colOff>
      <xdr:row>34</xdr:row>
      <xdr:rowOff>121920</xdr:rowOff>
    </xdr:to>
    <xdr:cxnSp macro="">
      <xdr:nvCxnSpPr>
        <xdr:cNvPr id="131" name="直線コネクタ 130">
          <a:extLst>
            <a:ext uri="{FF2B5EF4-FFF2-40B4-BE49-F238E27FC236}">
              <a16:creationId xmlns:a16="http://schemas.microsoft.com/office/drawing/2014/main" id="{BF57495A-58AE-470F-86B9-23D8BBB9D7A8}"/>
            </a:ext>
          </a:extLst>
        </xdr:cNvPr>
        <xdr:cNvCxnSpPr/>
      </xdr:nvCxnSpPr>
      <xdr:spPr>
        <a:xfrm>
          <a:off x="7713980" y="58216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71120</xdr:rowOff>
    </xdr:from>
    <xdr:to>
      <xdr:col>41</xdr:col>
      <xdr:colOff>101600</xdr:colOff>
      <xdr:row>35</xdr:row>
      <xdr:rowOff>1270</xdr:rowOff>
    </xdr:to>
    <xdr:sp macro="" textlink="">
      <xdr:nvSpPr>
        <xdr:cNvPr id="132" name="楕円 131">
          <a:extLst>
            <a:ext uri="{FF2B5EF4-FFF2-40B4-BE49-F238E27FC236}">
              <a16:creationId xmlns:a16="http://schemas.microsoft.com/office/drawing/2014/main" id="{B81A3082-C51F-445D-9E6D-B323D1DC3FE2}"/>
            </a:ext>
          </a:extLst>
        </xdr:cNvPr>
        <xdr:cNvSpPr/>
      </xdr:nvSpPr>
      <xdr:spPr>
        <a:xfrm>
          <a:off x="6873240" y="5770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121920</xdr:rowOff>
    </xdr:from>
    <xdr:to>
      <xdr:col>45</xdr:col>
      <xdr:colOff>177800</xdr:colOff>
      <xdr:row>34</xdr:row>
      <xdr:rowOff>121920</xdr:rowOff>
    </xdr:to>
    <xdr:cxnSp macro="">
      <xdr:nvCxnSpPr>
        <xdr:cNvPr id="133" name="直線コネクタ 132">
          <a:extLst>
            <a:ext uri="{FF2B5EF4-FFF2-40B4-BE49-F238E27FC236}">
              <a16:creationId xmlns:a16="http://schemas.microsoft.com/office/drawing/2014/main" id="{5851E82F-E347-4463-A835-B43D286F13FA}"/>
            </a:ext>
          </a:extLst>
        </xdr:cNvPr>
        <xdr:cNvCxnSpPr/>
      </xdr:nvCxnSpPr>
      <xdr:spPr>
        <a:xfrm>
          <a:off x="6924040" y="58216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71120</xdr:rowOff>
    </xdr:from>
    <xdr:to>
      <xdr:col>36</xdr:col>
      <xdr:colOff>165100</xdr:colOff>
      <xdr:row>35</xdr:row>
      <xdr:rowOff>1270</xdr:rowOff>
    </xdr:to>
    <xdr:sp macro="" textlink="">
      <xdr:nvSpPr>
        <xdr:cNvPr id="134" name="楕円 133">
          <a:extLst>
            <a:ext uri="{FF2B5EF4-FFF2-40B4-BE49-F238E27FC236}">
              <a16:creationId xmlns:a16="http://schemas.microsoft.com/office/drawing/2014/main" id="{B004E021-F2D9-4292-A47F-69DC64B82977}"/>
            </a:ext>
          </a:extLst>
        </xdr:cNvPr>
        <xdr:cNvSpPr/>
      </xdr:nvSpPr>
      <xdr:spPr>
        <a:xfrm>
          <a:off x="6098540" y="5770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121920</xdr:rowOff>
    </xdr:from>
    <xdr:to>
      <xdr:col>41</xdr:col>
      <xdr:colOff>50800</xdr:colOff>
      <xdr:row>34</xdr:row>
      <xdr:rowOff>121920</xdr:rowOff>
    </xdr:to>
    <xdr:cxnSp macro="">
      <xdr:nvCxnSpPr>
        <xdr:cNvPr id="135" name="直線コネクタ 134">
          <a:extLst>
            <a:ext uri="{FF2B5EF4-FFF2-40B4-BE49-F238E27FC236}">
              <a16:creationId xmlns:a16="http://schemas.microsoft.com/office/drawing/2014/main" id="{889B6353-7523-4D6B-AE4A-5A5E4EAE9FD1}"/>
            </a:ext>
          </a:extLst>
        </xdr:cNvPr>
        <xdr:cNvCxnSpPr/>
      </xdr:nvCxnSpPr>
      <xdr:spPr>
        <a:xfrm>
          <a:off x="6149340" y="58216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38117</xdr:rowOff>
    </xdr:from>
    <xdr:ext cx="469744" cy="259045"/>
    <xdr:sp macro="" textlink="">
      <xdr:nvSpPr>
        <xdr:cNvPr id="136" name="n_1aveValue【図書館】&#10;一人当たり面積">
          <a:extLst>
            <a:ext uri="{FF2B5EF4-FFF2-40B4-BE49-F238E27FC236}">
              <a16:creationId xmlns:a16="http://schemas.microsoft.com/office/drawing/2014/main" id="{03022DC3-239A-4002-B4E8-C854C30936B5}"/>
            </a:ext>
          </a:extLst>
        </xdr:cNvPr>
        <xdr:cNvSpPr txBox="1"/>
      </xdr:nvSpPr>
      <xdr:spPr>
        <a:xfrm>
          <a:off x="8271587" y="624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7" name="n_2aveValue【図書館】&#10;一人当たり面積">
          <a:extLst>
            <a:ext uri="{FF2B5EF4-FFF2-40B4-BE49-F238E27FC236}">
              <a16:creationId xmlns:a16="http://schemas.microsoft.com/office/drawing/2014/main" id="{CAA0E005-4A50-4B53-A514-186719E6987B}"/>
            </a:ext>
          </a:extLst>
        </xdr:cNvPr>
        <xdr:cNvSpPr txBox="1"/>
      </xdr:nvSpPr>
      <xdr:spPr>
        <a:xfrm>
          <a:off x="7509587" y="626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60977</xdr:rowOff>
    </xdr:from>
    <xdr:ext cx="469744" cy="259045"/>
    <xdr:sp macro="" textlink="">
      <xdr:nvSpPr>
        <xdr:cNvPr id="138" name="n_3aveValue【図書館】&#10;一人当たり面積">
          <a:extLst>
            <a:ext uri="{FF2B5EF4-FFF2-40B4-BE49-F238E27FC236}">
              <a16:creationId xmlns:a16="http://schemas.microsoft.com/office/drawing/2014/main" id="{1457F9DF-7116-4C75-992D-8E0E33769778}"/>
            </a:ext>
          </a:extLst>
        </xdr:cNvPr>
        <xdr:cNvSpPr txBox="1"/>
      </xdr:nvSpPr>
      <xdr:spPr>
        <a:xfrm>
          <a:off x="6712027" y="626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83837</xdr:rowOff>
    </xdr:from>
    <xdr:ext cx="469744" cy="259045"/>
    <xdr:sp macro="" textlink="">
      <xdr:nvSpPr>
        <xdr:cNvPr id="139" name="n_4aveValue【図書館】&#10;一人当たり面積">
          <a:extLst>
            <a:ext uri="{FF2B5EF4-FFF2-40B4-BE49-F238E27FC236}">
              <a16:creationId xmlns:a16="http://schemas.microsoft.com/office/drawing/2014/main" id="{B4FDF8C7-FE04-4281-BF17-66B2DA7F2D46}"/>
            </a:ext>
          </a:extLst>
        </xdr:cNvPr>
        <xdr:cNvSpPr txBox="1"/>
      </xdr:nvSpPr>
      <xdr:spPr>
        <a:xfrm>
          <a:off x="59373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17797</xdr:rowOff>
    </xdr:from>
    <xdr:ext cx="469744" cy="259045"/>
    <xdr:sp macro="" textlink="">
      <xdr:nvSpPr>
        <xdr:cNvPr id="140" name="n_1mainValue【図書館】&#10;一人当たり面積">
          <a:extLst>
            <a:ext uri="{FF2B5EF4-FFF2-40B4-BE49-F238E27FC236}">
              <a16:creationId xmlns:a16="http://schemas.microsoft.com/office/drawing/2014/main" id="{A45F9BFB-5AA8-4C87-A2B7-1CA14C7251FB}"/>
            </a:ext>
          </a:extLst>
        </xdr:cNvPr>
        <xdr:cNvSpPr txBox="1"/>
      </xdr:nvSpPr>
      <xdr:spPr>
        <a:xfrm>
          <a:off x="8271587" y="55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17797</xdr:rowOff>
    </xdr:from>
    <xdr:ext cx="469744" cy="259045"/>
    <xdr:sp macro="" textlink="">
      <xdr:nvSpPr>
        <xdr:cNvPr id="141" name="n_2mainValue【図書館】&#10;一人当たり面積">
          <a:extLst>
            <a:ext uri="{FF2B5EF4-FFF2-40B4-BE49-F238E27FC236}">
              <a16:creationId xmlns:a16="http://schemas.microsoft.com/office/drawing/2014/main" id="{046F1874-D963-4DCB-8535-EF001E668B58}"/>
            </a:ext>
          </a:extLst>
        </xdr:cNvPr>
        <xdr:cNvSpPr txBox="1"/>
      </xdr:nvSpPr>
      <xdr:spPr>
        <a:xfrm>
          <a:off x="7509587" y="55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17797</xdr:rowOff>
    </xdr:from>
    <xdr:ext cx="469744" cy="259045"/>
    <xdr:sp macro="" textlink="">
      <xdr:nvSpPr>
        <xdr:cNvPr id="142" name="n_3mainValue【図書館】&#10;一人当たり面積">
          <a:extLst>
            <a:ext uri="{FF2B5EF4-FFF2-40B4-BE49-F238E27FC236}">
              <a16:creationId xmlns:a16="http://schemas.microsoft.com/office/drawing/2014/main" id="{53D2D971-1301-4530-9857-CE6558238E59}"/>
            </a:ext>
          </a:extLst>
        </xdr:cNvPr>
        <xdr:cNvSpPr txBox="1"/>
      </xdr:nvSpPr>
      <xdr:spPr>
        <a:xfrm>
          <a:off x="6712027" y="55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17797</xdr:rowOff>
    </xdr:from>
    <xdr:ext cx="469744" cy="259045"/>
    <xdr:sp macro="" textlink="">
      <xdr:nvSpPr>
        <xdr:cNvPr id="143" name="n_4mainValue【図書館】&#10;一人当たり面積">
          <a:extLst>
            <a:ext uri="{FF2B5EF4-FFF2-40B4-BE49-F238E27FC236}">
              <a16:creationId xmlns:a16="http://schemas.microsoft.com/office/drawing/2014/main" id="{86C173DA-C9A3-4930-AB6F-267ADFA5EB92}"/>
            </a:ext>
          </a:extLst>
        </xdr:cNvPr>
        <xdr:cNvSpPr txBox="1"/>
      </xdr:nvSpPr>
      <xdr:spPr>
        <a:xfrm>
          <a:off x="5937327" y="55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53606EB5-ECFC-42D0-B39C-9DA07BB23DD3}"/>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64B3C16E-30A5-4BFD-99BD-3E4F98B9BECC}"/>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635BDDF8-308E-4C96-A9FE-082F91409C29}"/>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34438308-9AB0-4424-8074-37D7AD64B788}"/>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F1607B42-43E1-4A16-A360-396EC45BB1AF}"/>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19FBAA4B-4C1C-46D3-A285-06BD1C8057F5}"/>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C477C553-84E5-431F-8382-0FC03290CA7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2BB9AD1C-8801-4A61-9119-6117B156E15C}"/>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2F586597-A3F1-4486-88CC-504EDD773E96}"/>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76E42CFC-7040-45B0-9786-AC505F04F1EA}"/>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DB71047C-3089-442E-B854-65A697EAA502}"/>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4C13ECE2-C958-415A-A813-A5CA0AF68507}"/>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80F95100-7EAB-4B8F-A444-81B3CB00CB3B}"/>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394C4292-F9D2-4487-805E-7117DFD9E2B3}"/>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C627C099-25F1-4815-8B7F-E4709F777AC1}"/>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CF944A0D-0C13-4543-8C81-E8AC97C7F618}"/>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4166BA6E-8A34-43CB-893D-480442B37A1A}"/>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62ADCCE3-B7CA-46F7-B4C4-E99AEF94FFF2}"/>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EA31D3CB-0331-449F-B9CD-D1A78D4E4A0E}"/>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6786D391-B816-4B62-95A9-45E7674CA753}"/>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DB2B5BCB-1654-4E4A-A9D2-B87B5FA2CC5F}"/>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FE9B609F-8507-4380-8458-A025CD3BC7D6}"/>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C7280CA0-0374-4DC9-9822-FE5E216282B7}"/>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7DAA23F5-75CC-4C15-BEB1-2D1011460EFD}"/>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6A8E75E1-56D5-4121-B32E-653CC5E8BDE1}"/>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63</xdr:row>
      <xdr:rowOff>76744</xdr:rowOff>
    </xdr:to>
    <xdr:cxnSp macro="">
      <xdr:nvCxnSpPr>
        <xdr:cNvPr id="169" name="直線コネクタ 168">
          <a:extLst>
            <a:ext uri="{FF2B5EF4-FFF2-40B4-BE49-F238E27FC236}">
              <a16:creationId xmlns:a16="http://schemas.microsoft.com/office/drawing/2014/main" id="{EDD3A9E5-186E-49A6-BDA3-0C5216AA1EC0}"/>
            </a:ext>
          </a:extLst>
        </xdr:cNvPr>
        <xdr:cNvCxnSpPr/>
      </xdr:nvCxnSpPr>
      <xdr:spPr>
        <a:xfrm flipV="1">
          <a:off x="4086225" y="9319804"/>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FA898C0C-94D1-476A-BA7D-2593CEA88436}"/>
            </a:ext>
          </a:extLst>
        </xdr:cNvPr>
        <xdr:cNvSpPr txBox="1"/>
      </xdr:nvSpPr>
      <xdr:spPr>
        <a:xfrm>
          <a:off x="4124960" y="106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1" name="直線コネクタ 170">
          <a:extLst>
            <a:ext uri="{FF2B5EF4-FFF2-40B4-BE49-F238E27FC236}">
              <a16:creationId xmlns:a16="http://schemas.microsoft.com/office/drawing/2014/main" id="{003F5BCD-368E-492E-9AEE-A4A6E30AB378}"/>
            </a:ext>
          </a:extLst>
        </xdr:cNvPr>
        <xdr:cNvCxnSpPr/>
      </xdr:nvCxnSpPr>
      <xdr:spPr>
        <a:xfrm>
          <a:off x="4020820" y="10638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2" name="【体育館・プール】&#10;有形固定資産減価償却率最大値テキスト">
          <a:extLst>
            <a:ext uri="{FF2B5EF4-FFF2-40B4-BE49-F238E27FC236}">
              <a16:creationId xmlns:a16="http://schemas.microsoft.com/office/drawing/2014/main" id="{2D7CFA51-8F17-4F42-8F75-78BF17620BE2}"/>
            </a:ext>
          </a:extLst>
        </xdr:cNvPr>
        <xdr:cNvSpPr txBox="1"/>
      </xdr:nvSpPr>
      <xdr:spPr>
        <a:xfrm>
          <a:off x="4124960" y="90988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3" name="直線コネクタ 172">
          <a:extLst>
            <a:ext uri="{FF2B5EF4-FFF2-40B4-BE49-F238E27FC236}">
              <a16:creationId xmlns:a16="http://schemas.microsoft.com/office/drawing/2014/main" id="{1992FF45-B69E-4A98-ABF1-C87306CBE084}"/>
            </a:ext>
          </a:extLst>
        </xdr:cNvPr>
        <xdr:cNvCxnSpPr/>
      </xdr:nvCxnSpPr>
      <xdr:spPr>
        <a:xfrm>
          <a:off x="402082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105971</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2E183D79-5A74-43E7-9BBF-275F7DABD284}"/>
            </a:ext>
          </a:extLst>
        </xdr:cNvPr>
        <xdr:cNvSpPr txBox="1"/>
      </xdr:nvSpPr>
      <xdr:spPr>
        <a:xfrm>
          <a:off x="4124960" y="9996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75" name="フローチャート: 判断 174">
          <a:extLst>
            <a:ext uri="{FF2B5EF4-FFF2-40B4-BE49-F238E27FC236}">
              <a16:creationId xmlns:a16="http://schemas.microsoft.com/office/drawing/2014/main" id="{BD2309D9-E62F-4D2D-B80F-653DE3030F77}"/>
            </a:ext>
          </a:extLst>
        </xdr:cNvPr>
        <xdr:cNvSpPr/>
      </xdr:nvSpPr>
      <xdr:spPr>
        <a:xfrm>
          <a:off x="4036060" y="1014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115751</xdr:rowOff>
    </xdr:from>
    <xdr:to>
      <xdr:col>20</xdr:col>
      <xdr:colOff>38100</xdr:colOff>
      <xdr:row>61</xdr:row>
      <xdr:rowOff>45901</xdr:rowOff>
    </xdr:to>
    <xdr:sp macro="" textlink="">
      <xdr:nvSpPr>
        <xdr:cNvPr id="176" name="フローチャート: 判断 175">
          <a:extLst>
            <a:ext uri="{FF2B5EF4-FFF2-40B4-BE49-F238E27FC236}">
              <a16:creationId xmlns:a16="http://schemas.microsoft.com/office/drawing/2014/main" id="{3FF9C652-52DF-4D8B-B1D7-6DBB9D243A2C}"/>
            </a:ext>
          </a:extLst>
        </xdr:cNvPr>
        <xdr:cNvSpPr/>
      </xdr:nvSpPr>
      <xdr:spPr>
        <a:xfrm>
          <a:off x="3312160" y="101741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7" name="フローチャート: 判断 176">
          <a:extLst>
            <a:ext uri="{FF2B5EF4-FFF2-40B4-BE49-F238E27FC236}">
              <a16:creationId xmlns:a16="http://schemas.microsoft.com/office/drawing/2014/main" id="{42B1EC33-FC64-47D5-9B62-A4E21C4A01D0}"/>
            </a:ext>
          </a:extLst>
        </xdr:cNvPr>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78" name="フローチャート: 判断 177">
          <a:extLst>
            <a:ext uri="{FF2B5EF4-FFF2-40B4-BE49-F238E27FC236}">
              <a16:creationId xmlns:a16="http://schemas.microsoft.com/office/drawing/2014/main" id="{FEA2B146-3531-43CF-A313-611C74D5EC2C}"/>
            </a:ext>
          </a:extLst>
        </xdr:cNvPr>
        <xdr:cNvSpPr/>
      </xdr:nvSpPr>
      <xdr:spPr>
        <a:xfrm>
          <a:off x="1739900" y="10159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9" name="フローチャート: 判断 178">
          <a:extLst>
            <a:ext uri="{FF2B5EF4-FFF2-40B4-BE49-F238E27FC236}">
              <a16:creationId xmlns:a16="http://schemas.microsoft.com/office/drawing/2014/main" id="{50976A7C-A616-4FBC-BFEB-D1C212804527}"/>
            </a:ext>
          </a:extLst>
        </xdr:cNvPr>
        <xdr:cNvSpPr/>
      </xdr:nvSpPr>
      <xdr:spPr>
        <a:xfrm>
          <a:off x="96520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135339B-E70D-4FDB-8C9D-AC3DEE1AF563}"/>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2BECD65-BDB8-4DB4-88C8-1E19DC5E14FC}"/>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1427CA7-68B2-44A3-9DB4-DCA61D5E3FD7}"/>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48F6573-F75F-4E73-9B0F-BF6A86649653}"/>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E60C551-3728-4461-B08F-9060A1FC421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120650</xdr:rowOff>
    </xdr:from>
    <xdr:to>
      <xdr:col>24</xdr:col>
      <xdr:colOff>114300</xdr:colOff>
      <xdr:row>63</xdr:row>
      <xdr:rowOff>50800</xdr:rowOff>
    </xdr:to>
    <xdr:sp macro="" textlink="">
      <xdr:nvSpPr>
        <xdr:cNvPr id="185" name="楕円 184">
          <a:extLst>
            <a:ext uri="{FF2B5EF4-FFF2-40B4-BE49-F238E27FC236}">
              <a16:creationId xmlns:a16="http://schemas.microsoft.com/office/drawing/2014/main" id="{9278BB0E-DDD0-4C00-A9CC-97B8D84470FE}"/>
            </a:ext>
          </a:extLst>
        </xdr:cNvPr>
        <xdr:cNvSpPr/>
      </xdr:nvSpPr>
      <xdr:spPr>
        <a:xfrm>
          <a:off x="4036060" y="1051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35577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E9D6525-ABAB-4374-8856-4316687507C6}"/>
            </a:ext>
          </a:extLst>
        </xdr:cNvPr>
        <xdr:cNvSpPr txBox="1"/>
      </xdr:nvSpPr>
      <xdr:spPr>
        <a:xfrm>
          <a:off x="4124960" y="1042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87" name="楕円 186">
          <a:extLst>
            <a:ext uri="{FF2B5EF4-FFF2-40B4-BE49-F238E27FC236}">
              <a16:creationId xmlns:a16="http://schemas.microsoft.com/office/drawing/2014/main" id="{7FA209C5-47D9-4783-B94D-43E3ED8AFADB}"/>
            </a:ext>
          </a:extLst>
        </xdr:cNvPr>
        <xdr:cNvSpPr/>
      </xdr:nvSpPr>
      <xdr:spPr>
        <a:xfrm>
          <a:off x="3312160" y="10525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0</xdr:rowOff>
    </xdr:from>
    <xdr:to>
      <xdr:col>24</xdr:col>
      <xdr:colOff>63500</xdr:colOff>
      <xdr:row>63</xdr:row>
      <xdr:rowOff>11430</xdr:rowOff>
    </xdr:to>
    <xdr:cxnSp macro="">
      <xdr:nvCxnSpPr>
        <xdr:cNvPr id="188" name="直線コネクタ 187">
          <a:extLst>
            <a:ext uri="{FF2B5EF4-FFF2-40B4-BE49-F238E27FC236}">
              <a16:creationId xmlns:a16="http://schemas.microsoft.com/office/drawing/2014/main" id="{6021C6FC-98BE-4BF3-9245-FAAB625480CF}"/>
            </a:ext>
          </a:extLst>
        </xdr:cNvPr>
        <xdr:cNvCxnSpPr/>
      </xdr:nvCxnSpPr>
      <xdr:spPr>
        <a:xfrm flipV="1">
          <a:off x="3355340" y="1056132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109220</xdr:rowOff>
    </xdr:from>
    <xdr:to>
      <xdr:col>15</xdr:col>
      <xdr:colOff>101600</xdr:colOff>
      <xdr:row>63</xdr:row>
      <xdr:rowOff>39370</xdr:rowOff>
    </xdr:to>
    <xdr:sp macro="" textlink="">
      <xdr:nvSpPr>
        <xdr:cNvPr id="189" name="楕円 188">
          <a:extLst>
            <a:ext uri="{FF2B5EF4-FFF2-40B4-BE49-F238E27FC236}">
              <a16:creationId xmlns:a16="http://schemas.microsoft.com/office/drawing/2014/main" id="{A68155EC-9882-4A7A-B49D-361CEED67D9A}"/>
            </a:ext>
          </a:extLst>
        </xdr:cNvPr>
        <xdr:cNvSpPr/>
      </xdr:nvSpPr>
      <xdr:spPr>
        <a:xfrm>
          <a:off x="2514600" y="10502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160020</xdr:rowOff>
    </xdr:from>
    <xdr:to>
      <xdr:col>19</xdr:col>
      <xdr:colOff>177800</xdr:colOff>
      <xdr:row>63</xdr:row>
      <xdr:rowOff>11430</xdr:rowOff>
    </xdr:to>
    <xdr:cxnSp macro="">
      <xdr:nvCxnSpPr>
        <xdr:cNvPr id="190" name="直線コネクタ 189">
          <a:extLst>
            <a:ext uri="{FF2B5EF4-FFF2-40B4-BE49-F238E27FC236}">
              <a16:creationId xmlns:a16="http://schemas.microsoft.com/office/drawing/2014/main" id="{331FAEEE-E764-466F-9A15-5ABC19F25E5B}"/>
            </a:ext>
          </a:extLst>
        </xdr:cNvPr>
        <xdr:cNvCxnSpPr/>
      </xdr:nvCxnSpPr>
      <xdr:spPr>
        <a:xfrm>
          <a:off x="2565400" y="1055370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87993</xdr:rowOff>
    </xdr:from>
    <xdr:to>
      <xdr:col>10</xdr:col>
      <xdr:colOff>165100</xdr:colOff>
      <xdr:row>63</xdr:row>
      <xdr:rowOff>18143</xdr:rowOff>
    </xdr:to>
    <xdr:sp macro="" textlink="">
      <xdr:nvSpPr>
        <xdr:cNvPr id="191" name="楕円 190">
          <a:extLst>
            <a:ext uri="{FF2B5EF4-FFF2-40B4-BE49-F238E27FC236}">
              <a16:creationId xmlns:a16="http://schemas.microsoft.com/office/drawing/2014/main" id="{66D412A2-7DAC-407B-8391-7A6455B2AADA}"/>
            </a:ext>
          </a:extLst>
        </xdr:cNvPr>
        <xdr:cNvSpPr/>
      </xdr:nvSpPr>
      <xdr:spPr>
        <a:xfrm>
          <a:off x="1739900" y="104816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138793</xdr:rowOff>
    </xdr:from>
    <xdr:to>
      <xdr:col>15</xdr:col>
      <xdr:colOff>50800</xdr:colOff>
      <xdr:row>62</xdr:row>
      <xdr:rowOff>160020</xdr:rowOff>
    </xdr:to>
    <xdr:cxnSp macro="">
      <xdr:nvCxnSpPr>
        <xdr:cNvPr id="192" name="直線コネクタ 191">
          <a:extLst>
            <a:ext uri="{FF2B5EF4-FFF2-40B4-BE49-F238E27FC236}">
              <a16:creationId xmlns:a16="http://schemas.microsoft.com/office/drawing/2014/main" id="{3EB98BFA-138D-4B6A-BB6F-F61704BCD721}"/>
            </a:ext>
          </a:extLst>
        </xdr:cNvPr>
        <xdr:cNvCxnSpPr/>
      </xdr:nvCxnSpPr>
      <xdr:spPr>
        <a:xfrm>
          <a:off x="1790700" y="10532473"/>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68399</xdr:rowOff>
    </xdr:from>
    <xdr:to>
      <xdr:col>6</xdr:col>
      <xdr:colOff>38100</xdr:colOff>
      <xdr:row>62</xdr:row>
      <xdr:rowOff>169999</xdr:rowOff>
    </xdr:to>
    <xdr:sp macro="" textlink="">
      <xdr:nvSpPr>
        <xdr:cNvPr id="193" name="楕円 192">
          <a:extLst>
            <a:ext uri="{FF2B5EF4-FFF2-40B4-BE49-F238E27FC236}">
              <a16:creationId xmlns:a16="http://schemas.microsoft.com/office/drawing/2014/main" id="{C6941595-5C9E-4EE6-A245-EB4EEEC150BE}"/>
            </a:ext>
          </a:extLst>
        </xdr:cNvPr>
        <xdr:cNvSpPr/>
      </xdr:nvSpPr>
      <xdr:spPr>
        <a:xfrm>
          <a:off x="965200" y="104620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119199</xdr:rowOff>
    </xdr:from>
    <xdr:to>
      <xdr:col>10</xdr:col>
      <xdr:colOff>114300</xdr:colOff>
      <xdr:row>62</xdr:row>
      <xdr:rowOff>138793</xdr:rowOff>
    </xdr:to>
    <xdr:cxnSp macro="">
      <xdr:nvCxnSpPr>
        <xdr:cNvPr id="194" name="直線コネクタ 193">
          <a:extLst>
            <a:ext uri="{FF2B5EF4-FFF2-40B4-BE49-F238E27FC236}">
              <a16:creationId xmlns:a16="http://schemas.microsoft.com/office/drawing/2014/main" id="{ABA5D8B0-4E54-4FA3-9175-AC733B945735}"/>
            </a:ext>
          </a:extLst>
        </xdr:cNvPr>
        <xdr:cNvCxnSpPr/>
      </xdr:nvCxnSpPr>
      <xdr:spPr>
        <a:xfrm>
          <a:off x="1008380" y="10512879"/>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62428</xdr:rowOff>
    </xdr:from>
    <xdr:ext cx="405111" cy="259045"/>
    <xdr:sp macro="" textlink="">
      <xdr:nvSpPr>
        <xdr:cNvPr id="195" name="n_1aveValue【体育館・プール】&#10;有形固定資産減価償却率">
          <a:extLst>
            <a:ext uri="{FF2B5EF4-FFF2-40B4-BE49-F238E27FC236}">
              <a16:creationId xmlns:a16="http://schemas.microsoft.com/office/drawing/2014/main" id="{05F9D080-DEE3-4A6A-9597-3EDED304DF67}"/>
            </a:ext>
          </a:extLst>
        </xdr:cNvPr>
        <xdr:cNvSpPr txBox="1"/>
      </xdr:nvSpPr>
      <xdr:spPr>
        <a:xfrm>
          <a:off x="3170564" y="995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6" name="n_2aveValue【体育館・プール】&#10;有形固定資産減価償却率">
          <a:extLst>
            <a:ext uri="{FF2B5EF4-FFF2-40B4-BE49-F238E27FC236}">
              <a16:creationId xmlns:a16="http://schemas.microsoft.com/office/drawing/2014/main" id="{032A6F40-A10A-4D39-86DF-0827DB084EE4}"/>
            </a:ext>
          </a:extLst>
        </xdr:cNvPr>
        <xdr:cNvSpPr txBox="1"/>
      </xdr:nvSpPr>
      <xdr:spPr>
        <a:xfrm>
          <a:off x="238570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197" name="n_3aveValue【体育館・プール】&#10;有形固定資産減価償却率">
          <a:extLst>
            <a:ext uri="{FF2B5EF4-FFF2-40B4-BE49-F238E27FC236}">
              <a16:creationId xmlns:a16="http://schemas.microsoft.com/office/drawing/2014/main" id="{CAA86E1C-61FB-4E95-9F86-1C272F70F7E7}"/>
            </a:ext>
          </a:extLst>
        </xdr:cNvPr>
        <xdr:cNvSpPr txBox="1"/>
      </xdr:nvSpPr>
      <xdr:spPr>
        <a:xfrm>
          <a:off x="1611004" y="993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98" name="n_4aveValue【体育館・プール】&#10;有形固定資産減価償却率">
          <a:extLst>
            <a:ext uri="{FF2B5EF4-FFF2-40B4-BE49-F238E27FC236}">
              <a16:creationId xmlns:a16="http://schemas.microsoft.com/office/drawing/2014/main" id="{BECE4668-50B0-44BD-9C2E-30CECC16A822}"/>
            </a:ext>
          </a:extLst>
        </xdr:cNvPr>
        <xdr:cNvSpPr txBox="1"/>
      </xdr:nvSpPr>
      <xdr:spPr>
        <a:xfrm>
          <a:off x="83630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199" name="n_1mainValue【体育館・プール】&#10;有形固定資産減価償却率">
          <a:extLst>
            <a:ext uri="{FF2B5EF4-FFF2-40B4-BE49-F238E27FC236}">
              <a16:creationId xmlns:a16="http://schemas.microsoft.com/office/drawing/2014/main" id="{778D1C36-BE43-42B4-A4F5-534245F3A5A5}"/>
            </a:ext>
          </a:extLst>
        </xdr:cNvPr>
        <xdr:cNvSpPr txBox="1"/>
      </xdr:nvSpPr>
      <xdr:spPr>
        <a:xfrm>
          <a:off x="317056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30497</xdr:rowOff>
    </xdr:from>
    <xdr:ext cx="405111" cy="259045"/>
    <xdr:sp macro="" textlink="">
      <xdr:nvSpPr>
        <xdr:cNvPr id="200" name="n_2mainValue【体育館・プール】&#10;有形固定資産減価償却率">
          <a:extLst>
            <a:ext uri="{FF2B5EF4-FFF2-40B4-BE49-F238E27FC236}">
              <a16:creationId xmlns:a16="http://schemas.microsoft.com/office/drawing/2014/main" id="{F3352B02-EADC-4844-985B-6ED204EF13A5}"/>
            </a:ext>
          </a:extLst>
        </xdr:cNvPr>
        <xdr:cNvSpPr txBox="1"/>
      </xdr:nvSpPr>
      <xdr:spPr>
        <a:xfrm>
          <a:off x="238570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9270</xdr:rowOff>
    </xdr:from>
    <xdr:ext cx="405111" cy="259045"/>
    <xdr:sp macro="" textlink="">
      <xdr:nvSpPr>
        <xdr:cNvPr id="201" name="n_3mainValue【体育館・プール】&#10;有形固定資産減価償却率">
          <a:extLst>
            <a:ext uri="{FF2B5EF4-FFF2-40B4-BE49-F238E27FC236}">
              <a16:creationId xmlns:a16="http://schemas.microsoft.com/office/drawing/2014/main" id="{FFD9EA02-FA23-405C-AE9E-12DD800A31FC}"/>
            </a:ext>
          </a:extLst>
        </xdr:cNvPr>
        <xdr:cNvSpPr txBox="1"/>
      </xdr:nvSpPr>
      <xdr:spPr>
        <a:xfrm>
          <a:off x="161100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161126</xdr:rowOff>
    </xdr:from>
    <xdr:ext cx="405111" cy="259045"/>
    <xdr:sp macro="" textlink="">
      <xdr:nvSpPr>
        <xdr:cNvPr id="202" name="n_4mainValue【体育館・プール】&#10;有形固定資産減価償却率">
          <a:extLst>
            <a:ext uri="{FF2B5EF4-FFF2-40B4-BE49-F238E27FC236}">
              <a16:creationId xmlns:a16="http://schemas.microsoft.com/office/drawing/2014/main" id="{9CCCA07C-B23C-4978-A1BB-EBA70A9402B6}"/>
            </a:ext>
          </a:extLst>
        </xdr:cNvPr>
        <xdr:cNvSpPr txBox="1"/>
      </xdr:nvSpPr>
      <xdr:spPr>
        <a:xfrm>
          <a:off x="836304" y="1055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2C60513A-38B2-45AD-A64C-30735AD0EB3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566FB362-3E73-437D-9062-816AF9F1803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A109570A-C584-411E-B89F-97729FED3162}"/>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59BCA679-3BBA-4970-9537-82D6F8307D9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10628E9D-F9C8-4A89-8877-FC8CDAB314AE}"/>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EFC78D15-50B2-495D-9322-8523463E7DEE}"/>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2CC96ABD-A922-4F04-AFCD-3A3B4A36E36D}"/>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F8681CAF-4671-40C6-8FF2-7248D0C844C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EFE9128F-431C-4618-86A1-09C07BE32029}"/>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81C24A3B-1B3E-42F7-97A4-4F1EAA6A182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2A1A3065-5E87-4AAD-93DE-45606D4839B2}"/>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a:extLst>
            <a:ext uri="{FF2B5EF4-FFF2-40B4-BE49-F238E27FC236}">
              <a16:creationId xmlns:a16="http://schemas.microsoft.com/office/drawing/2014/main" id="{FD75FE8A-D790-4B12-895A-A6FE025BB7F2}"/>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132020B4-25FD-42E6-BE91-39E60173B49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a:extLst>
            <a:ext uri="{FF2B5EF4-FFF2-40B4-BE49-F238E27FC236}">
              <a16:creationId xmlns:a16="http://schemas.microsoft.com/office/drawing/2014/main" id="{0DEA259C-ED79-4722-9905-0A9347E2FF67}"/>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A7B8D53A-D7CC-448F-8E7A-303A80377EB2}"/>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5D9BE308-1C22-4CE0-B465-8DAF87A48715}"/>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0822C45C-C615-42DD-B1FE-5B27D259F2CE}"/>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a:extLst>
            <a:ext uri="{FF2B5EF4-FFF2-40B4-BE49-F238E27FC236}">
              <a16:creationId xmlns:a16="http://schemas.microsoft.com/office/drawing/2014/main" id="{96154BE9-EEA2-49C5-B908-E1F01A682013}"/>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347CC837-AF24-4C68-9367-887AE6942D01}"/>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a:extLst>
            <a:ext uri="{FF2B5EF4-FFF2-40B4-BE49-F238E27FC236}">
              <a16:creationId xmlns:a16="http://schemas.microsoft.com/office/drawing/2014/main" id="{577516BF-09CE-4BC5-925A-3AB6AF4BD277}"/>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57CCDFCA-71A4-43C2-BD3A-0170F0CADDD1}"/>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8B271A80-64A4-4F9E-A9B5-4C470D33119E}"/>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11710196-D87D-46F7-9B13-86C635877BB7}"/>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152400</xdr:rowOff>
    </xdr:from>
    <xdr:to>
      <xdr:col>54</xdr:col>
      <xdr:colOff>189865</xdr:colOff>
      <xdr:row>64</xdr:row>
      <xdr:rowOff>13970</xdr:rowOff>
    </xdr:to>
    <xdr:cxnSp macro="">
      <xdr:nvCxnSpPr>
        <xdr:cNvPr id="226" name="直線コネクタ 225">
          <a:extLst>
            <a:ext uri="{FF2B5EF4-FFF2-40B4-BE49-F238E27FC236}">
              <a16:creationId xmlns:a16="http://schemas.microsoft.com/office/drawing/2014/main" id="{84D6E3FC-3981-484E-93EB-5CAA101EE08D}"/>
            </a:ext>
          </a:extLst>
        </xdr:cNvPr>
        <xdr:cNvCxnSpPr/>
      </xdr:nvCxnSpPr>
      <xdr:spPr>
        <a:xfrm flipV="1">
          <a:off x="9219565" y="9204960"/>
          <a:ext cx="0" cy="1537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17797</xdr:rowOff>
    </xdr:from>
    <xdr:ext cx="469744" cy="259045"/>
    <xdr:sp macro="" textlink="">
      <xdr:nvSpPr>
        <xdr:cNvPr id="227" name="【体育館・プール】&#10;一人当たり面積最小値テキスト">
          <a:extLst>
            <a:ext uri="{FF2B5EF4-FFF2-40B4-BE49-F238E27FC236}">
              <a16:creationId xmlns:a16="http://schemas.microsoft.com/office/drawing/2014/main" id="{A25201C3-AA89-4F56-B70C-F63DC29D527B}"/>
            </a:ext>
          </a:extLst>
        </xdr:cNvPr>
        <xdr:cNvSpPr txBox="1"/>
      </xdr:nvSpPr>
      <xdr:spPr>
        <a:xfrm>
          <a:off x="9258300" y="1074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13970</xdr:rowOff>
    </xdr:from>
    <xdr:to>
      <xdr:col>55</xdr:col>
      <xdr:colOff>88900</xdr:colOff>
      <xdr:row>64</xdr:row>
      <xdr:rowOff>13970</xdr:rowOff>
    </xdr:to>
    <xdr:cxnSp macro="">
      <xdr:nvCxnSpPr>
        <xdr:cNvPr id="228" name="直線コネクタ 227">
          <a:extLst>
            <a:ext uri="{FF2B5EF4-FFF2-40B4-BE49-F238E27FC236}">
              <a16:creationId xmlns:a16="http://schemas.microsoft.com/office/drawing/2014/main" id="{061F1E87-B7BE-423E-8E49-8BC4AE3DE123}"/>
            </a:ext>
          </a:extLst>
        </xdr:cNvPr>
        <xdr:cNvCxnSpPr/>
      </xdr:nvCxnSpPr>
      <xdr:spPr>
        <a:xfrm>
          <a:off x="9154160" y="10742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99077</xdr:rowOff>
    </xdr:from>
    <xdr:ext cx="469744" cy="259045"/>
    <xdr:sp macro="" textlink="">
      <xdr:nvSpPr>
        <xdr:cNvPr id="229" name="【体育館・プール】&#10;一人当たり面積最大値テキスト">
          <a:extLst>
            <a:ext uri="{FF2B5EF4-FFF2-40B4-BE49-F238E27FC236}">
              <a16:creationId xmlns:a16="http://schemas.microsoft.com/office/drawing/2014/main" id="{68606DA4-CFEF-4BF3-A94F-58BBF47D4FEE}"/>
            </a:ext>
          </a:extLst>
        </xdr:cNvPr>
        <xdr:cNvSpPr txBox="1"/>
      </xdr:nvSpPr>
      <xdr:spPr>
        <a:xfrm>
          <a:off x="9258300" y="898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152400</xdr:rowOff>
    </xdr:from>
    <xdr:to>
      <xdr:col>55</xdr:col>
      <xdr:colOff>88900</xdr:colOff>
      <xdr:row>54</xdr:row>
      <xdr:rowOff>152400</xdr:rowOff>
    </xdr:to>
    <xdr:cxnSp macro="">
      <xdr:nvCxnSpPr>
        <xdr:cNvPr id="230" name="直線コネクタ 229">
          <a:extLst>
            <a:ext uri="{FF2B5EF4-FFF2-40B4-BE49-F238E27FC236}">
              <a16:creationId xmlns:a16="http://schemas.microsoft.com/office/drawing/2014/main" id="{5B240AFF-4953-489C-B504-DD9765C6AA6F}"/>
            </a:ext>
          </a:extLst>
        </xdr:cNvPr>
        <xdr:cNvCxnSpPr/>
      </xdr:nvCxnSpPr>
      <xdr:spPr>
        <a:xfrm>
          <a:off x="9154160" y="920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44467</xdr:rowOff>
    </xdr:from>
    <xdr:ext cx="469744" cy="259045"/>
    <xdr:sp macro="" textlink="">
      <xdr:nvSpPr>
        <xdr:cNvPr id="231" name="【体育館・プール】&#10;一人当たり面積平均値テキスト">
          <a:extLst>
            <a:ext uri="{FF2B5EF4-FFF2-40B4-BE49-F238E27FC236}">
              <a16:creationId xmlns:a16="http://schemas.microsoft.com/office/drawing/2014/main" id="{D07458DF-2660-4F86-A3E3-4CD364A695AA}"/>
            </a:ext>
          </a:extLst>
        </xdr:cNvPr>
        <xdr:cNvSpPr txBox="1"/>
      </xdr:nvSpPr>
      <xdr:spPr>
        <a:xfrm>
          <a:off x="9258300" y="1043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66040</xdr:rowOff>
    </xdr:from>
    <xdr:to>
      <xdr:col>55</xdr:col>
      <xdr:colOff>50800</xdr:colOff>
      <xdr:row>62</xdr:row>
      <xdr:rowOff>167640</xdr:rowOff>
    </xdr:to>
    <xdr:sp macro="" textlink="">
      <xdr:nvSpPr>
        <xdr:cNvPr id="232" name="フローチャート: 判断 231">
          <a:extLst>
            <a:ext uri="{FF2B5EF4-FFF2-40B4-BE49-F238E27FC236}">
              <a16:creationId xmlns:a16="http://schemas.microsoft.com/office/drawing/2014/main" id="{1CDA428C-9437-4291-BC6B-1FB79131D24C}"/>
            </a:ext>
          </a:extLst>
        </xdr:cNvPr>
        <xdr:cNvSpPr/>
      </xdr:nvSpPr>
      <xdr:spPr>
        <a:xfrm>
          <a:off x="9192260" y="10459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1270</xdr:rowOff>
    </xdr:from>
    <xdr:to>
      <xdr:col>50</xdr:col>
      <xdr:colOff>165100</xdr:colOff>
      <xdr:row>63</xdr:row>
      <xdr:rowOff>102870</xdr:rowOff>
    </xdr:to>
    <xdr:sp macro="" textlink="">
      <xdr:nvSpPr>
        <xdr:cNvPr id="233" name="フローチャート: 判断 232">
          <a:extLst>
            <a:ext uri="{FF2B5EF4-FFF2-40B4-BE49-F238E27FC236}">
              <a16:creationId xmlns:a16="http://schemas.microsoft.com/office/drawing/2014/main" id="{94E46671-D466-4B9F-A4B2-2A6A42AA6173}"/>
            </a:ext>
          </a:extLst>
        </xdr:cNvPr>
        <xdr:cNvSpPr/>
      </xdr:nvSpPr>
      <xdr:spPr>
        <a:xfrm>
          <a:off x="844550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34" name="フローチャート: 判断 233">
          <a:extLst>
            <a:ext uri="{FF2B5EF4-FFF2-40B4-BE49-F238E27FC236}">
              <a16:creationId xmlns:a16="http://schemas.microsoft.com/office/drawing/2014/main" id="{DF7009ED-8AC0-4489-B67F-D5245C3B560F}"/>
            </a:ext>
          </a:extLst>
        </xdr:cNvPr>
        <xdr:cNvSpPr/>
      </xdr:nvSpPr>
      <xdr:spPr>
        <a:xfrm>
          <a:off x="7670800" y="105638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1270</xdr:rowOff>
    </xdr:from>
    <xdr:to>
      <xdr:col>41</xdr:col>
      <xdr:colOff>101600</xdr:colOff>
      <xdr:row>63</xdr:row>
      <xdr:rowOff>102870</xdr:rowOff>
    </xdr:to>
    <xdr:sp macro="" textlink="">
      <xdr:nvSpPr>
        <xdr:cNvPr id="235" name="フローチャート: 判断 234">
          <a:extLst>
            <a:ext uri="{FF2B5EF4-FFF2-40B4-BE49-F238E27FC236}">
              <a16:creationId xmlns:a16="http://schemas.microsoft.com/office/drawing/2014/main" id="{AD4DA878-D7D3-4F95-A95A-33EC1DEA4912}"/>
            </a:ext>
          </a:extLst>
        </xdr:cNvPr>
        <xdr:cNvSpPr/>
      </xdr:nvSpPr>
      <xdr:spPr>
        <a:xfrm>
          <a:off x="687324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1270</xdr:rowOff>
    </xdr:from>
    <xdr:to>
      <xdr:col>36</xdr:col>
      <xdr:colOff>165100</xdr:colOff>
      <xdr:row>63</xdr:row>
      <xdr:rowOff>102870</xdr:rowOff>
    </xdr:to>
    <xdr:sp macro="" textlink="">
      <xdr:nvSpPr>
        <xdr:cNvPr id="236" name="フローチャート: 判断 235">
          <a:extLst>
            <a:ext uri="{FF2B5EF4-FFF2-40B4-BE49-F238E27FC236}">
              <a16:creationId xmlns:a16="http://schemas.microsoft.com/office/drawing/2014/main" id="{6437058F-F359-43AC-A891-A56DF491534E}"/>
            </a:ext>
          </a:extLst>
        </xdr:cNvPr>
        <xdr:cNvSpPr/>
      </xdr:nvSpPr>
      <xdr:spPr>
        <a:xfrm>
          <a:off x="609854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A672D9D-2A87-4E8C-8595-09B525BC6097}"/>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2B0963C-F356-4A1F-B82E-A7AC270C535D}"/>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8264489-3EA9-4A6C-99E3-4EEBD93F13C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73A1BEA-AB0B-4D18-A12D-7D98DECD6FC7}"/>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0B2307D-1F52-4FAE-8BBE-E86006208709}"/>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60960</xdr:rowOff>
    </xdr:from>
    <xdr:to>
      <xdr:col>55</xdr:col>
      <xdr:colOff>50800</xdr:colOff>
      <xdr:row>62</xdr:row>
      <xdr:rowOff>162560</xdr:rowOff>
    </xdr:to>
    <xdr:sp macro="" textlink="">
      <xdr:nvSpPr>
        <xdr:cNvPr id="242" name="楕円 241">
          <a:extLst>
            <a:ext uri="{FF2B5EF4-FFF2-40B4-BE49-F238E27FC236}">
              <a16:creationId xmlns:a16="http://schemas.microsoft.com/office/drawing/2014/main" id="{3AB8472D-44F8-4626-88A0-5A70275C93FB}"/>
            </a:ext>
          </a:extLst>
        </xdr:cNvPr>
        <xdr:cNvSpPr/>
      </xdr:nvSpPr>
      <xdr:spPr>
        <a:xfrm>
          <a:off x="9192260" y="10454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83837</xdr:rowOff>
    </xdr:from>
    <xdr:ext cx="469744" cy="259045"/>
    <xdr:sp macro="" textlink="">
      <xdr:nvSpPr>
        <xdr:cNvPr id="243" name="【体育館・プール】&#10;一人当たり面積該当値テキスト">
          <a:extLst>
            <a:ext uri="{FF2B5EF4-FFF2-40B4-BE49-F238E27FC236}">
              <a16:creationId xmlns:a16="http://schemas.microsoft.com/office/drawing/2014/main" id="{82FADA74-30FC-42E1-8DDC-262B00438B33}"/>
            </a:ext>
          </a:extLst>
        </xdr:cNvPr>
        <xdr:cNvSpPr txBox="1"/>
      </xdr:nvSpPr>
      <xdr:spPr>
        <a:xfrm>
          <a:off x="9258300"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160020</xdr:rowOff>
    </xdr:from>
    <xdr:to>
      <xdr:col>50</xdr:col>
      <xdr:colOff>165100</xdr:colOff>
      <xdr:row>63</xdr:row>
      <xdr:rowOff>90170</xdr:rowOff>
    </xdr:to>
    <xdr:sp macro="" textlink="">
      <xdr:nvSpPr>
        <xdr:cNvPr id="244" name="楕円 243">
          <a:extLst>
            <a:ext uri="{FF2B5EF4-FFF2-40B4-BE49-F238E27FC236}">
              <a16:creationId xmlns:a16="http://schemas.microsoft.com/office/drawing/2014/main" id="{E76D37C6-A6BD-4367-B511-4D61A560AE08}"/>
            </a:ext>
          </a:extLst>
        </xdr:cNvPr>
        <xdr:cNvSpPr/>
      </xdr:nvSpPr>
      <xdr:spPr>
        <a:xfrm>
          <a:off x="8445500" y="10553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111760</xdr:rowOff>
    </xdr:from>
    <xdr:to>
      <xdr:col>55</xdr:col>
      <xdr:colOff>0</xdr:colOff>
      <xdr:row>63</xdr:row>
      <xdr:rowOff>39370</xdr:rowOff>
    </xdr:to>
    <xdr:cxnSp macro="">
      <xdr:nvCxnSpPr>
        <xdr:cNvPr id="245" name="直線コネクタ 244">
          <a:extLst>
            <a:ext uri="{FF2B5EF4-FFF2-40B4-BE49-F238E27FC236}">
              <a16:creationId xmlns:a16="http://schemas.microsoft.com/office/drawing/2014/main" id="{07E4DE05-FD81-4E38-85F7-D66CF5959506}"/>
            </a:ext>
          </a:extLst>
        </xdr:cNvPr>
        <xdr:cNvCxnSpPr/>
      </xdr:nvCxnSpPr>
      <xdr:spPr>
        <a:xfrm flipV="1">
          <a:off x="8496300" y="10505440"/>
          <a:ext cx="7239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160020</xdr:rowOff>
    </xdr:from>
    <xdr:to>
      <xdr:col>46</xdr:col>
      <xdr:colOff>38100</xdr:colOff>
      <xdr:row>63</xdr:row>
      <xdr:rowOff>90170</xdr:rowOff>
    </xdr:to>
    <xdr:sp macro="" textlink="">
      <xdr:nvSpPr>
        <xdr:cNvPr id="246" name="楕円 245">
          <a:extLst>
            <a:ext uri="{FF2B5EF4-FFF2-40B4-BE49-F238E27FC236}">
              <a16:creationId xmlns:a16="http://schemas.microsoft.com/office/drawing/2014/main" id="{01E80FA6-5995-4642-8936-888F7F8AAE0A}"/>
            </a:ext>
          </a:extLst>
        </xdr:cNvPr>
        <xdr:cNvSpPr/>
      </xdr:nvSpPr>
      <xdr:spPr>
        <a:xfrm>
          <a:off x="7670800" y="10553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39370</xdr:rowOff>
    </xdr:from>
    <xdr:to>
      <xdr:col>50</xdr:col>
      <xdr:colOff>114300</xdr:colOff>
      <xdr:row>63</xdr:row>
      <xdr:rowOff>39370</xdr:rowOff>
    </xdr:to>
    <xdr:cxnSp macro="">
      <xdr:nvCxnSpPr>
        <xdr:cNvPr id="247" name="直線コネクタ 246">
          <a:extLst>
            <a:ext uri="{FF2B5EF4-FFF2-40B4-BE49-F238E27FC236}">
              <a16:creationId xmlns:a16="http://schemas.microsoft.com/office/drawing/2014/main" id="{9B60C52B-7E04-4D8F-A288-340BB6EC747C}"/>
            </a:ext>
          </a:extLst>
        </xdr:cNvPr>
        <xdr:cNvCxnSpPr/>
      </xdr:nvCxnSpPr>
      <xdr:spPr>
        <a:xfrm>
          <a:off x="7713980" y="106006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161290</xdr:rowOff>
    </xdr:from>
    <xdr:to>
      <xdr:col>41</xdr:col>
      <xdr:colOff>101600</xdr:colOff>
      <xdr:row>63</xdr:row>
      <xdr:rowOff>91440</xdr:rowOff>
    </xdr:to>
    <xdr:sp macro="" textlink="">
      <xdr:nvSpPr>
        <xdr:cNvPr id="248" name="楕円 247">
          <a:extLst>
            <a:ext uri="{FF2B5EF4-FFF2-40B4-BE49-F238E27FC236}">
              <a16:creationId xmlns:a16="http://schemas.microsoft.com/office/drawing/2014/main" id="{D3BEE48D-E2B2-448E-BB1E-09F88FE4C6AA}"/>
            </a:ext>
          </a:extLst>
        </xdr:cNvPr>
        <xdr:cNvSpPr/>
      </xdr:nvSpPr>
      <xdr:spPr>
        <a:xfrm>
          <a:off x="6873240" y="10554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39370</xdr:rowOff>
    </xdr:from>
    <xdr:to>
      <xdr:col>45</xdr:col>
      <xdr:colOff>177800</xdr:colOff>
      <xdr:row>63</xdr:row>
      <xdr:rowOff>40640</xdr:rowOff>
    </xdr:to>
    <xdr:cxnSp macro="">
      <xdr:nvCxnSpPr>
        <xdr:cNvPr id="249" name="直線コネクタ 248">
          <a:extLst>
            <a:ext uri="{FF2B5EF4-FFF2-40B4-BE49-F238E27FC236}">
              <a16:creationId xmlns:a16="http://schemas.microsoft.com/office/drawing/2014/main" id="{7805E110-6FD7-4514-8E22-7F81DA21A31A}"/>
            </a:ext>
          </a:extLst>
        </xdr:cNvPr>
        <xdr:cNvCxnSpPr/>
      </xdr:nvCxnSpPr>
      <xdr:spPr>
        <a:xfrm flipV="1">
          <a:off x="6924040" y="10600690"/>
          <a:ext cx="78994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160020</xdr:rowOff>
    </xdr:from>
    <xdr:to>
      <xdr:col>36</xdr:col>
      <xdr:colOff>165100</xdr:colOff>
      <xdr:row>63</xdr:row>
      <xdr:rowOff>90170</xdr:rowOff>
    </xdr:to>
    <xdr:sp macro="" textlink="">
      <xdr:nvSpPr>
        <xdr:cNvPr id="250" name="楕円 249">
          <a:extLst>
            <a:ext uri="{FF2B5EF4-FFF2-40B4-BE49-F238E27FC236}">
              <a16:creationId xmlns:a16="http://schemas.microsoft.com/office/drawing/2014/main" id="{45BF584F-EEC2-4A0B-96BB-207D074D5F90}"/>
            </a:ext>
          </a:extLst>
        </xdr:cNvPr>
        <xdr:cNvSpPr/>
      </xdr:nvSpPr>
      <xdr:spPr>
        <a:xfrm>
          <a:off x="6098540" y="10553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39370</xdr:rowOff>
    </xdr:from>
    <xdr:to>
      <xdr:col>41</xdr:col>
      <xdr:colOff>50800</xdr:colOff>
      <xdr:row>63</xdr:row>
      <xdr:rowOff>40640</xdr:rowOff>
    </xdr:to>
    <xdr:cxnSp macro="">
      <xdr:nvCxnSpPr>
        <xdr:cNvPr id="251" name="直線コネクタ 250">
          <a:extLst>
            <a:ext uri="{FF2B5EF4-FFF2-40B4-BE49-F238E27FC236}">
              <a16:creationId xmlns:a16="http://schemas.microsoft.com/office/drawing/2014/main" id="{A80F5521-B36D-4BF8-ADE6-3AB8761E956A}"/>
            </a:ext>
          </a:extLst>
        </xdr:cNvPr>
        <xdr:cNvCxnSpPr/>
      </xdr:nvCxnSpPr>
      <xdr:spPr>
        <a:xfrm>
          <a:off x="6149340" y="10600690"/>
          <a:ext cx="7747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93997</xdr:rowOff>
    </xdr:from>
    <xdr:ext cx="469744" cy="259045"/>
    <xdr:sp macro="" textlink="">
      <xdr:nvSpPr>
        <xdr:cNvPr id="252" name="n_1aveValue【体育館・プール】&#10;一人当たり面積">
          <a:extLst>
            <a:ext uri="{FF2B5EF4-FFF2-40B4-BE49-F238E27FC236}">
              <a16:creationId xmlns:a16="http://schemas.microsoft.com/office/drawing/2014/main" id="{66F69DE8-5219-4F12-8804-27FF5C2C9636}"/>
            </a:ext>
          </a:extLst>
        </xdr:cNvPr>
        <xdr:cNvSpPr txBox="1"/>
      </xdr:nvSpPr>
      <xdr:spPr>
        <a:xfrm>
          <a:off x="8271587" y="1065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91457</xdr:rowOff>
    </xdr:from>
    <xdr:ext cx="469744" cy="259045"/>
    <xdr:sp macro="" textlink="">
      <xdr:nvSpPr>
        <xdr:cNvPr id="253" name="n_2aveValue【体育館・プール】&#10;一人当たり面積">
          <a:extLst>
            <a:ext uri="{FF2B5EF4-FFF2-40B4-BE49-F238E27FC236}">
              <a16:creationId xmlns:a16="http://schemas.microsoft.com/office/drawing/2014/main" id="{D7A73D6D-7AC7-4744-86A2-53EBE9BF80EE}"/>
            </a:ext>
          </a:extLst>
        </xdr:cNvPr>
        <xdr:cNvSpPr txBox="1"/>
      </xdr:nvSpPr>
      <xdr:spPr>
        <a:xfrm>
          <a:off x="750958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93997</xdr:rowOff>
    </xdr:from>
    <xdr:ext cx="469744" cy="259045"/>
    <xdr:sp macro="" textlink="">
      <xdr:nvSpPr>
        <xdr:cNvPr id="254" name="n_3aveValue【体育館・プール】&#10;一人当たり面積">
          <a:extLst>
            <a:ext uri="{FF2B5EF4-FFF2-40B4-BE49-F238E27FC236}">
              <a16:creationId xmlns:a16="http://schemas.microsoft.com/office/drawing/2014/main" id="{035036D6-F565-4E6D-8D8D-FA70DEB1D8DB}"/>
            </a:ext>
          </a:extLst>
        </xdr:cNvPr>
        <xdr:cNvSpPr txBox="1"/>
      </xdr:nvSpPr>
      <xdr:spPr>
        <a:xfrm>
          <a:off x="6712027" y="1065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93997</xdr:rowOff>
    </xdr:from>
    <xdr:ext cx="469744" cy="259045"/>
    <xdr:sp macro="" textlink="">
      <xdr:nvSpPr>
        <xdr:cNvPr id="255" name="n_4aveValue【体育館・プール】&#10;一人当たり面積">
          <a:extLst>
            <a:ext uri="{FF2B5EF4-FFF2-40B4-BE49-F238E27FC236}">
              <a16:creationId xmlns:a16="http://schemas.microsoft.com/office/drawing/2014/main" id="{555CE520-126D-4331-9233-091BF2BD7314}"/>
            </a:ext>
          </a:extLst>
        </xdr:cNvPr>
        <xdr:cNvSpPr txBox="1"/>
      </xdr:nvSpPr>
      <xdr:spPr>
        <a:xfrm>
          <a:off x="5937327" y="1065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106697</xdr:rowOff>
    </xdr:from>
    <xdr:ext cx="469744" cy="259045"/>
    <xdr:sp macro="" textlink="">
      <xdr:nvSpPr>
        <xdr:cNvPr id="256" name="n_1mainValue【体育館・プール】&#10;一人当たり面積">
          <a:extLst>
            <a:ext uri="{FF2B5EF4-FFF2-40B4-BE49-F238E27FC236}">
              <a16:creationId xmlns:a16="http://schemas.microsoft.com/office/drawing/2014/main" id="{BC1C22F0-9F3D-4705-9816-BBFF90CF8ECD}"/>
            </a:ext>
          </a:extLst>
        </xdr:cNvPr>
        <xdr:cNvSpPr txBox="1"/>
      </xdr:nvSpPr>
      <xdr:spPr>
        <a:xfrm>
          <a:off x="8271587" y="1033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106697</xdr:rowOff>
    </xdr:from>
    <xdr:ext cx="469744" cy="259045"/>
    <xdr:sp macro="" textlink="">
      <xdr:nvSpPr>
        <xdr:cNvPr id="257" name="n_2mainValue【体育館・プール】&#10;一人当たり面積">
          <a:extLst>
            <a:ext uri="{FF2B5EF4-FFF2-40B4-BE49-F238E27FC236}">
              <a16:creationId xmlns:a16="http://schemas.microsoft.com/office/drawing/2014/main" id="{9932CBD7-B4DB-4B9C-A200-7AF2E301D55D}"/>
            </a:ext>
          </a:extLst>
        </xdr:cNvPr>
        <xdr:cNvSpPr txBox="1"/>
      </xdr:nvSpPr>
      <xdr:spPr>
        <a:xfrm>
          <a:off x="7509587" y="1033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107967</xdr:rowOff>
    </xdr:from>
    <xdr:ext cx="469744" cy="259045"/>
    <xdr:sp macro="" textlink="">
      <xdr:nvSpPr>
        <xdr:cNvPr id="258" name="n_3mainValue【体育館・プール】&#10;一人当たり面積">
          <a:extLst>
            <a:ext uri="{FF2B5EF4-FFF2-40B4-BE49-F238E27FC236}">
              <a16:creationId xmlns:a16="http://schemas.microsoft.com/office/drawing/2014/main" id="{3E07667E-DF58-43C8-B62F-4C0E5B57D46F}"/>
            </a:ext>
          </a:extLst>
        </xdr:cNvPr>
        <xdr:cNvSpPr txBox="1"/>
      </xdr:nvSpPr>
      <xdr:spPr>
        <a:xfrm>
          <a:off x="6712027" y="1033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106697</xdr:rowOff>
    </xdr:from>
    <xdr:ext cx="469744" cy="259045"/>
    <xdr:sp macro="" textlink="">
      <xdr:nvSpPr>
        <xdr:cNvPr id="259" name="n_4mainValue【体育館・プール】&#10;一人当たり面積">
          <a:extLst>
            <a:ext uri="{FF2B5EF4-FFF2-40B4-BE49-F238E27FC236}">
              <a16:creationId xmlns:a16="http://schemas.microsoft.com/office/drawing/2014/main" id="{ED4EC622-8ABF-4783-B5EB-B85F2F87DFE2}"/>
            </a:ext>
          </a:extLst>
        </xdr:cNvPr>
        <xdr:cNvSpPr txBox="1"/>
      </xdr:nvSpPr>
      <xdr:spPr>
        <a:xfrm>
          <a:off x="5937327" y="1033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5859FBE8-BCEA-4EAC-A90B-85808B2145D6}"/>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ED049313-1B28-4400-85BE-386573FE4603}"/>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CFEC59A8-032B-4426-9DDD-47897EE13C96}"/>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B181371A-C1CC-437E-8D8F-0C7458978D13}"/>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D4FDE53F-29BE-45BB-93C7-35E6B5902222}"/>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FF7DC06C-E306-4860-A143-0A0EBFCC651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91D1A33D-7BD0-4664-BAF2-2960041D0AB3}"/>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FDCBD8BF-4361-428E-9D76-4B22AAF1525C}"/>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90575DC7-8859-42F5-8899-CF64CFEDCFDD}"/>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D0F6CF08-F291-4E9B-A2D3-DCB5FFB91022}"/>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947BAECB-715C-4DB0-AE71-08FCC40B2926}"/>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a:extLst>
            <a:ext uri="{FF2B5EF4-FFF2-40B4-BE49-F238E27FC236}">
              <a16:creationId xmlns:a16="http://schemas.microsoft.com/office/drawing/2014/main" id="{245C0EAD-42E1-4F0F-B5A1-39815DA4103F}"/>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2" name="テキスト ボックス 271">
          <a:extLst>
            <a:ext uri="{FF2B5EF4-FFF2-40B4-BE49-F238E27FC236}">
              <a16:creationId xmlns:a16="http://schemas.microsoft.com/office/drawing/2014/main" id="{56C74F72-3895-48FC-AD6B-06AC7C08A58B}"/>
            </a:ext>
          </a:extLst>
        </xdr:cNvPr>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a:extLst>
            <a:ext uri="{FF2B5EF4-FFF2-40B4-BE49-F238E27FC236}">
              <a16:creationId xmlns:a16="http://schemas.microsoft.com/office/drawing/2014/main" id="{77043336-15C9-4CEE-93EA-30799B0D1D96}"/>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a:extLst>
            <a:ext uri="{FF2B5EF4-FFF2-40B4-BE49-F238E27FC236}">
              <a16:creationId xmlns:a16="http://schemas.microsoft.com/office/drawing/2014/main" id="{BBBC8931-589F-46D0-A52F-176D72BF154B}"/>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a:extLst>
            <a:ext uri="{FF2B5EF4-FFF2-40B4-BE49-F238E27FC236}">
              <a16:creationId xmlns:a16="http://schemas.microsoft.com/office/drawing/2014/main" id="{FB16D83A-4AAB-4DA9-AB32-9C674FB0B4DF}"/>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a:extLst>
            <a:ext uri="{FF2B5EF4-FFF2-40B4-BE49-F238E27FC236}">
              <a16:creationId xmlns:a16="http://schemas.microsoft.com/office/drawing/2014/main" id="{F030B634-7827-4E01-8AB7-3465D6D8AE8C}"/>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a:extLst>
            <a:ext uri="{FF2B5EF4-FFF2-40B4-BE49-F238E27FC236}">
              <a16:creationId xmlns:a16="http://schemas.microsoft.com/office/drawing/2014/main" id="{2694AB33-AD69-48C9-9AC2-B6CA426B01C7}"/>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a:extLst>
            <a:ext uri="{FF2B5EF4-FFF2-40B4-BE49-F238E27FC236}">
              <a16:creationId xmlns:a16="http://schemas.microsoft.com/office/drawing/2014/main" id="{64A17838-0136-45E1-9302-7DCE01FE8AEA}"/>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a:extLst>
            <a:ext uri="{FF2B5EF4-FFF2-40B4-BE49-F238E27FC236}">
              <a16:creationId xmlns:a16="http://schemas.microsoft.com/office/drawing/2014/main" id="{88FABF38-EDC4-4DF1-B0DC-EC41A95F6AB5}"/>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a:extLst>
            <a:ext uri="{FF2B5EF4-FFF2-40B4-BE49-F238E27FC236}">
              <a16:creationId xmlns:a16="http://schemas.microsoft.com/office/drawing/2014/main" id="{BEE27FCD-3E40-4246-AF64-29A45DFE69D3}"/>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a:extLst>
            <a:ext uri="{FF2B5EF4-FFF2-40B4-BE49-F238E27FC236}">
              <a16:creationId xmlns:a16="http://schemas.microsoft.com/office/drawing/2014/main" id="{ED9237D6-7553-4B07-97F4-0BF4AF069E4F}"/>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2" name="テキスト ボックス 281">
          <a:extLst>
            <a:ext uri="{FF2B5EF4-FFF2-40B4-BE49-F238E27FC236}">
              <a16:creationId xmlns:a16="http://schemas.microsoft.com/office/drawing/2014/main" id="{27FB7253-862E-498A-863F-B9EB6B970161}"/>
            </a:ext>
          </a:extLst>
        </xdr:cNvPr>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BE68CA88-B35E-4F63-9ECF-CE851B278D51}"/>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C58C5C76-ADBC-4684-920F-3B668036C89D}"/>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2FCEF59B-2415-4AE1-9DEB-CB5C969CC95D}"/>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116477</xdr:rowOff>
    </xdr:to>
    <xdr:cxnSp macro="">
      <xdr:nvCxnSpPr>
        <xdr:cNvPr id="286" name="直線コネクタ 285">
          <a:extLst>
            <a:ext uri="{FF2B5EF4-FFF2-40B4-BE49-F238E27FC236}">
              <a16:creationId xmlns:a16="http://schemas.microsoft.com/office/drawing/2014/main" id="{C6AD4231-C345-4820-B0FB-91ADFEF17CF4}"/>
            </a:ext>
          </a:extLst>
        </xdr:cNvPr>
        <xdr:cNvCxnSpPr/>
      </xdr:nvCxnSpPr>
      <xdr:spPr>
        <a:xfrm flipV="1">
          <a:off x="4086225" y="13062312"/>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120304</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C79C300E-D0A6-4E7A-8709-D1283D18871B}"/>
            </a:ext>
          </a:extLst>
        </xdr:cNvPr>
        <xdr:cNvSpPr txBox="1"/>
      </xdr:nvSpPr>
      <xdr:spPr>
        <a:xfrm>
          <a:off x="4124960" y="1453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116477</xdr:rowOff>
    </xdr:from>
    <xdr:to>
      <xdr:col>24</xdr:col>
      <xdr:colOff>152400</xdr:colOff>
      <xdr:row>86</xdr:row>
      <xdr:rowOff>116477</xdr:rowOff>
    </xdr:to>
    <xdr:cxnSp macro="">
      <xdr:nvCxnSpPr>
        <xdr:cNvPr id="288" name="直線コネクタ 287">
          <a:extLst>
            <a:ext uri="{FF2B5EF4-FFF2-40B4-BE49-F238E27FC236}">
              <a16:creationId xmlns:a16="http://schemas.microsoft.com/office/drawing/2014/main" id="{00A778ED-AA28-4507-B424-0D1C83ED055F}"/>
            </a:ext>
          </a:extLst>
        </xdr:cNvPr>
        <xdr:cNvCxnSpPr/>
      </xdr:nvCxnSpPr>
      <xdr:spPr>
        <a:xfrm>
          <a:off x="4020820" y="145335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879B1D1E-1F59-4FC0-B9EE-E2A5C2E334F4}"/>
            </a:ext>
          </a:extLst>
        </xdr:cNvPr>
        <xdr:cNvSpPr txBox="1"/>
      </xdr:nvSpPr>
      <xdr:spPr>
        <a:xfrm>
          <a:off x="4124960" y="12841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0" name="直線コネクタ 289">
          <a:extLst>
            <a:ext uri="{FF2B5EF4-FFF2-40B4-BE49-F238E27FC236}">
              <a16:creationId xmlns:a16="http://schemas.microsoft.com/office/drawing/2014/main" id="{0C080423-6565-4277-89CD-1EE70125F367}"/>
            </a:ext>
          </a:extLst>
        </xdr:cNvPr>
        <xdr:cNvCxnSpPr/>
      </xdr:nvCxnSpPr>
      <xdr:spPr>
        <a:xfrm>
          <a:off x="4020820" y="13062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160400</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DFC4BD50-A82B-4EAC-A64A-4650574CAFF6}"/>
            </a:ext>
          </a:extLst>
        </xdr:cNvPr>
        <xdr:cNvSpPr txBox="1"/>
      </xdr:nvSpPr>
      <xdr:spPr>
        <a:xfrm>
          <a:off x="4124960" y="13403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292" name="フローチャート: 判断 291">
          <a:extLst>
            <a:ext uri="{FF2B5EF4-FFF2-40B4-BE49-F238E27FC236}">
              <a16:creationId xmlns:a16="http://schemas.microsoft.com/office/drawing/2014/main" id="{923AAE52-CF87-4E46-95E0-1C3AFEE3530C}"/>
            </a:ext>
          </a:extLst>
        </xdr:cNvPr>
        <xdr:cNvSpPr/>
      </xdr:nvSpPr>
      <xdr:spPr>
        <a:xfrm>
          <a:off x="4036060" y="135487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117929</xdr:rowOff>
    </xdr:from>
    <xdr:to>
      <xdr:col>20</xdr:col>
      <xdr:colOff>38100</xdr:colOff>
      <xdr:row>81</xdr:row>
      <xdr:rowOff>48079</xdr:rowOff>
    </xdr:to>
    <xdr:sp macro="" textlink="">
      <xdr:nvSpPr>
        <xdr:cNvPr id="293" name="フローチャート: 判断 292">
          <a:extLst>
            <a:ext uri="{FF2B5EF4-FFF2-40B4-BE49-F238E27FC236}">
              <a16:creationId xmlns:a16="http://schemas.microsoft.com/office/drawing/2014/main" id="{E31DE92F-633E-4FC4-9D75-F598352344FF}"/>
            </a:ext>
          </a:extLst>
        </xdr:cNvPr>
        <xdr:cNvSpPr/>
      </xdr:nvSpPr>
      <xdr:spPr>
        <a:xfrm>
          <a:off x="3312160" y="135291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294" name="フローチャート: 判断 293">
          <a:extLst>
            <a:ext uri="{FF2B5EF4-FFF2-40B4-BE49-F238E27FC236}">
              <a16:creationId xmlns:a16="http://schemas.microsoft.com/office/drawing/2014/main" id="{CEE9DFF0-2C44-486B-BC7E-F0DFDA8400C8}"/>
            </a:ext>
          </a:extLst>
        </xdr:cNvPr>
        <xdr:cNvSpPr/>
      </xdr:nvSpPr>
      <xdr:spPr>
        <a:xfrm>
          <a:off x="251460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5" name="フローチャート: 判断 294">
          <a:extLst>
            <a:ext uri="{FF2B5EF4-FFF2-40B4-BE49-F238E27FC236}">
              <a16:creationId xmlns:a16="http://schemas.microsoft.com/office/drawing/2014/main" id="{A8E94090-F10E-43E5-BE04-99262DF8BE05}"/>
            </a:ext>
          </a:extLst>
        </xdr:cNvPr>
        <xdr:cNvSpPr/>
      </xdr:nvSpPr>
      <xdr:spPr>
        <a:xfrm>
          <a:off x="17399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155484</xdr:rowOff>
    </xdr:from>
    <xdr:to>
      <xdr:col>6</xdr:col>
      <xdr:colOff>38100</xdr:colOff>
      <xdr:row>80</xdr:row>
      <xdr:rowOff>85634</xdr:rowOff>
    </xdr:to>
    <xdr:sp macro="" textlink="">
      <xdr:nvSpPr>
        <xdr:cNvPr id="296" name="フローチャート: 判断 295">
          <a:extLst>
            <a:ext uri="{FF2B5EF4-FFF2-40B4-BE49-F238E27FC236}">
              <a16:creationId xmlns:a16="http://schemas.microsoft.com/office/drawing/2014/main" id="{3C7454F7-2C07-4DCE-89FD-6793E39F8B3F}"/>
            </a:ext>
          </a:extLst>
        </xdr:cNvPr>
        <xdr:cNvSpPr/>
      </xdr:nvSpPr>
      <xdr:spPr>
        <a:xfrm>
          <a:off x="965200" y="133990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DA1E029-C10E-4251-9679-F3231D6CD805}"/>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96C495A-1E90-45A9-912D-5917CE40C425}"/>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8F1BEEF-C55D-4916-82B1-EA9C3AA0A253}"/>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E7693CC-4E70-48B7-834D-BB23355B6AFD}"/>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6E6FA97-C1B4-447B-932D-0ED1745D37BA}"/>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96701</xdr:rowOff>
    </xdr:from>
    <xdr:to>
      <xdr:col>24</xdr:col>
      <xdr:colOff>114300</xdr:colOff>
      <xdr:row>82</xdr:row>
      <xdr:rowOff>26851</xdr:rowOff>
    </xdr:to>
    <xdr:sp macro="" textlink="">
      <xdr:nvSpPr>
        <xdr:cNvPr id="302" name="楕円 301">
          <a:extLst>
            <a:ext uri="{FF2B5EF4-FFF2-40B4-BE49-F238E27FC236}">
              <a16:creationId xmlns:a16="http://schemas.microsoft.com/office/drawing/2014/main" id="{210DA61E-BB2A-4CE3-B094-3A0A8E0598B0}"/>
            </a:ext>
          </a:extLst>
        </xdr:cNvPr>
        <xdr:cNvSpPr/>
      </xdr:nvSpPr>
      <xdr:spPr>
        <a:xfrm>
          <a:off x="4036060" y="13675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75128</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A34B03D6-DD40-4DFA-8FBA-D9ECB646A6F4}"/>
            </a:ext>
          </a:extLst>
        </xdr:cNvPr>
        <xdr:cNvSpPr txBox="1"/>
      </xdr:nvSpPr>
      <xdr:spPr>
        <a:xfrm>
          <a:off x="4124960" y="13653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34652</xdr:rowOff>
    </xdr:from>
    <xdr:to>
      <xdr:col>20</xdr:col>
      <xdr:colOff>38100</xdr:colOff>
      <xdr:row>81</xdr:row>
      <xdr:rowOff>136252</xdr:rowOff>
    </xdr:to>
    <xdr:sp macro="" textlink="">
      <xdr:nvSpPr>
        <xdr:cNvPr id="304" name="楕円 303">
          <a:extLst>
            <a:ext uri="{FF2B5EF4-FFF2-40B4-BE49-F238E27FC236}">
              <a16:creationId xmlns:a16="http://schemas.microsoft.com/office/drawing/2014/main" id="{80C925B0-BC15-4AE9-BDFE-60F6D5039075}"/>
            </a:ext>
          </a:extLst>
        </xdr:cNvPr>
        <xdr:cNvSpPr/>
      </xdr:nvSpPr>
      <xdr:spPr>
        <a:xfrm>
          <a:off x="3312160" y="136134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85452</xdr:rowOff>
    </xdr:from>
    <xdr:to>
      <xdr:col>24</xdr:col>
      <xdr:colOff>63500</xdr:colOff>
      <xdr:row>81</xdr:row>
      <xdr:rowOff>147501</xdr:rowOff>
    </xdr:to>
    <xdr:cxnSp macro="">
      <xdr:nvCxnSpPr>
        <xdr:cNvPr id="305" name="直線コネクタ 304">
          <a:extLst>
            <a:ext uri="{FF2B5EF4-FFF2-40B4-BE49-F238E27FC236}">
              <a16:creationId xmlns:a16="http://schemas.microsoft.com/office/drawing/2014/main" id="{6DC814C6-E503-4127-B2FF-A5FB962A7F7F}"/>
            </a:ext>
          </a:extLst>
        </xdr:cNvPr>
        <xdr:cNvCxnSpPr/>
      </xdr:nvCxnSpPr>
      <xdr:spPr>
        <a:xfrm>
          <a:off x="3355340" y="13664292"/>
          <a:ext cx="7315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42818</xdr:rowOff>
    </xdr:from>
    <xdr:to>
      <xdr:col>15</xdr:col>
      <xdr:colOff>101600</xdr:colOff>
      <xdr:row>80</xdr:row>
      <xdr:rowOff>144418</xdr:rowOff>
    </xdr:to>
    <xdr:sp macro="" textlink="">
      <xdr:nvSpPr>
        <xdr:cNvPr id="306" name="楕円 305">
          <a:extLst>
            <a:ext uri="{FF2B5EF4-FFF2-40B4-BE49-F238E27FC236}">
              <a16:creationId xmlns:a16="http://schemas.microsoft.com/office/drawing/2014/main" id="{4D9AC252-06C5-4EA8-8390-00D3931D967C}"/>
            </a:ext>
          </a:extLst>
        </xdr:cNvPr>
        <xdr:cNvSpPr/>
      </xdr:nvSpPr>
      <xdr:spPr>
        <a:xfrm>
          <a:off x="2514600" y="1345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93618</xdr:rowOff>
    </xdr:from>
    <xdr:to>
      <xdr:col>19</xdr:col>
      <xdr:colOff>177800</xdr:colOff>
      <xdr:row>81</xdr:row>
      <xdr:rowOff>85452</xdr:rowOff>
    </xdr:to>
    <xdr:cxnSp macro="">
      <xdr:nvCxnSpPr>
        <xdr:cNvPr id="307" name="直線コネクタ 306">
          <a:extLst>
            <a:ext uri="{FF2B5EF4-FFF2-40B4-BE49-F238E27FC236}">
              <a16:creationId xmlns:a16="http://schemas.microsoft.com/office/drawing/2014/main" id="{791660D9-3E97-435C-90FF-CDDE0D80BA1A}"/>
            </a:ext>
          </a:extLst>
        </xdr:cNvPr>
        <xdr:cNvCxnSpPr/>
      </xdr:nvCxnSpPr>
      <xdr:spPr>
        <a:xfrm>
          <a:off x="2565400" y="13504818"/>
          <a:ext cx="789940" cy="1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155484</xdr:rowOff>
    </xdr:from>
    <xdr:to>
      <xdr:col>10</xdr:col>
      <xdr:colOff>165100</xdr:colOff>
      <xdr:row>80</xdr:row>
      <xdr:rowOff>85634</xdr:rowOff>
    </xdr:to>
    <xdr:sp macro="" textlink="">
      <xdr:nvSpPr>
        <xdr:cNvPr id="308" name="楕円 307">
          <a:extLst>
            <a:ext uri="{FF2B5EF4-FFF2-40B4-BE49-F238E27FC236}">
              <a16:creationId xmlns:a16="http://schemas.microsoft.com/office/drawing/2014/main" id="{7F6A6235-869C-48A8-BCE9-4ECE66405BE9}"/>
            </a:ext>
          </a:extLst>
        </xdr:cNvPr>
        <xdr:cNvSpPr/>
      </xdr:nvSpPr>
      <xdr:spPr>
        <a:xfrm>
          <a:off x="1739900" y="13399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34834</xdr:rowOff>
    </xdr:from>
    <xdr:to>
      <xdr:col>15</xdr:col>
      <xdr:colOff>50800</xdr:colOff>
      <xdr:row>80</xdr:row>
      <xdr:rowOff>93618</xdr:rowOff>
    </xdr:to>
    <xdr:cxnSp macro="">
      <xdr:nvCxnSpPr>
        <xdr:cNvPr id="309" name="直線コネクタ 308">
          <a:extLst>
            <a:ext uri="{FF2B5EF4-FFF2-40B4-BE49-F238E27FC236}">
              <a16:creationId xmlns:a16="http://schemas.microsoft.com/office/drawing/2014/main" id="{2263C75A-EF3B-4D2A-8EC8-6D22CCDAB59C}"/>
            </a:ext>
          </a:extLst>
        </xdr:cNvPr>
        <xdr:cNvCxnSpPr/>
      </xdr:nvCxnSpPr>
      <xdr:spPr>
        <a:xfrm>
          <a:off x="1790700" y="13446034"/>
          <a:ext cx="7747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116295</xdr:rowOff>
    </xdr:from>
    <xdr:to>
      <xdr:col>6</xdr:col>
      <xdr:colOff>38100</xdr:colOff>
      <xdr:row>80</xdr:row>
      <xdr:rowOff>46445</xdr:rowOff>
    </xdr:to>
    <xdr:sp macro="" textlink="">
      <xdr:nvSpPr>
        <xdr:cNvPr id="310" name="楕円 309">
          <a:extLst>
            <a:ext uri="{FF2B5EF4-FFF2-40B4-BE49-F238E27FC236}">
              <a16:creationId xmlns:a16="http://schemas.microsoft.com/office/drawing/2014/main" id="{67E9883A-D5C0-4AFC-BBDC-B9616F4A5873}"/>
            </a:ext>
          </a:extLst>
        </xdr:cNvPr>
        <xdr:cNvSpPr/>
      </xdr:nvSpPr>
      <xdr:spPr>
        <a:xfrm>
          <a:off x="965200" y="13359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167095</xdr:rowOff>
    </xdr:from>
    <xdr:to>
      <xdr:col>10</xdr:col>
      <xdr:colOff>114300</xdr:colOff>
      <xdr:row>80</xdr:row>
      <xdr:rowOff>34834</xdr:rowOff>
    </xdr:to>
    <xdr:cxnSp macro="">
      <xdr:nvCxnSpPr>
        <xdr:cNvPr id="311" name="直線コネクタ 310">
          <a:extLst>
            <a:ext uri="{FF2B5EF4-FFF2-40B4-BE49-F238E27FC236}">
              <a16:creationId xmlns:a16="http://schemas.microsoft.com/office/drawing/2014/main" id="{56BB3012-5ACE-486A-83BC-5C68BB1683AD}"/>
            </a:ext>
          </a:extLst>
        </xdr:cNvPr>
        <xdr:cNvCxnSpPr/>
      </xdr:nvCxnSpPr>
      <xdr:spPr>
        <a:xfrm>
          <a:off x="1008380" y="13410655"/>
          <a:ext cx="78232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64606</xdr:rowOff>
    </xdr:from>
    <xdr:ext cx="405111" cy="259045"/>
    <xdr:sp macro="" textlink="">
      <xdr:nvSpPr>
        <xdr:cNvPr id="312" name="n_1aveValue【福祉施設】&#10;有形固定資産減価償却率">
          <a:extLst>
            <a:ext uri="{FF2B5EF4-FFF2-40B4-BE49-F238E27FC236}">
              <a16:creationId xmlns:a16="http://schemas.microsoft.com/office/drawing/2014/main" id="{EE5E3311-E3F8-42BC-8F41-2F9BF06A3DD9}"/>
            </a:ext>
          </a:extLst>
        </xdr:cNvPr>
        <xdr:cNvSpPr txBox="1"/>
      </xdr:nvSpPr>
      <xdr:spPr>
        <a:xfrm>
          <a:off x="3170564" y="1330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13" name="n_2aveValue【福祉施設】&#10;有形固定資産減価償却率">
          <a:extLst>
            <a:ext uri="{FF2B5EF4-FFF2-40B4-BE49-F238E27FC236}">
              <a16:creationId xmlns:a16="http://schemas.microsoft.com/office/drawing/2014/main" id="{646AABD9-6D75-4F17-A519-66428FE0FC19}"/>
            </a:ext>
          </a:extLst>
        </xdr:cNvPr>
        <xdr:cNvSpPr txBox="1"/>
      </xdr:nvSpPr>
      <xdr:spPr>
        <a:xfrm>
          <a:off x="2385704" y="1355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125747</xdr:rowOff>
    </xdr:from>
    <xdr:ext cx="405111" cy="259045"/>
    <xdr:sp macro="" textlink="">
      <xdr:nvSpPr>
        <xdr:cNvPr id="314" name="n_3aveValue【福祉施設】&#10;有形固定資産減価償却率">
          <a:extLst>
            <a:ext uri="{FF2B5EF4-FFF2-40B4-BE49-F238E27FC236}">
              <a16:creationId xmlns:a16="http://schemas.microsoft.com/office/drawing/2014/main" id="{F322A353-CBCF-46CF-9592-8294C6318508}"/>
            </a:ext>
          </a:extLst>
        </xdr:cNvPr>
        <xdr:cNvSpPr txBox="1"/>
      </xdr:nvSpPr>
      <xdr:spPr>
        <a:xfrm>
          <a:off x="1611004" y="1353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76761</xdr:rowOff>
    </xdr:from>
    <xdr:ext cx="405111" cy="259045"/>
    <xdr:sp macro="" textlink="">
      <xdr:nvSpPr>
        <xdr:cNvPr id="315" name="n_4aveValue【福祉施設】&#10;有形固定資産減価償却率">
          <a:extLst>
            <a:ext uri="{FF2B5EF4-FFF2-40B4-BE49-F238E27FC236}">
              <a16:creationId xmlns:a16="http://schemas.microsoft.com/office/drawing/2014/main" id="{D0EB3191-9B9D-480C-A955-D494A7AD7F12}"/>
            </a:ext>
          </a:extLst>
        </xdr:cNvPr>
        <xdr:cNvSpPr txBox="1"/>
      </xdr:nvSpPr>
      <xdr:spPr>
        <a:xfrm>
          <a:off x="836304" y="1348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127379</xdr:rowOff>
    </xdr:from>
    <xdr:ext cx="405111" cy="259045"/>
    <xdr:sp macro="" textlink="">
      <xdr:nvSpPr>
        <xdr:cNvPr id="316" name="n_1mainValue【福祉施設】&#10;有形固定資産減価償却率">
          <a:extLst>
            <a:ext uri="{FF2B5EF4-FFF2-40B4-BE49-F238E27FC236}">
              <a16:creationId xmlns:a16="http://schemas.microsoft.com/office/drawing/2014/main" id="{DD274341-E3A5-4B07-9B52-CD51A02C0226}"/>
            </a:ext>
          </a:extLst>
        </xdr:cNvPr>
        <xdr:cNvSpPr txBox="1"/>
      </xdr:nvSpPr>
      <xdr:spPr>
        <a:xfrm>
          <a:off x="3170564" y="13706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160945</xdr:rowOff>
    </xdr:from>
    <xdr:ext cx="405111" cy="259045"/>
    <xdr:sp macro="" textlink="">
      <xdr:nvSpPr>
        <xdr:cNvPr id="317" name="n_2mainValue【福祉施設】&#10;有形固定資産減価償却率">
          <a:extLst>
            <a:ext uri="{FF2B5EF4-FFF2-40B4-BE49-F238E27FC236}">
              <a16:creationId xmlns:a16="http://schemas.microsoft.com/office/drawing/2014/main" id="{12698BC3-7144-4D24-9BE9-438256A10768}"/>
            </a:ext>
          </a:extLst>
        </xdr:cNvPr>
        <xdr:cNvSpPr txBox="1"/>
      </xdr:nvSpPr>
      <xdr:spPr>
        <a:xfrm>
          <a:off x="2385704" y="1323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102161</xdr:rowOff>
    </xdr:from>
    <xdr:ext cx="405111" cy="259045"/>
    <xdr:sp macro="" textlink="">
      <xdr:nvSpPr>
        <xdr:cNvPr id="318" name="n_3mainValue【福祉施設】&#10;有形固定資産減価償却率">
          <a:extLst>
            <a:ext uri="{FF2B5EF4-FFF2-40B4-BE49-F238E27FC236}">
              <a16:creationId xmlns:a16="http://schemas.microsoft.com/office/drawing/2014/main" id="{D3B1EF66-11A3-48AF-B750-24BFE0A5CC2D}"/>
            </a:ext>
          </a:extLst>
        </xdr:cNvPr>
        <xdr:cNvSpPr txBox="1"/>
      </xdr:nvSpPr>
      <xdr:spPr>
        <a:xfrm>
          <a:off x="1611004" y="1317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62972</xdr:rowOff>
    </xdr:from>
    <xdr:ext cx="405111" cy="259045"/>
    <xdr:sp macro="" textlink="">
      <xdr:nvSpPr>
        <xdr:cNvPr id="319" name="n_4mainValue【福祉施設】&#10;有形固定資産減価償却率">
          <a:extLst>
            <a:ext uri="{FF2B5EF4-FFF2-40B4-BE49-F238E27FC236}">
              <a16:creationId xmlns:a16="http://schemas.microsoft.com/office/drawing/2014/main" id="{4813AE9D-0CAB-48C8-97C2-D2A37ADFB559}"/>
            </a:ext>
          </a:extLst>
        </xdr:cNvPr>
        <xdr:cNvSpPr txBox="1"/>
      </xdr:nvSpPr>
      <xdr:spPr>
        <a:xfrm>
          <a:off x="836304" y="131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DDDCBC47-84E7-4800-A7E8-AFC13524BCD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8FBD044C-EA23-4939-BD8D-9EFAE9E71756}"/>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9C9F812F-A481-4F33-A43E-7E9376BDF57A}"/>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B494370-595E-468E-BF96-676DEC626694}"/>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AAAA14BD-2CBE-4C81-A250-58EAA4239A95}"/>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46166917-CB39-4146-AD73-2CA12A0F9DC3}"/>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E8B5283A-5A5C-41E1-8006-BFA42AEE667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5494ED36-ECEB-4B52-95CD-09E7552DE838}"/>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CEB31C8B-017A-4FAA-A641-35E0329C156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996E272E-D914-40E2-A4F0-3F981E499E1F}"/>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03C716FB-5FB6-419F-B8FD-7F251562185A}"/>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53AC12C7-961A-4704-A630-ECAFCDB03A9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DCB588E8-9BFD-40BF-8A28-7CEC31463DA1}"/>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65EAA828-E05E-4A5D-ADA3-115CBE981BE6}"/>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B6297225-70EF-4889-A855-5366F6CAB95E}"/>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85FD83A1-8DE6-4A2D-9500-0DC600E78826}"/>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E61E8DEC-4EA4-4606-997D-4757DAEA135E}"/>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92B8C0C9-B964-4607-A856-C16AE66CB156}"/>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82F2A375-D9E5-4B8B-A684-F669F6515D73}"/>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09573FAE-AF57-4BA3-804C-414276097163}"/>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F7BBC56-578E-47D5-BDA7-FF0F9E6ADEF5}"/>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B5F576F7-3291-4EA9-AC5F-64825C0C5527}"/>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A6FC4E53-E5B8-4944-A1FA-FDB59ADA7998}"/>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93D77A4-12B7-4447-9758-41805E62776D}"/>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80057723-CA82-4B6C-B04B-FE3063F71A2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27214</xdr:rowOff>
    </xdr:from>
    <xdr:to>
      <xdr:col>54</xdr:col>
      <xdr:colOff>189865</xdr:colOff>
      <xdr:row>85</xdr:row>
      <xdr:rowOff>144236</xdr:rowOff>
    </xdr:to>
    <xdr:cxnSp macro="">
      <xdr:nvCxnSpPr>
        <xdr:cNvPr id="345" name="直線コネクタ 344">
          <a:extLst>
            <a:ext uri="{FF2B5EF4-FFF2-40B4-BE49-F238E27FC236}">
              <a16:creationId xmlns:a16="http://schemas.microsoft.com/office/drawing/2014/main" id="{9169A564-C3A4-4728-A8A8-DD7FBA2E2C23}"/>
            </a:ext>
          </a:extLst>
        </xdr:cNvPr>
        <xdr:cNvCxnSpPr/>
      </xdr:nvCxnSpPr>
      <xdr:spPr>
        <a:xfrm flipV="1">
          <a:off x="9219565" y="13103134"/>
          <a:ext cx="0" cy="129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6" name="【福祉施設】&#10;一人当たり面積最小値テキスト">
          <a:extLst>
            <a:ext uri="{FF2B5EF4-FFF2-40B4-BE49-F238E27FC236}">
              <a16:creationId xmlns:a16="http://schemas.microsoft.com/office/drawing/2014/main" id="{8E881765-FF2B-490E-92A6-8E3B02538B12}"/>
            </a:ext>
          </a:extLst>
        </xdr:cNvPr>
        <xdr:cNvSpPr txBox="1"/>
      </xdr:nvSpPr>
      <xdr:spPr>
        <a:xfrm>
          <a:off x="9258300" y="1439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47" name="直線コネクタ 346">
          <a:extLst>
            <a:ext uri="{FF2B5EF4-FFF2-40B4-BE49-F238E27FC236}">
              <a16:creationId xmlns:a16="http://schemas.microsoft.com/office/drawing/2014/main" id="{E4E4EC54-5B87-4C48-82DD-00CF93B3D280}"/>
            </a:ext>
          </a:extLst>
        </xdr:cNvPr>
        <xdr:cNvCxnSpPr/>
      </xdr:nvCxnSpPr>
      <xdr:spPr>
        <a:xfrm>
          <a:off x="9154160" y="14393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145341</xdr:rowOff>
    </xdr:from>
    <xdr:ext cx="469744" cy="259045"/>
    <xdr:sp macro="" textlink="">
      <xdr:nvSpPr>
        <xdr:cNvPr id="348" name="【福祉施設】&#10;一人当たり面積最大値テキスト">
          <a:extLst>
            <a:ext uri="{FF2B5EF4-FFF2-40B4-BE49-F238E27FC236}">
              <a16:creationId xmlns:a16="http://schemas.microsoft.com/office/drawing/2014/main" id="{C8C299F8-360C-4825-B2D5-E631C6A390EF}"/>
            </a:ext>
          </a:extLst>
        </xdr:cNvPr>
        <xdr:cNvSpPr txBox="1"/>
      </xdr:nvSpPr>
      <xdr:spPr>
        <a:xfrm>
          <a:off x="9258300" y="1288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27214</xdr:rowOff>
    </xdr:from>
    <xdr:to>
      <xdr:col>55</xdr:col>
      <xdr:colOff>88900</xdr:colOff>
      <xdr:row>78</xdr:row>
      <xdr:rowOff>27214</xdr:rowOff>
    </xdr:to>
    <xdr:cxnSp macro="">
      <xdr:nvCxnSpPr>
        <xdr:cNvPr id="349" name="直線コネクタ 348">
          <a:extLst>
            <a:ext uri="{FF2B5EF4-FFF2-40B4-BE49-F238E27FC236}">
              <a16:creationId xmlns:a16="http://schemas.microsoft.com/office/drawing/2014/main" id="{659FD8E7-EBEC-4332-B3CF-4C88A85EE2DC}"/>
            </a:ext>
          </a:extLst>
        </xdr:cNvPr>
        <xdr:cNvCxnSpPr/>
      </xdr:nvCxnSpPr>
      <xdr:spPr>
        <a:xfrm>
          <a:off x="9154160" y="13103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60977</xdr:rowOff>
    </xdr:from>
    <xdr:ext cx="469744" cy="259045"/>
    <xdr:sp macro="" textlink="">
      <xdr:nvSpPr>
        <xdr:cNvPr id="350" name="【福祉施設】&#10;一人当たり面積平均値テキスト">
          <a:extLst>
            <a:ext uri="{FF2B5EF4-FFF2-40B4-BE49-F238E27FC236}">
              <a16:creationId xmlns:a16="http://schemas.microsoft.com/office/drawing/2014/main" id="{D9DD528A-A0F0-4286-8F04-B0793E6B1F4D}"/>
            </a:ext>
          </a:extLst>
        </xdr:cNvPr>
        <xdr:cNvSpPr txBox="1"/>
      </xdr:nvSpPr>
      <xdr:spPr>
        <a:xfrm>
          <a:off x="9258300" y="13639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51" name="フローチャート: 判断 350">
          <a:extLst>
            <a:ext uri="{FF2B5EF4-FFF2-40B4-BE49-F238E27FC236}">
              <a16:creationId xmlns:a16="http://schemas.microsoft.com/office/drawing/2014/main" id="{AA3452DC-81AC-4E71-BBAB-12261C91EA97}"/>
            </a:ext>
          </a:extLst>
        </xdr:cNvPr>
        <xdr:cNvSpPr/>
      </xdr:nvSpPr>
      <xdr:spPr>
        <a:xfrm>
          <a:off x="919226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71664</xdr:rowOff>
    </xdr:from>
    <xdr:to>
      <xdr:col>50</xdr:col>
      <xdr:colOff>165100</xdr:colOff>
      <xdr:row>82</xdr:row>
      <xdr:rowOff>1814</xdr:rowOff>
    </xdr:to>
    <xdr:sp macro="" textlink="">
      <xdr:nvSpPr>
        <xdr:cNvPr id="352" name="フローチャート: 判断 351">
          <a:extLst>
            <a:ext uri="{FF2B5EF4-FFF2-40B4-BE49-F238E27FC236}">
              <a16:creationId xmlns:a16="http://schemas.microsoft.com/office/drawing/2014/main" id="{4F6CF408-9B3B-4A99-989A-AB3A864E4A97}"/>
            </a:ext>
          </a:extLst>
        </xdr:cNvPr>
        <xdr:cNvSpPr/>
      </xdr:nvSpPr>
      <xdr:spPr>
        <a:xfrm>
          <a:off x="8445500" y="136505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39007</xdr:rowOff>
    </xdr:from>
    <xdr:to>
      <xdr:col>46</xdr:col>
      <xdr:colOff>38100</xdr:colOff>
      <xdr:row>81</xdr:row>
      <xdr:rowOff>140607</xdr:rowOff>
    </xdr:to>
    <xdr:sp macro="" textlink="">
      <xdr:nvSpPr>
        <xdr:cNvPr id="353" name="フローチャート: 判断 352">
          <a:extLst>
            <a:ext uri="{FF2B5EF4-FFF2-40B4-BE49-F238E27FC236}">
              <a16:creationId xmlns:a16="http://schemas.microsoft.com/office/drawing/2014/main" id="{3A8DE680-3A62-445E-B890-6E29EAADBBDD}"/>
            </a:ext>
          </a:extLst>
        </xdr:cNvPr>
        <xdr:cNvSpPr/>
      </xdr:nvSpPr>
      <xdr:spPr>
        <a:xfrm>
          <a:off x="7670800" y="136178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28121</xdr:rowOff>
    </xdr:from>
    <xdr:to>
      <xdr:col>41</xdr:col>
      <xdr:colOff>101600</xdr:colOff>
      <xdr:row>81</xdr:row>
      <xdr:rowOff>129721</xdr:rowOff>
    </xdr:to>
    <xdr:sp macro="" textlink="">
      <xdr:nvSpPr>
        <xdr:cNvPr id="354" name="フローチャート: 判断 353">
          <a:extLst>
            <a:ext uri="{FF2B5EF4-FFF2-40B4-BE49-F238E27FC236}">
              <a16:creationId xmlns:a16="http://schemas.microsoft.com/office/drawing/2014/main" id="{980741A5-8DFA-4A89-AAA0-9F93709DBDB2}"/>
            </a:ext>
          </a:extLst>
        </xdr:cNvPr>
        <xdr:cNvSpPr/>
      </xdr:nvSpPr>
      <xdr:spPr>
        <a:xfrm>
          <a:off x="6873240" y="1360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39007</xdr:rowOff>
    </xdr:from>
    <xdr:to>
      <xdr:col>36</xdr:col>
      <xdr:colOff>165100</xdr:colOff>
      <xdr:row>81</xdr:row>
      <xdr:rowOff>140607</xdr:rowOff>
    </xdr:to>
    <xdr:sp macro="" textlink="">
      <xdr:nvSpPr>
        <xdr:cNvPr id="355" name="フローチャート: 判断 354">
          <a:extLst>
            <a:ext uri="{FF2B5EF4-FFF2-40B4-BE49-F238E27FC236}">
              <a16:creationId xmlns:a16="http://schemas.microsoft.com/office/drawing/2014/main" id="{B5880854-EF93-411F-9C6B-DDF44B46D272}"/>
            </a:ext>
          </a:extLst>
        </xdr:cNvPr>
        <xdr:cNvSpPr/>
      </xdr:nvSpPr>
      <xdr:spPr>
        <a:xfrm>
          <a:off x="6098540" y="1361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BA3FBD7-0421-4A0D-BE71-1D1860CCB70B}"/>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CEBFD86-232A-4999-BD89-98F28D5E9BC3}"/>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CCCAE35-9233-452D-8B33-5AA29C27CE84}"/>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99F360C-9F2F-436E-8188-9E32108CDDA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7ECE903-405A-428D-B759-5336F61DD135}"/>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39007</xdr:rowOff>
    </xdr:from>
    <xdr:to>
      <xdr:col>55</xdr:col>
      <xdr:colOff>50800</xdr:colOff>
      <xdr:row>81</xdr:row>
      <xdr:rowOff>140607</xdr:rowOff>
    </xdr:to>
    <xdr:sp macro="" textlink="">
      <xdr:nvSpPr>
        <xdr:cNvPr id="361" name="楕円 360">
          <a:extLst>
            <a:ext uri="{FF2B5EF4-FFF2-40B4-BE49-F238E27FC236}">
              <a16:creationId xmlns:a16="http://schemas.microsoft.com/office/drawing/2014/main" id="{105FAAF3-9279-4CAB-86D8-78F8AEFD35F2}"/>
            </a:ext>
          </a:extLst>
        </xdr:cNvPr>
        <xdr:cNvSpPr/>
      </xdr:nvSpPr>
      <xdr:spPr>
        <a:xfrm>
          <a:off x="9192260" y="136178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61884</xdr:rowOff>
    </xdr:from>
    <xdr:ext cx="469744" cy="259045"/>
    <xdr:sp macro="" textlink="">
      <xdr:nvSpPr>
        <xdr:cNvPr id="362" name="【福祉施設】&#10;一人当たり面積該当値テキスト">
          <a:extLst>
            <a:ext uri="{FF2B5EF4-FFF2-40B4-BE49-F238E27FC236}">
              <a16:creationId xmlns:a16="http://schemas.microsoft.com/office/drawing/2014/main" id="{9E93E0BB-AE3E-42B4-AA2C-DE7F83A0901E}"/>
            </a:ext>
          </a:extLst>
        </xdr:cNvPr>
        <xdr:cNvSpPr txBox="1"/>
      </xdr:nvSpPr>
      <xdr:spPr>
        <a:xfrm>
          <a:off x="9258300" y="1347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39007</xdr:rowOff>
    </xdr:from>
    <xdr:to>
      <xdr:col>50</xdr:col>
      <xdr:colOff>165100</xdr:colOff>
      <xdr:row>81</xdr:row>
      <xdr:rowOff>140607</xdr:rowOff>
    </xdr:to>
    <xdr:sp macro="" textlink="">
      <xdr:nvSpPr>
        <xdr:cNvPr id="363" name="楕円 362">
          <a:extLst>
            <a:ext uri="{FF2B5EF4-FFF2-40B4-BE49-F238E27FC236}">
              <a16:creationId xmlns:a16="http://schemas.microsoft.com/office/drawing/2014/main" id="{FD438894-ED03-42A8-976D-585F5B3AECAC}"/>
            </a:ext>
          </a:extLst>
        </xdr:cNvPr>
        <xdr:cNvSpPr/>
      </xdr:nvSpPr>
      <xdr:spPr>
        <a:xfrm>
          <a:off x="8445500" y="1361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89807</xdr:rowOff>
    </xdr:from>
    <xdr:to>
      <xdr:col>55</xdr:col>
      <xdr:colOff>0</xdr:colOff>
      <xdr:row>81</xdr:row>
      <xdr:rowOff>89807</xdr:rowOff>
    </xdr:to>
    <xdr:cxnSp macro="">
      <xdr:nvCxnSpPr>
        <xdr:cNvPr id="364" name="直線コネクタ 363">
          <a:extLst>
            <a:ext uri="{FF2B5EF4-FFF2-40B4-BE49-F238E27FC236}">
              <a16:creationId xmlns:a16="http://schemas.microsoft.com/office/drawing/2014/main" id="{D9F8674E-CE6B-4BFA-96A7-9676A6A3432F}"/>
            </a:ext>
          </a:extLst>
        </xdr:cNvPr>
        <xdr:cNvCxnSpPr/>
      </xdr:nvCxnSpPr>
      <xdr:spPr>
        <a:xfrm>
          <a:off x="8496300" y="1366864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112486</xdr:rowOff>
    </xdr:from>
    <xdr:to>
      <xdr:col>46</xdr:col>
      <xdr:colOff>38100</xdr:colOff>
      <xdr:row>81</xdr:row>
      <xdr:rowOff>42636</xdr:rowOff>
    </xdr:to>
    <xdr:sp macro="" textlink="">
      <xdr:nvSpPr>
        <xdr:cNvPr id="365" name="楕円 364">
          <a:extLst>
            <a:ext uri="{FF2B5EF4-FFF2-40B4-BE49-F238E27FC236}">
              <a16:creationId xmlns:a16="http://schemas.microsoft.com/office/drawing/2014/main" id="{93B42FE6-BA75-4B37-9590-0B738ABA0BE7}"/>
            </a:ext>
          </a:extLst>
        </xdr:cNvPr>
        <xdr:cNvSpPr/>
      </xdr:nvSpPr>
      <xdr:spPr>
        <a:xfrm>
          <a:off x="7670800" y="135236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163286</xdr:rowOff>
    </xdr:from>
    <xdr:to>
      <xdr:col>50</xdr:col>
      <xdr:colOff>114300</xdr:colOff>
      <xdr:row>81</xdr:row>
      <xdr:rowOff>89807</xdr:rowOff>
    </xdr:to>
    <xdr:cxnSp macro="">
      <xdr:nvCxnSpPr>
        <xdr:cNvPr id="366" name="直線コネクタ 365">
          <a:extLst>
            <a:ext uri="{FF2B5EF4-FFF2-40B4-BE49-F238E27FC236}">
              <a16:creationId xmlns:a16="http://schemas.microsoft.com/office/drawing/2014/main" id="{9D3A799C-2353-40B7-9A11-144CB57B8A1A}"/>
            </a:ext>
          </a:extLst>
        </xdr:cNvPr>
        <xdr:cNvCxnSpPr/>
      </xdr:nvCxnSpPr>
      <xdr:spPr>
        <a:xfrm>
          <a:off x="7713980" y="13574486"/>
          <a:ext cx="782320" cy="9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123371</xdr:rowOff>
    </xdr:from>
    <xdr:to>
      <xdr:col>41</xdr:col>
      <xdr:colOff>101600</xdr:colOff>
      <xdr:row>81</xdr:row>
      <xdr:rowOff>53521</xdr:rowOff>
    </xdr:to>
    <xdr:sp macro="" textlink="">
      <xdr:nvSpPr>
        <xdr:cNvPr id="367" name="楕円 366">
          <a:extLst>
            <a:ext uri="{FF2B5EF4-FFF2-40B4-BE49-F238E27FC236}">
              <a16:creationId xmlns:a16="http://schemas.microsoft.com/office/drawing/2014/main" id="{EDD6F3C5-9986-4DBB-85AD-87FA4E3A19A1}"/>
            </a:ext>
          </a:extLst>
        </xdr:cNvPr>
        <xdr:cNvSpPr/>
      </xdr:nvSpPr>
      <xdr:spPr>
        <a:xfrm>
          <a:off x="6873240" y="13534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163286</xdr:rowOff>
    </xdr:from>
    <xdr:to>
      <xdr:col>45</xdr:col>
      <xdr:colOff>177800</xdr:colOff>
      <xdr:row>81</xdr:row>
      <xdr:rowOff>2721</xdr:rowOff>
    </xdr:to>
    <xdr:cxnSp macro="">
      <xdr:nvCxnSpPr>
        <xdr:cNvPr id="368" name="直線コネクタ 367">
          <a:extLst>
            <a:ext uri="{FF2B5EF4-FFF2-40B4-BE49-F238E27FC236}">
              <a16:creationId xmlns:a16="http://schemas.microsoft.com/office/drawing/2014/main" id="{881B9FD9-074A-446C-BFB1-9338D47E97D9}"/>
            </a:ext>
          </a:extLst>
        </xdr:cNvPr>
        <xdr:cNvCxnSpPr/>
      </xdr:nvCxnSpPr>
      <xdr:spPr>
        <a:xfrm flipV="1">
          <a:off x="6924040" y="13574486"/>
          <a:ext cx="78994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112486</xdr:rowOff>
    </xdr:from>
    <xdr:to>
      <xdr:col>36</xdr:col>
      <xdr:colOff>165100</xdr:colOff>
      <xdr:row>81</xdr:row>
      <xdr:rowOff>42636</xdr:rowOff>
    </xdr:to>
    <xdr:sp macro="" textlink="">
      <xdr:nvSpPr>
        <xdr:cNvPr id="369" name="楕円 368">
          <a:extLst>
            <a:ext uri="{FF2B5EF4-FFF2-40B4-BE49-F238E27FC236}">
              <a16:creationId xmlns:a16="http://schemas.microsoft.com/office/drawing/2014/main" id="{6D5E6A2B-C9D9-4FC8-AAAB-62D07ED3415B}"/>
            </a:ext>
          </a:extLst>
        </xdr:cNvPr>
        <xdr:cNvSpPr/>
      </xdr:nvSpPr>
      <xdr:spPr>
        <a:xfrm>
          <a:off x="6098540" y="135236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163286</xdr:rowOff>
    </xdr:from>
    <xdr:to>
      <xdr:col>41</xdr:col>
      <xdr:colOff>50800</xdr:colOff>
      <xdr:row>81</xdr:row>
      <xdr:rowOff>2721</xdr:rowOff>
    </xdr:to>
    <xdr:cxnSp macro="">
      <xdr:nvCxnSpPr>
        <xdr:cNvPr id="370" name="直線コネクタ 369">
          <a:extLst>
            <a:ext uri="{FF2B5EF4-FFF2-40B4-BE49-F238E27FC236}">
              <a16:creationId xmlns:a16="http://schemas.microsoft.com/office/drawing/2014/main" id="{9B35BD4C-FF36-4FD5-B518-74EC8A0A61AB}"/>
            </a:ext>
          </a:extLst>
        </xdr:cNvPr>
        <xdr:cNvCxnSpPr/>
      </xdr:nvCxnSpPr>
      <xdr:spPr>
        <a:xfrm>
          <a:off x="6149340" y="13574486"/>
          <a:ext cx="77470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164391</xdr:rowOff>
    </xdr:from>
    <xdr:ext cx="469744" cy="259045"/>
    <xdr:sp macro="" textlink="">
      <xdr:nvSpPr>
        <xdr:cNvPr id="371" name="n_1aveValue【福祉施設】&#10;一人当たり面積">
          <a:extLst>
            <a:ext uri="{FF2B5EF4-FFF2-40B4-BE49-F238E27FC236}">
              <a16:creationId xmlns:a16="http://schemas.microsoft.com/office/drawing/2014/main" id="{817785AD-9154-4807-9067-BFF64C2C3B06}"/>
            </a:ext>
          </a:extLst>
        </xdr:cNvPr>
        <xdr:cNvSpPr txBox="1"/>
      </xdr:nvSpPr>
      <xdr:spPr>
        <a:xfrm>
          <a:off x="8271587" y="1374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131734</xdr:rowOff>
    </xdr:from>
    <xdr:ext cx="469744" cy="259045"/>
    <xdr:sp macro="" textlink="">
      <xdr:nvSpPr>
        <xdr:cNvPr id="372" name="n_2aveValue【福祉施設】&#10;一人当たり面積">
          <a:extLst>
            <a:ext uri="{FF2B5EF4-FFF2-40B4-BE49-F238E27FC236}">
              <a16:creationId xmlns:a16="http://schemas.microsoft.com/office/drawing/2014/main" id="{783EC3C2-3E2D-43E8-8A31-4C589C85C835}"/>
            </a:ext>
          </a:extLst>
        </xdr:cNvPr>
        <xdr:cNvSpPr txBox="1"/>
      </xdr:nvSpPr>
      <xdr:spPr>
        <a:xfrm>
          <a:off x="7509587" y="1371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120848</xdr:rowOff>
    </xdr:from>
    <xdr:ext cx="469744" cy="259045"/>
    <xdr:sp macro="" textlink="">
      <xdr:nvSpPr>
        <xdr:cNvPr id="373" name="n_3aveValue【福祉施設】&#10;一人当たり面積">
          <a:extLst>
            <a:ext uri="{FF2B5EF4-FFF2-40B4-BE49-F238E27FC236}">
              <a16:creationId xmlns:a16="http://schemas.microsoft.com/office/drawing/2014/main" id="{D46B5DD7-FF4E-4167-82CA-9F19EE301033}"/>
            </a:ext>
          </a:extLst>
        </xdr:cNvPr>
        <xdr:cNvSpPr txBox="1"/>
      </xdr:nvSpPr>
      <xdr:spPr>
        <a:xfrm>
          <a:off x="6712027" y="1369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131734</xdr:rowOff>
    </xdr:from>
    <xdr:ext cx="469744" cy="259045"/>
    <xdr:sp macro="" textlink="">
      <xdr:nvSpPr>
        <xdr:cNvPr id="374" name="n_4aveValue【福祉施設】&#10;一人当たり面積">
          <a:extLst>
            <a:ext uri="{FF2B5EF4-FFF2-40B4-BE49-F238E27FC236}">
              <a16:creationId xmlns:a16="http://schemas.microsoft.com/office/drawing/2014/main" id="{991447A5-D803-4E31-9242-698AFD7F459A}"/>
            </a:ext>
          </a:extLst>
        </xdr:cNvPr>
        <xdr:cNvSpPr txBox="1"/>
      </xdr:nvSpPr>
      <xdr:spPr>
        <a:xfrm>
          <a:off x="5937327" y="1371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157134</xdr:rowOff>
    </xdr:from>
    <xdr:ext cx="469744" cy="259045"/>
    <xdr:sp macro="" textlink="">
      <xdr:nvSpPr>
        <xdr:cNvPr id="375" name="n_1mainValue【福祉施設】&#10;一人当たり面積">
          <a:extLst>
            <a:ext uri="{FF2B5EF4-FFF2-40B4-BE49-F238E27FC236}">
              <a16:creationId xmlns:a16="http://schemas.microsoft.com/office/drawing/2014/main" id="{9230236D-A5EF-4EDE-975A-03324A0A163E}"/>
            </a:ext>
          </a:extLst>
        </xdr:cNvPr>
        <xdr:cNvSpPr txBox="1"/>
      </xdr:nvSpPr>
      <xdr:spPr>
        <a:xfrm>
          <a:off x="8271587" y="1340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59163</xdr:rowOff>
    </xdr:from>
    <xdr:ext cx="469744" cy="259045"/>
    <xdr:sp macro="" textlink="">
      <xdr:nvSpPr>
        <xdr:cNvPr id="376" name="n_2mainValue【福祉施設】&#10;一人当たり面積">
          <a:extLst>
            <a:ext uri="{FF2B5EF4-FFF2-40B4-BE49-F238E27FC236}">
              <a16:creationId xmlns:a16="http://schemas.microsoft.com/office/drawing/2014/main" id="{BB0FD39F-EDFA-44AB-A487-58F2E72B3330}"/>
            </a:ext>
          </a:extLst>
        </xdr:cNvPr>
        <xdr:cNvSpPr txBox="1"/>
      </xdr:nvSpPr>
      <xdr:spPr>
        <a:xfrm>
          <a:off x="7509587" y="1330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70048</xdr:rowOff>
    </xdr:from>
    <xdr:ext cx="469744" cy="259045"/>
    <xdr:sp macro="" textlink="">
      <xdr:nvSpPr>
        <xdr:cNvPr id="377" name="n_3mainValue【福祉施設】&#10;一人当たり面積">
          <a:extLst>
            <a:ext uri="{FF2B5EF4-FFF2-40B4-BE49-F238E27FC236}">
              <a16:creationId xmlns:a16="http://schemas.microsoft.com/office/drawing/2014/main" id="{8F8A9807-5A2A-4092-B036-60F5F5A398BB}"/>
            </a:ext>
          </a:extLst>
        </xdr:cNvPr>
        <xdr:cNvSpPr txBox="1"/>
      </xdr:nvSpPr>
      <xdr:spPr>
        <a:xfrm>
          <a:off x="6712027" y="1331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59163</xdr:rowOff>
    </xdr:from>
    <xdr:ext cx="469744" cy="259045"/>
    <xdr:sp macro="" textlink="">
      <xdr:nvSpPr>
        <xdr:cNvPr id="378" name="n_4mainValue【福祉施設】&#10;一人当たり面積">
          <a:extLst>
            <a:ext uri="{FF2B5EF4-FFF2-40B4-BE49-F238E27FC236}">
              <a16:creationId xmlns:a16="http://schemas.microsoft.com/office/drawing/2014/main" id="{5AE9FFE4-394D-4643-BA12-A35145D21A58}"/>
            </a:ext>
          </a:extLst>
        </xdr:cNvPr>
        <xdr:cNvSpPr txBox="1"/>
      </xdr:nvSpPr>
      <xdr:spPr>
        <a:xfrm>
          <a:off x="5937327" y="1330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856C29ED-78E5-4259-A3C6-2EBED8998D3C}"/>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F36FCE50-63BD-4538-A359-F281A0D1335D}"/>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0C94202-F4EE-47AC-BC49-259A0C90F5E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EDE9653-6523-44B2-9E54-5FA5640F275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573C6B59-5C0D-453F-97D9-2E76E1D4C7F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CE49442E-8436-4DAF-B602-16BD75A6BB3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D776BBB7-F3B8-45B9-92BF-3185FE7FA872}"/>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BAB240D-9DB1-420D-B413-EE56A5BA8E9F}"/>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18F60448-501F-4F9C-B4E7-222FF8D3D2B8}"/>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A1F731F1-FD49-4EF0-9B37-620EF9EC5A5C}"/>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62090EB-57DE-4876-9591-508F9EBEA6EF}"/>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5859B484-D901-4C70-935C-BD914F85417D}"/>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5EF8C12A-52A5-46BE-ADD2-307B757DBAB9}"/>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4FADC4C6-EB54-4C2E-AB5C-05674CFBD499}"/>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F12F9DAD-E884-47F0-A988-49BC36A60F1B}"/>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A957BA4E-5262-4CBA-9325-51987A5C236A}"/>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4E574CC5-4A82-4371-98F1-133046F8D0CB}"/>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28ADCF8F-55FF-4063-872B-D1DA7CD82C9D}"/>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3A7E77A4-FFE6-4AAD-ADE8-CC2B7BF08658}"/>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BCF09EB8-797C-4F4B-AC31-14CA7F46D0A7}"/>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3BE1B372-D050-4D82-8799-6D33D42771AD}"/>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BDD7AE12-B7F4-4B42-860B-606589EFFE48}"/>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FE2722A1-E1FC-46EF-9067-4F3E01896BF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B476111-E9AB-4BA0-9C78-13CA3F58CC72}"/>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B2B48751-614F-4C92-B6BD-84545D29998A}"/>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28848</xdr:rowOff>
    </xdr:to>
    <xdr:cxnSp macro="">
      <xdr:nvCxnSpPr>
        <xdr:cNvPr id="404" name="直線コネクタ 403">
          <a:extLst>
            <a:ext uri="{FF2B5EF4-FFF2-40B4-BE49-F238E27FC236}">
              <a16:creationId xmlns:a16="http://schemas.microsoft.com/office/drawing/2014/main" id="{8896F1C2-2550-4CC9-AE32-881E96653948}"/>
            </a:ext>
          </a:extLst>
        </xdr:cNvPr>
        <xdr:cNvCxnSpPr/>
      </xdr:nvCxnSpPr>
      <xdr:spPr>
        <a:xfrm flipV="1">
          <a:off x="4086225" y="168385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5D2E3BC0-BF1D-4286-A62D-582413447155}"/>
            </a:ext>
          </a:extLst>
        </xdr:cNvPr>
        <xdr:cNvSpPr txBox="1"/>
      </xdr:nvSpPr>
      <xdr:spPr>
        <a:xfrm>
          <a:off x="4124960" y="1830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6" name="直線コネクタ 405">
          <a:extLst>
            <a:ext uri="{FF2B5EF4-FFF2-40B4-BE49-F238E27FC236}">
              <a16:creationId xmlns:a16="http://schemas.microsoft.com/office/drawing/2014/main" id="{A6FA921F-AD76-4122-8636-F0901AF7BA33}"/>
            </a:ext>
          </a:extLst>
        </xdr:cNvPr>
        <xdr:cNvCxnSpPr/>
      </xdr:nvCxnSpPr>
      <xdr:spPr>
        <a:xfrm>
          <a:off x="4020820" y="183016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E7096E0D-FBCF-47A8-975E-5FA1F795F467}"/>
            </a:ext>
          </a:extLst>
        </xdr:cNvPr>
        <xdr:cNvSpPr txBox="1"/>
      </xdr:nvSpPr>
      <xdr:spPr>
        <a:xfrm>
          <a:off x="4124960" y="166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8" name="直線コネクタ 407">
          <a:extLst>
            <a:ext uri="{FF2B5EF4-FFF2-40B4-BE49-F238E27FC236}">
              <a16:creationId xmlns:a16="http://schemas.microsoft.com/office/drawing/2014/main" id="{B17666C5-08B5-46E5-B21E-68E4535CDE01}"/>
            </a:ext>
          </a:extLst>
        </xdr:cNvPr>
        <xdr:cNvCxnSpPr/>
      </xdr:nvCxnSpPr>
      <xdr:spPr>
        <a:xfrm>
          <a:off x="4020820" y="16838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52145C14-2D1C-49F3-88EA-9A01DB6374DF}"/>
            </a:ext>
          </a:extLst>
        </xdr:cNvPr>
        <xdr:cNvSpPr txBox="1"/>
      </xdr:nvSpPr>
      <xdr:spPr>
        <a:xfrm>
          <a:off x="4124960" y="172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10" name="フローチャート: 判断 409">
          <a:extLst>
            <a:ext uri="{FF2B5EF4-FFF2-40B4-BE49-F238E27FC236}">
              <a16:creationId xmlns:a16="http://schemas.microsoft.com/office/drawing/2014/main" id="{6604FAB7-6782-4A58-BD03-006E6EE8622C}"/>
            </a:ext>
          </a:extLst>
        </xdr:cNvPr>
        <xdr:cNvSpPr/>
      </xdr:nvSpPr>
      <xdr:spPr>
        <a:xfrm>
          <a:off x="4036060" y="174343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411" name="フローチャート: 判断 410">
          <a:extLst>
            <a:ext uri="{FF2B5EF4-FFF2-40B4-BE49-F238E27FC236}">
              <a16:creationId xmlns:a16="http://schemas.microsoft.com/office/drawing/2014/main" id="{E2EAF2DB-B62F-4B73-972F-F7FF225F287C}"/>
            </a:ext>
          </a:extLst>
        </xdr:cNvPr>
        <xdr:cNvSpPr/>
      </xdr:nvSpPr>
      <xdr:spPr>
        <a:xfrm>
          <a:off x="3312160" y="174583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2" name="フローチャート: 判断 411">
          <a:extLst>
            <a:ext uri="{FF2B5EF4-FFF2-40B4-BE49-F238E27FC236}">
              <a16:creationId xmlns:a16="http://schemas.microsoft.com/office/drawing/2014/main" id="{3D3234F4-20F7-43ED-B702-CDA0AA06E66C}"/>
            </a:ext>
          </a:extLst>
        </xdr:cNvPr>
        <xdr:cNvSpPr/>
      </xdr:nvSpPr>
      <xdr:spPr>
        <a:xfrm>
          <a:off x="2514600" y="1748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13" name="フローチャート: 判断 412">
          <a:extLst>
            <a:ext uri="{FF2B5EF4-FFF2-40B4-BE49-F238E27FC236}">
              <a16:creationId xmlns:a16="http://schemas.microsoft.com/office/drawing/2014/main" id="{D3421FDA-CD60-4994-9EB9-A1340254D220}"/>
            </a:ext>
          </a:extLst>
        </xdr:cNvPr>
        <xdr:cNvSpPr/>
      </xdr:nvSpPr>
      <xdr:spPr>
        <a:xfrm>
          <a:off x="1739900" y="1743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146231</xdr:rowOff>
    </xdr:from>
    <xdr:to>
      <xdr:col>6</xdr:col>
      <xdr:colOff>38100</xdr:colOff>
      <xdr:row>104</xdr:row>
      <xdr:rowOff>76381</xdr:rowOff>
    </xdr:to>
    <xdr:sp macro="" textlink="">
      <xdr:nvSpPr>
        <xdr:cNvPr id="414" name="フローチャート: 判断 413">
          <a:extLst>
            <a:ext uri="{FF2B5EF4-FFF2-40B4-BE49-F238E27FC236}">
              <a16:creationId xmlns:a16="http://schemas.microsoft.com/office/drawing/2014/main" id="{D4DBFEC8-328E-4B0B-AAF0-C58D8565DCEE}"/>
            </a:ext>
          </a:extLst>
        </xdr:cNvPr>
        <xdr:cNvSpPr/>
      </xdr:nvSpPr>
      <xdr:spPr>
        <a:xfrm>
          <a:off x="965200" y="174131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197D392-71EB-4521-B5AE-EADD48FEA92E}"/>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B4C0D71-0E76-44FE-9417-E60D50769201}"/>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4BBFFBD-9442-4EBB-B376-D158AADDB564}"/>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90143E27-B94B-40BA-AA72-00277F578809}"/>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20885FD-96DE-4919-B371-92671A350C4D}"/>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144599</xdr:rowOff>
    </xdr:from>
    <xdr:to>
      <xdr:col>24</xdr:col>
      <xdr:colOff>114300</xdr:colOff>
      <xdr:row>105</xdr:row>
      <xdr:rowOff>74749</xdr:rowOff>
    </xdr:to>
    <xdr:sp macro="" textlink="">
      <xdr:nvSpPr>
        <xdr:cNvPr id="420" name="楕円 419">
          <a:extLst>
            <a:ext uri="{FF2B5EF4-FFF2-40B4-BE49-F238E27FC236}">
              <a16:creationId xmlns:a16="http://schemas.microsoft.com/office/drawing/2014/main" id="{124A790C-A7EE-40F8-89DE-08B9D3C2B878}"/>
            </a:ext>
          </a:extLst>
        </xdr:cNvPr>
        <xdr:cNvSpPr/>
      </xdr:nvSpPr>
      <xdr:spPr>
        <a:xfrm>
          <a:off x="4036060" y="175791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123026</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A0D23DBC-C2C4-4856-A4CD-6D8EEA01EB3A}"/>
            </a:ext>
          </a:extLst>
        </xdr:cNvPr>
        <xdr:cNvSpPr txBox="1"/>
      </xdr:nvSpPr>
      <xdr:spPr>
        <a:xfrm>
          <a:off x="4124960" y="17557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115207</xdr:rowOff>
    </xdr:from>
    <xdr:to>
      <xdr:col>20</xdr:col>
      <xdr:colOff>38100</xdr:colOff>
      <xdr:row>105</xdr:row>
      <xdr:rowOff>45357</xdr:rowOff>
    </xdr:to>
    <xdr:sp macro="" textlink="">
      <xdr:nvSpPr>
        <xdr:cNvPr id="422" name="楕円 421">
          <a:extLst>
            <a:ext uri="{FF2B5EF4-FFF2-40B4-BE49-F238E27FC236}">
              <a16:creationId xmlns:a16="http://schemas.microsoft.com/office/drawing/2014/main" id="{4F96749C-9892-46E8-A06F-E73F3F38C5E1}"/>
            </a:ext>
          </a:extLst>
        </xdr:cNvPr>
        <xdr:cNvSpPr/>
      </xdr:nvSpPr>
      <xdr:spPr>
        <a:xfrm>
          <a:off x="3312160" y="175497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166007</xdr:rowOff>
    </xdr:from>
    <xdr:to>
      <xdr:col>24</xdr:col>
      <xdr:colOff>63500</xdr:colOff>
      <xdr:row>105</xdr:row>
      <xdr:rowOff>23949</xdr:rowOff>
    </xdr:to>
    <xdr:cxnSp macro="">
      <xdr:nvCxnSpPr>
        <xdr:cNvPr id="423" name="直線コネクタ 422">
          <a:extLst>
            <a:ext uri="{FF2B5EF4-FFF2-40B4-BE49-F238E27FC236}">
              <a16:creationId xmlns:a16="http://schemas.microsoft.com/office/drawing/2014/main" id="{9F742F25-CA67-440C-ABEB-A206D85FF240}"/>
            </a:ext>
          </a:extLst>
        </xdr:cNvPr>
        <xdr:cNvCxnSpPr/>
      </xdr:nvCxnSpPr>
      <xdr:spPr>
        <a:xfrm>
          <a:off x="3355340" y="17600567"/>
          <a:ext cx="73152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82550</xdr:rowOff>
    </xdr:from>
    <xdr:to>
      <xdr:col>15</xdr:col>
      <xdr:colOff>101600</xdr:colOff>
      <xdr:row>105</xdr:row>
      <xdr:rowOff>12700</xdr:rowOff>
    </xdr:to>
    <xdr:sp macro="" textlink="">
      <xdr:nvSpPr>
        <xdr:cNvPr id="424" name="楕円 423">
          <a:extLst>
            <a:ext uri="{FF2B5EF4-FFF2-40B4-BE49-F238E27FC236}">
              <a16:creationId xmlns:a16="http://schemas.microsoft.com/office/drawing/2014/main" id="{ABCCC6AC-9A79-47A5-9292-52112732BBF4}"/>
            </a:ext>
          </a:extLst>
        </xdr:cNvPr>
        <xdr:cNvSpPr/>
      </xdr:nvSpPr>
      <xdr:spPr>
        <a:xfrm>
          <a:off x="2514600" y="1751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133350</xdr:rowOff>
    </xdr:from>
    <xdr:to>
      <xdr:col>19</xdr:col>
      <xdr:colOff>177800</xdr:colOff>
      <xdr:row>104</xdr:row>
      <xdr:rowOff>166007</xdr:rowOff>
    </xdr:to>
    <xdr:cxnSp macro="">
      <xdr:nvCxnSpPr>
        <xdr:cNvPr id="425" name="直線コネクタ 424">
          <a:extLst>
            <a:ext uri="{FF2B5EF4-FFF2-40B4-BE49-F238E27FC236}">
              <a16:creationId xmlns:a16="http://schemas.microsoft.com/office/drawing/2014/main" id="{352EADF6-013E-4BBE-9641-9894F41B6ACD}"/>
            </a:ext>
          </a:extLst>
        </xdr:cNvPr>
        <xdr:cNvCxnSpPr/>
      </xdr:nvCxnSpPr>
      <xdr:spPr>
        <a:xfrm>
          <a:off x="2565400" y="17567910"/>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7438</xdr:rowOff>
    </xdr:from>
    <xdr:to>
      <xdr:col>10</xdr:col>
      <xdr:colOff>165100</xdr:colOff>
      <xdr:row>104</xdr:row>
      <xdr:rowOff>109038</xdr:rowOff>
    </xdr:to>
    <xdr:sp macro="" textlink="">
      <xdr:nvSpPr>
        <xdr:cNvPr id="426" name="楕円 425">
          <a:extLst>
            <a:ext uri="{FF2B5EF4-FFF2-40B4-BE49-F238E27FC236}">
              <a16:creationId xmlns:a16="http://schemas.microsoft.com/office/drawing/2014/main" id="{F407A768-B8E2-4369-A3CE-EAC5310E59B2}"/>
            </a:ext>
          </a:extLst>
        </xdr:cNvPr>
        <xdr:cNvSpPr/>
      </xdr:nvSpPr>
      <xdr:spPr>
        <a:xfrm>
          <a:off x="1739900" y="174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58238</xdr:rowOff>
    </xdr:from>
    <xdr:to>
      <xdr:col>15</xdr:col>
      <xdr:colOff>50800</xdr:colOff>
      <xdr:row>104</xdr:row>
      <xdr:rowOff>133350</xdr:rowOff>
    </xdr:to>
    <xdr:cxnSp macro="">
      <xdr:nvCxnSpPr>
        <xdr:cNvPr id="427" name="直線コネクタ 426">
          <a:extLst>
            <a:ext uri="{FF2B5EF4-FFF2-40B4-BE49-F238E27FC236}">
              <a16:creationId xmlns:a16="http://schemas.microsoft.com/office/drawing/2014/main" id="{A2C55070-A172-4C17-8EF5-FC75CE3CFEED}"/>
            </a:ext>
          </a:extLst>
        </xdr:cNvPr>
        <xdr:cNvCxnSpPr/>
      </xdr:nvCxnSpPr>
      <xdr:spPr>
        <a:xfrm>
          <a:off x="1790700" y="17492798"/>
          <a:ext cx="7747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82550</xdr:rowOff>
    </xdr:from>
    <xdr:to>
      <xdr:col>6</xdr:col>
      <xdr:colOff>38100</xdr:colOff>
      <xdr:row>105</xdr:row>
      <xdr:rowOff>12700</xdr:rowOff>
    </xdr:to>
    <xdr:sp macro="" textlink="">
      <xdr:nvSpPr>
        <xdr:cNvPr id="428" name="楕円 427">
          <a:extLst>
            <a:ext uri="{FF2B5EF4-FFF2-40B4-BE49-F238E27FC236}">
              <a16:creationId xmlns:a16="http://schemas.microsoft.com/office/drawing/2014/main" id="{A1CF1840-BE95-4193-9AA8-698C6CED0103}"/>
            </a:ext>
          </a:extLst>
        </xdr:cNvPr>
        <xdr:cNvSpPr/>
      </xdr:nvSpPr>
      <xdr:spPr>
        <a:xfrm>
          <a:off x="965200" y="17517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58238</xdr:rowOff>
    </xdr:from>
    <xdr:to>
      <xdr:col>10</xdr:col>
      <xdr:colOff>114300</xdr:colOff>
      <xdr:row>104</xdr:row>
      <xdr:rowOff>133350</xdr:rowOff>
    </xdr:to>
    <xdr:cxnSp macro="">
      <xdr:nvCxnSpPr>
        <xdr:cNvPr id="429" name="直線コネクタ 428">
          <a:extLst>
            <a:ext uri="{FF2B5EF4-FFF2-40B4-BE49-F238E27FC236}">
              <a16:creationId xmlns:a16="http://schemas.microsoft.com/office/drawing/2014/main" id="{3133BE52-41F9-4CD8-B56D-F23DCA1A531C}"/>
            </a:ext>
          </a:extLst>
        </xdr:cNvPr>
        <xdr:cNvCxnSpPr/>
      </xdr:nvCxnSpPr>
      <xdr:spPr>
        <a:xfrm flipV="1">
          <a:off x="1008380" y="17492798"/>
          <a:ext cx="78232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430" name="n_1aveValue【市民会館】&#10;有形固定資産減価償却率">
          <a:extLst>
            <a:ext uri="{FF2B5EF4-FFF2-40B4-BE49-F238E27FC236}">
              <a16:creationId xmlns:a16="http://schemas.microsoft.com/office/drawing/2014/main" id="{656B267D-EE38-46E9-B24B-9D0C0C7A3F62}"/>
            </a:ext>
          </a:extLst>
        </xdr:cNvPr>
        <xdr:cNvSpPr txBox="1"/>
      </xdr:nvSpPr>
      <xdr:spPr>
        <a:xfrm>
          <a:off x="317056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431" name="n_2aveValue【市民会館】&#10;有形固定資産減価償却率">
          <a:extLst>
            <a:ext uri="{FF2B5EF4-FFF2-40B4-BE49-F238E27FC236}">
              <a16:creationId xmlns:a16="http://schemas.microsoft.com/office/drawing/2014/main" id="{D46F1EC3-A669-43A0-9452-E0B5B5A8706F}"/>
            </a:ext>
          </a:extLst>
        </xdr:cNvPr>
        <xdr:cNvSpPr txBox="1"/>
      </xdr:nvSpPr>
      <xdr:spPr>
        <a:xfrm>
          <a:off x="238570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432" name="n_3aveValue【市民会館】&#10;有形固定資産減価償却率">
          <a:extLst>
            <a:ext uri="{FF2B5EF4-FFF2-40B4-BE49-F238E27FC236}">
              <a16:creationId xmlns:a16="http://schemas.microsoft.com/office/drawing/2014/main" id="{BFA14E1F-89C7-4797-9D53-B1D05038C5F7}"/>
            </a:ext>
          </a:extLst>
        </xdr:cNvPr>
        <xdr:cNvSpPr txBox="1"/>
      </xdr:nvSpPr>
      <xdr:spPr>
        <a:xfrm>
          <a:off x="1611004" y="1722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92908</xdr:rowOff>
    </xdr:from>
    <xdr:ext cx="405111" cy="259045"/>
    <xdr:sp macro="" textlink="">
      <xdr:nvSpPr>
        <xdr:cNvPr id="433" name="n_4aveValue【市民会館】&#10;有形固定資産減価償却率">
          <a:extLst>
            <a:ext uri="{FF2B5EF4-FFF2-40B4-BE49-F238E27FC236}">
              <a16:creationId xmlns:a16="http://schemas.microsoft.com/office/drawing/2014/main" id="{0A1E9086-18F1-4D03-8E3B-7A7780A36F26}"/>
            </a:ext>
          </a:extLst>
        </xdr:cNvPr>
        <xdr:cNvSpPr txBox="1"/>
      </xdr:nvSpPr>
      <xdr:spPr>
        <a:xfrm>
          <a:off x="836304" y="1719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36484</xdr:rowOff>
    </xdr:from>
    <xdr:ext cx="405111" cy="259045"/>
    <xdr:sp macro="" textlink="">
      <xdr:nvSpPr>
        <xdr:cNvPr id="434" name="n_1mainValue【市民会館】&#10;有形固定資産減価償却率">
          <a:extLst>
            <a:ext uri="{FF2B5EF4-FFF2-40B4-BE49-F238E27FC236}">
              <a16:creationId xmlns:a16="http://schemas.microsoft.com/office/drawing/2014/main" id="{7A8D702D-5E81-4EAD-82E6-72E04CFA72B7}"/>
            </a:ext>
          </a:extLst>
        </xdr:cNvPr>
        <xdr:cNvSpPr txBox="1"/>
      </xdr:nvSpPr>
      <xdr:spPr>
        <a:xfrm>
          <a:off x="3170564" y="1763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3827</xdr:rowOff>
    </xdr:from>
    <xdr:ext cx="405111" cy="259045"/>
    <xdr:sp macro="" textlink="">
      <xdr:nvSpPr>
        <xdr:cNvPr id="435" name="n_2mainValue【市民会館】&#10;有形固定資産減価償却率">
          <a:extLst>
            <a:ext uri="{FF2B5EF4-FFF2-40B4-BE49-F238E27FC236}">
              <a16:creationId xmlns:a16="http://schemas.microsoft.com/office/drawing/2014/main" id="{4DCF1AC0-6AC9-4227-9C52-B3AA51E46AA6}"/>
            </a:ext>
          </a:extLst>
        </xdr:cNvPr>
        <xdr:cNvSpPr txBox="1"/>
      </xdr:nvSpPr>
      <xdr:spPr>
        <a:xfrm>
          <a:off x="238570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100165</xdr:rowOff>
    </xdr:from>
    <xdr:ext cx="405111" cy="259045"/>
    <xdr:sp macro="" textlink="">
      <xdr:nvSpPr>
        <xdr:cNvPr id="436" name="n_3mainValue【市民会館】&#10;有形固定資産減価償却率">
          <a:extLst>
            <a:ext uri="{FF2B5EF4-FFF2-40B4-BE49-F238E27FC236}">
              <a16:creationId xmlns:a16="http://schemas.microsoft.com/office/drawing/2014/main" id="{6DDB629B-5CDE-481F-933F-2DC16C8F128D}"/>
            </a:ext>
          </a:extLst>
        </xdr:cNvPr>
        <xdr:cNvSpPr txBox="1"/>
      </xdr:nvSpPr>
      <xdr:spPr>
        <a:xfrm>
          <a:off x="1611004" y="1753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3827</xdr:rowOff>
    </xdr:from>
    <xdr:ext cx="405111" cy="259045"/>
    <xdr:sp macro="" textlink="">
      <xdr:nvSpPr>
        <xdr:cNvPr id="437" name="n_4mainValue【市民会館】&#10;有形固定資産減価償却率">
          <a:extLst>
            <a:ext uri="{FF2B5EF4-FFF2-40B4-BE49-F238E27FC236}">
              <a16:creationId xmlns:a16="http://schemas.microsoft.com/office/drawing/2014/main" id="{C6A475CB-E7DC-4559-A651-E2B4641BABB3}"/>
            </a:ext>
          </a:extLst>
        </xdr:cNvPr>
        <xdr:cNvSpPr txBox="1"/>
      </xdr:nvSpPr>
      <xdr:spPr>
        <a:xfrm>
          <a:off x="83630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DCC89780-E1E6-4F4A-9B79-6985E93BDAA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D4D57F4-8D57-48CB-B22A-57B771E4ECE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2DC55459-2D85-40B4-BD63-E8B31B0E6D3F}"/>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F5061C17-163F-41DC-BC12-80A7184597C6}"/>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8C746547-52A5-48C1-9BC0-FBF765929383}"/>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1D98F42B-CBF4-4A48-A943-C58301CD29B9}"/>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4AB6C231-5A20-46BA-8CBE-ECBBD03CC7D1}"/>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997BB9A6-C51F-49FF-B518-7EC41478FF8B}"/>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63989624-D23A-4679-8FB8-E5DE4DF026E1}"/>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3935D1C1-DD11-49AA-872D-B77EEA01800F}"/>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51905C79-B089-44B5-825B-276C53AB9CF4}"/>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2E5FF5AF-354E-496F-B16A-8C2A06F48C11}"/>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A886C6FA-81D2-4F17-B492-737D48FAE604}"/>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E95F3872-4DE2-4633-87B9-2ACCAFE9E3BE}"/>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7684936A-B08C-49C5-BF8C-55F3547DE1F6}"/>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5B14E742-868D-4F23-AF9C-D1017D55CBF0}"/>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98766447-C2EF-4F24-BB01-9FE5E4D501AA}"/>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0B57CEF0-69DD-4366-82F4-89608548F5EA}"/>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7F355C72-3966-4387-A61D-8ED134FF249C}"/>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7808B30D-6046-4420-BE2B-E8796AF1EC9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1618931E-65A6-4E47-9075-5E9B2C8A788C}"/>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142494</xdr:rowOff>
    </xdr:to>
    <xdr:cxnSp macro="">
      <xdr:nvCxnSpPr>
        <xdr:cNvPr id="459" name="直線コネクタ 458">
          <a:extLst>
            <a:ext uri="{FF2B5EF4-FFF2-40B4-BE49-F238E27FC236}">
              <a16:creationId xmlns:a16="http://schemas.microsoft.com/office/drawing/2014/main" id="{5B550D02-3B95-465C-97B2-78063FF92E09}"/>
            </a:ext>
          </a:extLst>
        </xdr:cNvPr>
        <xdr:cNvCxnSpPr/>
      </xdr:nvCxnSpPr>
      <xdr:spPr>
        <a:xfrm flipV="1">
          <a:off x="9219565" y="16913352"/>
          <a:ext cx="0"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146321</xdr:rowOff>
    </xdr:from>
    <xdr:ext cx="469744" cy="259045"/>
    <xdr:sp macro="" textlink="">
      <xdr:nvSpPr>
        <xdr:cNvPr id="460" name="【市民会館】&#10;一人当たり面積最小値テキスト">
          <a:extLst>
            <a:ext uri="{FF2B5EF4-FFF2-40B4-BE49-F238E27FC236}">
              <a16:creationId xmlns:a16="http://schemas.microsoft.com/office/drawing/2014/main" id="{28A06661-9D66-4980-B1BE-BBE05DB808FD}"/>
            </a:ext>
          </a:extLst>
        </xdr:cNvPr>
        <xdr:cNvSpPr txBox="1"/>
      </xdr:nvSpPr>
      <xdr:spPr>
        <a:xfrm>
          <a:off x="9258300" y="1808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142494</xdr:rowOff>
    </xdr:from>
    <xdr:to>
      <xdr:col>55</xdr:col>
      <xdr:colOff>88900</xdr:colOff>
      <xdr:row>107</xdr:row>
      <xdr:rowOff>142494</xdr:rowOff>
    </xdr:to>
    <xdr:cxnSp macro="">
      <xdr:nvCxnSpPr>
        <xdr:cNvPr id="461" name="直線コネクタ 460">
          <a:extLst>
            <a:ext uri="{FF2B5EF4-FFF2-40B4-BE49-F238E27FC236}">
              <a16:creationId xmlns:a16="http://schemas.microsoft.com/office/drawing/2014/main" id="{B994E54A-F996-4A9D-89FE-59D35BA1E896}"/>
            </a:ext>
          </a:extLst>
        </xdr:cNvPr>
        <xdr:cNvCxnSpPr/>
      </xdr:nvCxnSpPr>
      <xdr:spPr>
        <a:xfrm>
          <a:off x="9154160" y="1807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2" name="【市民会館】&#10;一人当たり面積最大値テキスト">
          <a:extLst>
            <a:ext uri="{FF2B5EF4-FFF2-40B4-BE49-F238E27FC236}">
              <a16:creationId xmlns:a16="http://schemas.microsoft.com/office/drawing/2014/main" id="{994F06CE-1608-40BA-8F16-57798C40DD98}"/>
            </a:ext>
          </a:extLst>
        </xdr:cNvPr>
        <xdr:cNvSpPr txBox="1"/>
      </xdr:nvSpPr>
      <xdr:spPr>
        <a:xfrm>
          <a:off x="9258300" y="1669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3" name="直線コネクタ 462">
          <a:extLst>
            <a:ext uri="{FF2B5EF4-FFF2-40B4-BE49-F238E27FC236}">
              <a16:creationId xmlns:a16="http://schemas.microsoft.com/office/drawing/2014/main" id="{228B8E05-20E5-490D-B26E-0E5319CA8825}"/>
            </a:ext>
          </a:extLst>
        </xdr:cNvPr>
        <xdr:cNvCxnSpPr/>
      </xdr:nvCxnSpPr>
      <xdr:spPr>
        <a:xfrm>
          <a:off x="9154160" y="169133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65549</xdr:rowOff>
    </xdr:from>
    <xdr:ext cx="469744" cy="259045"/>
    <xdr:sp macro="" textlink="">
      <xdr:nvSpPr>
        <xdr:cNvPr id="464" name="【市民会館】&#10;一人当たり面積平均値テキスト">
          <a:extLst>
            <a:ext uri="{FF2B5EF4-FFF2-40B4-BE49-F238E27FC236}">
              <a16:creationId xmlns:a16="http://schemas.microsoft.com/office/drawing/2014/main" id="{BC9ACD87-4580-4947-AD93-6375729358FD}"/>
            </a:ext>
          </a:extLst>
        </xdr:cNvPr>
        <xdr:cNvSpPr txBox="1"/>
      </xdr:nvSpPr>
      <xdr:spPr>
        <a:xfrm>
          <a:off x="9258300" y="176677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87122</xdr:rowOff>
    </xdr:from>
    <xdr:to>
      <xdr:col>55</xdr:col>
      <xdr:colOff>50800</xdr:colOff>
      <xdr:row>106</xdr:row>
      <xdr:rowOff>17272</xdr:rowOff>
    </xdr:to>
    <xdr:sp macro="" textlink="">
      <xdr:nvSpPr>
        <xdr:cNvPr id="465" name="フローチャート: 判断 464">
          <a:extLst>
            <a:ext uri="{FF2B5EF4-FFF2-40B4-BE49-F238E27FC236}">
              <a16:creationId xmlns:a16="http://schemas.microsoft.com/office/drawing/2014/main" id="{5B48505E-C87E-49EE-AEE2-D81DFEF16B6D}"/>
            </a:ext>
          </a:extLst>
        </xdr:cNvPr>
        <xdr:cNvSpPr/>
      </xdr:nvSpPr>
      <xdr:spPr>
        <a:xfrm>
          <a:off x="9192260" y="176893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119126</xdr:rowOff>
    </xdr:from>
    <xdr:to>
      <xdr:col>50</xdr:col>
      <xdr:colOff>165100</xdr:colOff>
      <xdr:row>106</xdr:row>
      <xdr:rowOff>49276</xdr:rowOff>
    </xdr:to>
    <xdr:sp macro="" textlink="">
      <xdr:nvSpPr>
        <xdr:cNvPr id="466" name="フローチャート: 判断 465">
          <a:extLst>
            <a:ext uri="{FF2B5EF4-FFF2-40B4-BE49-F238E27FC236}">
              <a16:creationId xmlns:a16="http://schemas.microsoft.com/office/drawing/2014/main" id="{CA3E332D-B5EE-4D38-88E2-707CED0BB1A7}"/>
            </a:ext>
          </a:extLst>
        </xdr:cNvPr>
        <xdr:cNvSpPr/>
      </xdr:nvSpPr>
      <xdr:spPr>
        <a:xfrm>
          <a:off x="8445500" y="1772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467" name="フローチャート: 判断 466">
          <a:extLst>
            <a:ext uri="{FF2B5EF4-FFF2-40B4-BE49-F238E27FC236}">
              <a16:creationId xmlns:a16="http://schemas.microsoft.com/office/drawing/2014/main" id="{1DA0F2DF-CE93-4ADD-AD6A-48304A988586}"/>
            </a:ext>
          </a:extLst>
        </xdr:cNvPr>
        <xdr:cNvSpPr/>
      </xdr:nvSpPr>
      <xdr:spPr>
        <a:xfrm>
          <a:off x="767080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8" name="フローチャート: 判断 467">
          <a:extLst>
            <a:ext uri="{FF2B5EF4-FFF2-40B4-BE49-F238E27FC236}">
              <a16:creationId xmlns:a16="http://schemas.microsoft.com/office/drawing/2014/main" id="{36F97A01-DD35-40E2-BAEB-1C9C68D7096D}"/>
            </a:ext>
          </a:extLst>
        </xdr:cNvPr>
        <xdr:cNvSpPr/>
      </xdr:nvSpPr>
      <xdr:spPr>
        <a:xfrm>
          <a:off x="6873240" y="1777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7113</xdr:rowOff>
    </xdr:from>
    <xdr:to>
      <xdr:col>36</xdr:col>
      <xdr:colOff>165100</xdr:colOff>
      <xdr:row>106</xdr:row>
      <xdr:rowOff>108713</xdr:rowOff>
    </xdr:to>
    <xdr:sp macro="" textlink="">
      <xdr:nvSpPr>
        <xdr:cNvPr id="469" name="フローチャート: 判断 468">
          <a:extLst>
            <a:ext uri="{FF2B5EF4-FFF2-40B4-BE49-F238E27FC236}">
              <a16:creationId xmlns:a16="http://schemas.microsoft.com/office/drawing/2014/main" id="{4AA50852-94E5-4E94-99B3-BEDDFA2B69BD}"/>
            </a:ext>
          </a:extLst>
        </xdr:cNvPr>
        <xdr:cNvSpPr/>
      </xdr:nvSpPr>
      <xdr:spPr>
        <a:xfrm>
          <a:off x="6098540" y="1777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28A0008E-B6B9-4CF1-80E6-9302DD23CA29}"/>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13E85522-28F6-45AC-8CC4-197FC67A6A9F}"/>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3DC46A7-F0FC-4652-88BC-85AC67B57F31}"/>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72B7DD1F-012C-4BDE-9F42-37110D60FF2A}"/>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689ABE6-4AD4-46B3-A1F4-E5ED7A3EE346}"/>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13970</xdr:rowOff>
    </xdr:from>
    <xdr:to>
      <xdr:col>55</xdr:col>
      <xdr:colOff>50800</xdr:colOff>
      <xdr:row>103</xdr:row>
      <xdr:rowOff>115570</xdr:rowOff>
    </xdr:to>
    <xdr:sp macro="" textlink="">
      <xdr:nvSpPr>
        <xdr:cNvPr id="475" name="楕円 474">
          <a:extLst>
            <a:ext uri="{FF2B5EF4-FFF2-40B4-BE49-F238E27FC236}">
              <a16:creationId xmlns:a16="http://schemas.microsoft.com/office/drawing/2014/main" id="{4DA4C03A-F21E-4972-A197-ED18F7BF9406}"/>
            </a:ext>
          </a:extLst>
        </xdr:cNvPr>
        <xdr:cNvSpPr/>
      </xdr:nvSpPr>
      <xdr:spPr>
        <a:xfrm>
          <a:off x="9192260" y="17280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36847</xdr:rowOff>
    </xdr:from>
    <xdr:ext cx="469744" cy="259045"/>
    <xdr:sp macro="" textlink="">
      <xdr:nvSpPr>
        <xdr:cNvPr id="476" name="【市民会館】&#10;一人当たり面積該当値テキスト">
          <a:extLst>
            <a:ext uri="{FF2B5EF4-FFF2-40B4-BE49-F238E27FC236}">
              <a16:creationId xmlns:a16="http://schemas.microsoft.com/office/drawing/2014/main" id="{F52407CC-6055-44D1-A902-E84128FC423B}"/>
            </a:ext>
          </a:extLst>
        </xdr:cNvPr>
        <xdr:cNvSpPr txBox="1"/>
      </xdr:nvSpPr>
      <xdr:spPr>
        <a:xfrm>
          <a:off x="9258300"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13970</xdr:rowOff>
    </xdr:from>
    <xdr:to>
      <xdr:col>50</xdr:col>
      <xdr:colOff>165100</xdr:colOff>
      <xdr:row>103</xdr:row>
      <xdr:rowOff>115570</xdr:rowOff>
    </xdr:to>
    <xdr:sp macro="" textlink="">
      <xdr:nvSpPr>
        <xdr:cNvPr id="477" name="楕円 476">
          <a:extLst>
            <a:ext uri="{FF2B5EF4-FFF2-40B4-BE49-F238E27FC236}">
              <a16:creationId xmlns:a16="http://schemas.microsoft.com/office/drawing/2014/main" id="{56EF65D1-89FA-4419-B96E-72EBB192AF6C}"/>
            </a:ext>
          </a:extLst>
        </xdr:cNvPr>
        <xdr:cNvSpPr/>
      </xdr:nvSpPr>
      <xdr:spPr>
        <a:xfrm>
          <a:off x="8445500" y="17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64770</xdr:rowOff>
    </xdr:from>
    <xdr:to>
      <xdr:col>55</xdr:col>
      <xdr:colOff>0</xdr:colOff>
      <xdr:row>103</xdr:row>
      <xdr:rowOff>64770</xdr:rowOff>
    </xdr:to>
    <xdr:cxnSp macro="">
      <xdr:nvCxnSpPr>
        <xdr:cNvPr id="478" name="直線コネクタ 477">
          <a:extLst>
            <a:ext uri="{FF2B5EF4-FFF2-40B4-BE49-F238E27FC236}">
              <a16:creationId xmlns:a16="http://schemas.microsoft.com/office/drawing/2014/main" id="{E7675A8E-F2E3-4C10-8838-C402329F2E3B}"/>
            </a:ext>
          </a:extLst>
        </xdr:cNvPr>
        <xdr:cNvCxnSpPr/>
      </xdr:nvCxnSpPr>
      <xdr:spPr>
        <a:xfrm>
          <a:off x="8496300" y="1733169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18542</xdr:rowOff>
    </xdr:from>
    <xdr:to>
      <xdr:col>46</xdr:col>
      <xdr:colOff>38100</xdr:colOff>
      <xdr:row>103</xdr:row>
      <xdr:rowOff>120142</xdr:rowOff>
    </xdr:to>
    <xdr:sp macro="" textlink="">
      <xdr:nvSpPr>
        <xdr:cNvPr id="479" name="楕円 478">
          <a:extLst>
            <a:ext uri="{FF2B5EF4-FFF2-40B4-BE49-F238E27FC236}">
              <a16:creationId xmlns:a16="http://schemas.microsoft.com/office/drawing/2014/main" id="{4BF5D15E-9144-4F77-AD91-AAF9B82B86A4}"/>
            </a:ext>
          </a:extLst>
        </xdr:cNvPr>
        <xdr:cNvSpPr/>
      </xdr:nvSpPr>
      <xdr:spPr>
        <a:xfrm>
          <a:off x="7670800" y="172854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64770</xdr:rowOff>
    </xdr:from>
    <xdr:to>
      <xdr:col>50</xdr:col>
      <xdr:colOff>114300</xdr:colOff>
      <xdr:row>103</xdr:row>
      <xdr:rowOff>69342</xdr:rowOff>
    </xdr:to>
    <xdr:cxnSp macro="">
      <xdr:nvCxnSpPr>
        <xdr:cNvPr id="480" name="直線コネクタ 479">
          <a:extLst>
            <a:ext uri="{FF2B5EF4-FFF2-40B4-BE49-F238E27FC236}">
              <a16:creationId xmlns:a16="http://schemas.microsoft.com/office/drawing/2014/main" id="{25B4806E-899B-4F30-97EC-E146C117AFA0}"/>
            </a:ext>
          </a:extLst>
        </xdr:cNvPr>
        <xdr:cNvCxnSpPr/>
      </xdr:nvCxnSpPr>
      <xdr:spPr>
        <a:xfrm flipV="1">
          <a:off x="7713980" y="17331690"/>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23113</xdr:rowOff>
    </xdr:from>
    <xdr:to>
      <xdr:col>41</xdr:col>
      <xdr:colOff>101600</xdr:colOff>
      <xdr:row>103</xdr:row>
      <xdr:rowOff>124713</xdr:rowOff>
    </xdr:to>
    <xdr:sp macro="" textlink="">
      <xdr:nvSpPr>
        <xdr:cNvPr id="481" name="楕円 480">
          <a:extLst>
            <a:ext uri="{FF2B5EF4-FFF2-40B4-BE49-F238E27FC236}">
              <a16:creationId xmlns:a16="http://schemas.microsoft.com/office/drawing/2014/main" id="{2D950601-1D9B-4F0A-8918-C63B908C6E38}"/>
            </a:ext>
          </a:extLst>
        </xdr:cNvPr>
        <xdr:cNvSpPr/>
      </xdr:nvSpPr>
      <xdr:spPr>
        <a:xfrm>
          <a:off x="6873240" y="1729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69342</xdr:rowOff>
    </xdr:from>
    <xdr:to>
      <xdr:col>45</xdr:col>
      <xdr:colOff>177800</xdr:colOff>
      <xdr:row>103</xdr:row>
      <xdr:rowOff>73913</xdr:rowOff>
    </xdr:to>
    <xdr:cxnSp macro="">
      <xdr:nvCxnSpPr>
        <xdr:cNvPr id="482" name="直線コネクタ 481">
          <a:extLst>
            <a:ext uri="{FF2B5EF4-FFF2-40B4-BE49-F238E27FC236}">
              <a16:creationId xmlns:a16="http://schemas.microsoft.com/office/drawing/2014/main" id="{313FDF5F-0761-4AA5-89B4-08B1C427FF0F}"/>
            </a:ext>
          </a:extLst>
        </xdr:cNvPr>
        <xdr:cNvCxnSpPr/>
      </xdr:nvCxnSpPr>
      <xdr:spPr>
        <a:xfrm flipV="1">
          <a:off x="6924040" y="17336262"/>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18542</xdr:rowOff>
    </xdr:from>
    <xdr:to>
      <xdr:col>36</xdr:col>
      <xdr:colOff>165100</xdr:colOff>
      <xdr:row>103</xdr:row>
      <xdr:rowOff>120142</xdr:rowOff>
    </xdr:to>
    <xdr:sp macro="" textlink="">
      <xdr:nvSpPr>
        <xdr:cNvPr id="483" name="楕円 482">
          <a:extLst>
            <a:ext uri="{FF2B5EF4-FFF2-40B4-BE49-F238E27FC236}">
              <a16:creationId xmlns:a16="http://schemas.microsoft.com/office/drawing/2014/main" id="{48714D32-E532-4AE4-ADC5-5032B12CE0DC}"/>
            </a:ext>
          </a:extLst>
        </xdr:cNvPr>
        <xdr:cNvSpPr/>
      </xdr:nvSpPr>
      <xdr:spPr>
        <a:xfrm>
          <a:off x="6098540" y="1728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69342</xdr:rowOff>
    </xdr:from>
    <xdr:to>
      <xdr:col>41</xdr:col>
      <xdr:colOff>50800</xdr:colOff>
      <xdr:row>103</xdr:row>
      <xdr:rowOff>73913</xdr:rowOff>
    </xdr:to>
    <xdr:cxnSp macro="">
      <xdr:nvCxnSpPr>
        <xdr:cNvPr id="484" name="直線コネクタ 483">
          <a:extLst>
            <a:ext uri="{FF2B5EF4-FFF2-40B4-BE49-F238E27FC236}">
              <a16:creationId xmlns:a16="http://schemas.microsoft.com/office/drawing/2014/main" id="{70B0C8D8-0E36-45F4-B54E-5724C815E2BA}"/>
            </a:ext>
          </a:extLst>
        </xdr:cNvPr>
        <xdr:cNvCxnSpPr/>
      </xdr:nvCxnSpPr>
      <xdr:spPr>
        <a:xfrm>
          <a:off x="6149340" y="17336262"/>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40403</xdr:rowOff>
    </xdr:from>
    <xdr:ext cx="469744" cy="259045"/>
    <xdr:sp macro="" textlink="">
      <xdr:nvSpPr>
        <xdr:cNvPr id="485" name="n_1aveValue【市民会館】&#10;一人当たり面積">
          <a:extLst>
            <a:ext uri="{FF2B5EF4-FFF2-40B4-BE49-F238E27FC236}">
              <a16:creationId xmlns:a16="http://schemas.microsoft.com/office/drawing/2014/main" id="{99A3C64A-3F7F-4C52-87D7-602EC5B99148}"/>
            </a:ext>
          </a:extLst>
        </xdr:cNvPr>
        <xdr:cNvSpPr txBox="1"/>
      </xdr:nvSpPr>
      <xdr:spPr>
        <a:xfrm>
          <a:off x="8271587" y="178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95266</xdr:rowOff>
    </xdr:from>
    <xdr:ext cx="469744" cy="259045"/>
    <xdr:sp macro="" textlink="">
      <xdr:nvSpPr>
        <xdr:cNvPr id="486" name="n_2aveValue【市民会館】&#10;一人当たり面積">
          <a:extLst>
            <a:ext uri="{FF2B5EF4-FFF2-40B4-BE49-F238E27FC236}">
              <a16:creationId xmlns:a16="http://schemas.microsoft.com/office/drawing/2014/main" id="{AB905919-705A-4915-AA91-A89337D40478}"/>
            </a:ext>
          </a:extLst>
        </xdr:cNvPr>
        <xdr:cNvSpPr txBox="1"/>
      </xdr:nvSpPr>
      <xdr:spPr>
        <a:xfrm>
          <a:off x="7509587" y="178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99840</xdr:rowOff>
    </xdr:from>
    <xdr:ext cx="469744" cy="259045"/>
    <xdr:sp macro="" textlink="">
      <xdr:nvSpPr>
        <xdr:cNvPr id="487" name="n_3aveValue【市民会館】&#10;一人当たり面積">
          <a:extLst>
            <a:ext uri="{FF2B5EF4-FFF2-40B4-BE49-F238E27FC236}">
              <a16:creationId xmlns:a16="http://schemas.microsoft.com/office/drawing/2014/main" id="{B534BFB2-9ABD-4C7E-9E6D-D834C1A342A9}"/>
            </a:ext>
          </a:extLst>
        </xdr:cNvPr>
        <xdr:cNvSpPr txBox="1"/>
      </xdr:nvSpPr>
      <xdr:spPr>
        <a:xfrm>
          <a:off x="6712027" y="1786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99840</xdr:rowOff>
    </xdr:from>
    <xdr:ext cx="469744" cy="259045"/>
    <xdr:sp macro="" textlink="">
      <xdr:nvSpPr>
        <xdr:cNvPr id="488" name="n_4aveValue【市民会館】&#10;一人当たり面積">
          <a:extLst>
            <a:ext uri="{FF2B5EF4-FFF2-40B4-BE49-F238E27FC236}">
              <a16:creationId xmlns:a16="http://schemas.microsoft.com/office/drawing/2014/main" id="{745C189A-E956-4F4D-B609-40BFAE4150C1}"/>
            </a:ext>
          </a:extLst>
        </xdr:cNvPr>
        <xdr:cNvSpPr txBox="1"/>
      </xdr:nvSpPr>
      <xdr:spPr>
        <a:xfrm>
          <a:off x="5937327" y="1786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132097</xdr:rowOff>
    </xdr:from>
    <xdr:ext cx="469744" cy="259045"/>
    <xdr:sp macro="" textlink="">
      <xdr:nvSpPr>
        <xdr:cNvPr id="489" name="n_1mainValue【市民会館】&#10;一人当たり面積">
          <a:extLst>
            <a:ext uri="{FF2B5EF4-FFF2-40B4-BE49-F238E27FC236}">
              <a16:creationId xmlns:a16="http://schemas.microsoft.com/office/drawing/2014/main" id="{3EA4A17E-08AA-4D06-980C-99D16CDEAB32}"/>
            </a:ext>
          </a:extLst>
        </xdr:cNvPr>
        <xdr:cNvSpPr txBox="1"/>
      </xdr:nvSpPr>
      <xdr:spPr>
        <a:xfrm>
          <a:off x="8271587" y="1706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136669</xdr:rowOff>
    </xdr:from>
    <xdr:ext cx="469744" cy="259045"/>
    <xdr:sp macro="" textlink="">
      <xdr:nvSpPr>
        <xdr:cNvPr id="490" name="n_2mainValue【市民会館】&#10;一人当たり面積">
          <a:extLst>
            <a:ext uri="{FF2B5EF4-FFF2-40B4-BE49-F238E27FC236}">
              <a16:creationId xmlns:a16="http://schemas.microsoft.com/office/drawing/2014/main" id="{05565EC0-FA32-416E-A6E6-F306C298EDA5}"/>
            </a:ext>
          </a:extLst>
        </xdr:cNvPr>
        <xdr:cNvSpPr txBox="1"/>
      </xdr:nvSpPr>
      <xdr:spPr>
        <a:xfrm>
          <a:off x="7509587" y="1706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141240</xdr:rowOff>
    </xdr:from>
    <xdr:ext cx="469744" cy="259045"/>
    <xdr:sp macro="" textlink="">
      <xdr:nvSpPr>
        <xdr:cNvPr id="491" name="n_3mainValue【市民会館】&#10;一人当たり面積">
          <a:extLst>
            <a:ext uri="{FF2B5EF4-FFF2-40B4-BE49-F238E27FC236}">
              <a16:creationId xmlns:a16="http://schemas.microsoft.com/office/drawing/2014/main" id="{33D2EDA5-CC09-4FFA-95D9-6C8CD15C86DA}"/>
            </a:ext>
          </a:extLst>
        </xdr:cNvPr>
        <xdr:cNvSpPr txBox="1"/>
      </xdr:nvSpPr>
      <xdr:spPr>
        <a:xfrm>
          <a:off x="6712027" y="1707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136669</xdr:rowOff>
    </xdr:from>
    <xdr:ext cx="469744" cy="259045"/>
    <xdr:sp macro="" textlink="">
      <xdr:nvSpPr>
        <xdr:cNvPr id="492" name="n_4mainValue【市民会館】&#10;一人当たり面積">
          <a:extLst>
            <a:ext uri="{FF2B5EF4-FFF2-40B4-BE49-F238E27FC236}">
              <a16:creationId xmlns:a16="http://schemas.microsoft.com/office/drawing/2014/main" id="{CDE0C41B-1FF9-44CF-9BE3-8300058107FB}"/>
            </a:ext>
          </a:extLst>
        </xdr:cNvPr>
        <xdr:cNvSpPr txBox="1"/>
      </xdr:nvSpPr>
      <xdr:spPr>
        <a:xfrm>
          <a:off x="5937327" y="1706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7DCA47EA-8FDB-42E3-93D3-20B9970371B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4C6B7D90-EB59-4794-A994-B3189AE59A84}"/>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F705FAD1-7357-4177-AE92-1FBC22EA77ED}"/>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BDA2353A-0FB8-47E8-9F15-6461A785DC4F}"/>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1C2EFFD0-D04D-474E-9308-40B82F9D7313}"/>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634BA4C-FD3C-41EF-A796-AD81D38811D4}"/>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F3E0E45A-DDA7-4ACF-B1AC-0C0F0553E66E}"/>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A6F08C7C-4856-4F7A-9F1C-11AE4C53B494}"/>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6F4162D9-4109-4FB7-B02E-AC0735F2D37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58C122D3-A41D-437C-9D27-3663EF154C9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C2054945-29A6-42AB-A255-CB8716B075EA}"/>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A0916F35-0ABA-4C4C-A57E-DCEE53AA4CAD}"/>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43ECF94F-C622-47F6-AD8E-859C9F19FCE1}"/>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BB557A2D-FA58-43A3-A813-3B8E69681D97}"/>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AF9992B2-3695-42B1-8AB4-996138D5A7F2}"/>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ED8DD3F8-E8EE-47FE-8796-C0154E07A7A3}"/>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7F5DB624-9241-4B00-B6F1-1CC35B0C675C}"/>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8207B6C1-19D0-4957-9A0B-5D407CAF15B1}"/>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382402A5-4511-4A50-808B-03388CF5ACDD}"/>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77773A39-CE27-48DA-9EA5-245D3C0EB172}"/>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B4A3397B-245F-417E-B5E9-055837FBEDF5}"/>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92D9A2B8-97CD-4974-AF63-BB7C3B8142E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85BFE9C9-CE97-4FD3-9275-B9B59D435E4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9F4DB6B6-3DAC-4CAA-BD02-1FD10B71621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158115</xdr:rowOff>
    </xdr:to>
    <xdr:cxnSp macro="">
      <xdr:nvCxnSpPr>
        <xdr:cNvPr id="517" name="直線コネクタ 516">
          <a:extLst>
            <a:ext uri="{FF2B5EF4-FFF2-40B4-BE49-F238E27FC236}">
              <a16:creationId xmlns:a16="http://schemas.microsoft.com/office/drawing/2014/main" id="{4BB99ACC-4A75-45E8-93E6-53779717603A}"/>
            </a:ext>
          </a:extLst>
        </xdr:cNvPr>
        <xdr:cNvCxnSpPr/>
      </xdr:nvCxnSpPr>
      <xdr:spPr>
        <a:xfrm flipV="1">
          <a:off x="14375764" y="577977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12DF84E8-9EF3-4DBF-B184-3B598879E29F}"/>
            </a:ext>
          </a:extLst>
        </xdr:cNvPr>
        <xdr:cNvSpPr txBox="1"/>
      </xdr:nvSpPr>
      <xdr:spPr>
        <a:xfrm>
          <a:off x="144145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9" name="直線コネクタ 518">
          <a:extLst>
            <a:ext uri="{FF2B5EF4-FFF2-40B4-BE49-F238E27FC236}">
              <a16:creationId xmlns:a16="http://schemas.microsoft.com/office/drawing/2014/main" id="{3BF0764E-F0C0-47F8-8C32-905929688073}"/>
            </a:ext>
          </a:extLst>
        </xdr:cNvPr>
        <xdr:cNvCxnSpPr/>
      </xdr:nvCxnSpPr>
      <xdr:spPr>
        <a:xfrm>
          <a:off x="14287500" y="7031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AA98B786-40F5-4D57-BD32-45506364F7ED}"/>
            </a:ext>
          </a:extLst>
        </xdr:cNvPr>
        <xdr:cNvSpPr txBox="1"/>
      </xdr:nvSpPr>
      <xdr:spPr>
        <a:xfrm>
          <a:off x="144145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521" name="直線コネクタ 520">
          <a:extLst>
            <a:ext uri="{FF2B5EF4-FFF2-40B4-BE49-F238E27FC236}">
              <a16:creationId xmlns:a16="http://schemas.microsoft.com/office/drawing/2014/main" id="{517C15B6-22C5-43C4-A291-5FE53CD04531}"/>
            </a:ext>
          </a:extLst>
        </xdr:cNvPr>
        <xdr:cNvCxnSpPr/>
      </xdr:nvCxnSpPr>
      <xdr:spPr>
        <a:xfrm>
          <a:off x="14287500" y="5779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99077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24D8D4CA-4AC1-4257-9B92-0421EA3462ED}"/>
            </a:ext>
          </a:extLst>
        </xdr:cNvPr>
        <xdr:cNvSpPr txBox="1"/>
      </xdr:nvSpPr>
      <xdr:spPr>
        <a:xfrm>
          <a:off x="14414500" y="6134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523" name="フローチャート: 判断 522">
          <a:extLst>
            <a:ext uri="{FF2B5EF4-FFF2-40B4-BE49-F238E27FC236}">
              <a16:creationId xmlns:a16="http://schemas.microsoft.com/office/drawing/2014/main" id="{3917FAFD-A5CF-4610-8344-44728C066B17}"/>
            </a:ext>
          </a:extLst>
        </xdr:cNvPr>
        <xdr:cNvSpPr/>
      </xdr:nvSpPr>
      <xdr:spPr>
        <a:xfrm>
          <a:off x="14325600" y="61556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xdr:rowOff>
    </xdr:from>
    <xdr:to>
      <xdr:col>81</xdr:col>
      <xdr:colOff>101600</xdr:colOff>
      <xdr:row>37</xdr:row>
      <xdr:rowOff>117475</xdr:rowOff>
    </xdr:to>
    <xdr:sp macro="" textlink="">
      <xdr:nvSpPr>
        <xdr:cNvPr id="524" name="フローチャート: 判断 523">
          <a:extLst>
            <a:ext uri="{FF2B5EF4-FFF2-40B4-BE49-F238E27FC236}">
              <a16:creationId xmlns:a16="http://schemas.microsoft.com/office/drawing/2014/main" id="{C63DDB7B-E2C9-4D59-AADD-8BA83AD1C03B}"/>
            </a:ext>
          </a:extLst>
        </xdr:cNvPr>
        <xdr:cNvSpPr/>
      </xdr:nvSpPr>
      <xdr:spPr>
        <a:xfrm>
          <a:off x="1357884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525" name="フローチャート: 判断 524">
          <a:extLst>
            <a:ext uri="{FF2B5EF4-FFF2-40B4-BE49-F238E27FC236}">
              <a16:creationId xmlns:a16="http://schemas.microsoft.com/office/drawing/2014/main" id="{3E59089D-BE54-4E65-9BC8-4E6FA003FE69}"/>
            </a:ext>
          </a:extLst>
        </xdr:cNvPr>
        <xdr:cNvSpPr/>
      </xdr:nvSpPr>
      <xdr:spPr>
        <a:xfrm>
          <a:off x="12804140" y="620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118745</xdr:rowOff>
    </xdr:from>
    <xdr:to>
      <xdr:col>72</xdr:col>
      <xdr:colOff>38100</xdr:colOff>
      <xdr:row>37</xdr:row>
      <xdr:rowOff>48895</xdr:rowOff>
    </xdr:to>
    <xdr:sp macro="" textlink="">
      <xdr:nvSpPr>
        <xdr:cNvPr id="526" name="フローチャート: 判断 525">
          <a:extLst>
            <a:ext uri="{FF2B5EF4-FFF2-40B4-BE49-F238E27FC236}">
              <a16:creationId xmlns:a16="http://schemas.microsoft.com/office/drawing/2014/main" id="{AC55ED11-AF71-4A16-843B-89FD2E130D10}"/>
            </a:ext>
          </a:extLst>
        </xdr:cNvPr>
        <xdr:cNvSpPr/>
      </xdr:nvSpPr>
      <xdr:spPr>
        <a:xfrm>
          <a:off x="12029440" y="61537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7" name="フローチャート: 判断 526">
          <a:extLst>
            <a:ext uri="{FF2B5EF4-FFF2-40B4-BE49-F238E27FC236}">
              <a16:creationId xmlns:a16="http://schemas.microsoft.com/office/drawing/2014/main" id="{4EE76216-5903-43CC-965A-3BA4C43D9AB5}"/>
            </a:ext>
          </a:extLst>
        </xdr:cNvPr>
        <xdr:cNvSpPr/>
      </xdr:nvSpPr>
      <xdr:spPr>
        <a:xfrm>
          <a:off x="11231880" y="6149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D2E56DDF-8650-490D-9A4A-3CDAE12FD4E1}"/>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CD228BE4-C97D-4979-8A0B-89F96D653DA6}"/>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6994B8E8-3F33-4617-841A-F63703C04761}"/>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E30BA4DC-C7DF-4698-ABBE-4927A15A501C}"/>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122415D-A454-44DD-9B67-124369C8E7BA}"/>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59690</xdr:rowOff>
    </xdr:from>
    <xdr:to>
      <xdr:col>85</xdr:col>
      <xdr:colOff>177800</xdr:colOff>
      <xdr:row>34</xdr:row>
      <xdr:rowOff>161290</xdr:rowOff>
    </xdr:to>
    <xdr:sp macro="" textlink="">
      <xdr:nvSpPr>
        <xdr:cNvPr id="533" name="楕円 532">
          <a:extLst>
            <a:ext uri="{FF2B5EF4-FFF2-40B4-BE49-F238E27FC236}">
              <a16:creationId xmlns:a16="http://schemas.microsoft.com/office/drawing/2014/main" id="{98209F51-57ED-46CF-944C-ABC75D3E6533}"/>
            </a:ext>
          </a:extLst>
        </xdr:cNvPr>
        <xdr:cNvSpPr/>
      </xdr:nvSpPr>
      <xdr:spPr>
        <a:xfrm>
          <a:off x="14325600" y="57594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153687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FCF4F3F4-F291-48A2-952C-850BE054BEEC}"/>
            </a:ext>
          </a:extLst>
        </xdr:cNvPr>
        <xdr:cNvSpPr txBox="1"/>
      </xdr:nvSpPr>
      <xdr:spPr>
        <a:xfrm>
          <a:off x="144145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27305</xdr:rowOff>
    </xdr:from>
    <xdr:to>
      <xdr:col>81</xdr:col>
      <xdr:colOff>101600</xdr:colOff>
      <xdr:row>37</xdr:row>
      <xdr:rowOff>128905</xdr:rowOff>
    </xdr:to>
    <xdr:sp macro="" textlink="">
      <xdr:nvSpPr>
        <xdr:cNvPr id="535" name="楕円 534">
          <a:extLst>
            <a:ext uri="{FF2B5EF4-FFF2-40B4-BE49-F238E27FC236}">
              <a16:creationId xmlns:a16="http://schemas.microsoft.com/office/drawing/2014/main" id="{B414DC8A-0164-4B9E-9821-9DF43DA076EA}"/>
            </a:ext>
          </a:extLst>
        </xdr:cNvPr>
        <xdr:cNvSpPr/>
      </xdr:nvSpPr>
      <xdr:spPr>
        <a:xfrm>
          <a:off x="1357884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110490</xdr:rowOff>
    </xdr:from>
    <xdr:to>
      <xdr:col>85</xdr:col>
      <xdr:colOff>127000</xdr:colOff>
      <xdr:row>37</xdr:row>
      <xdr:rowOff>78105</xdr:rowOff>
    </xdr:to>
    <xdr:cxnSp macro="">
      <xdr:nvCxnSpPr>
        <xdr:cNvPr id="536" name="直線コネクタ 535">
          <a:extLst>
            <a:ext uri="{FF2B5EF4-FFF2-40B4-BE49-F238E27FC236}">
              <a16:creationId xmlns:a16="http://schemas.microsoft.com/office/drawing/2014/main" id="{17129C22-417E-4328-A68A-FF0687EB86FC}"/>
            </a:ext>
          </a:extLst>
        </xdr:cNvPr>
        <xdr:cNvCxnSpPr/>
      </xdr:nvCxnSpPr>
      <xdr:spPr>
        <a:xfrm flipV="1">
          <a:off x="13629640" y="5810250"/>
          <a:ext cx="74676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147320</xdr:rowOff>
    </xdr:from>
    <xdr:to>
      <xdr:col>76</xdr:col>
      <xdr:colOff>165100</xdr:colOff>
      <xdr:row>37</xdr:row>
      <xdr:rowOff>77470</xdr:rowOff>
    </xdr:to>
    <xdr:sp macro="" textlink="">
      <xdr:nvSpPr>
        <xdr:cNvPr id="537" name="楕円 536">
          <a:extLst>
            <a:ext uri="{FF2B5EF4-FFF2-40B4-BE49-F238E27FC236}">
              <a16:creationId xmlns:a16="http://schemas.microsoft.com/office/drawing/2014/main" id="{AD3CC16D-D279-4BA2-A470-CB6FB5561FD4}"/>
            </a:ext>
          </a:extLst>
        </xdr:cNvPr>
        <xdr:cNvSpPr/>
      </xdr:nvSpPr>
      <xdr:spPr>
        <a:xfrm>
          <a:off x="12804140" y="6182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26670</xdr:rowOff>
    </xdr:from>
    <xdr:to>
      <xdr:col>81</xdr:col>
      <xdr:colOff>50800</xdr:colOff>
      <xdr:row>37</xdr:row>
      <xdr:rowOff>78105</xdr:rowOff>
    </xdr:to>
    <xdr:cxnSp macro="">
      <xdr:nvCxnSpPr>
        <xdr:cNvPr id="538" name="直線コネクタ 537">
          <a:extLst>
            <a:ext uri="{FF2B5EF4-FFF2-40B4-BE49-F238E27FC236}">
              <a16:creationId xmlns:a16="http://schemas.microsoft.com/office/drawing/2014/main" id="{9AEDCD59-370F-4BEE-9E7A-5EEF22D825EF}"/>
            </a:ext>
          </a:extLst>
        </xdr:cNvPr>
        <xdr:cNvCxnSpPr/>
      </xdr:nvCxnSpPr>
      <xdr:spPr>
        <a:xfrm>
          <a:off x="12854940" y="6229350"/>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135890</xdr:rowOff>
    </xdr:from>
    <xdr:to>
      <xdr:col>72</xdr:col>
      <xdr:colOff>38100</xdr:colOff>
      <xdr:row>37</xdr:row>
      <xdr:rowOff>66040</xdr:rowOff>
    </xdr:to>
    <xdr:sp macro="" textlink="">
      <xdr:nvSpPr>
        <xdr:cNvPr id="539" name="楕円 538">
          <a:extLst>
            <a:ext uri="{FF2B5EF4-FFF2-40B4-BE49-F238E27FC236}">
              <a16:creationId xmlns:a16="http://schemas.microsoft.com/office/drawing/2014/main" id="{CA01AB9D-A4E5-4352-A5D1-C53D2A77EB35}"/>
            </a:ext>
          </a:extLst>
        </xdr:cNvPr>
        <xdr:cNvSpPr/>
      </xdr:nvSpPr>
      <xdr:spPr>
        <a:xfrm>
          <a:off x="12029440" y="6170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15240</xdr:rowOff>
    </xdr:from>
    <xdr:to>
      <xdr:col>76</xdr:col>
      <xdr:colOff>114300</xdr:colOff>
      <xdr:row>37</xdr:row>
      <xdr:rowOff>26670</xdr:rowOff>
    </xdr:to>
    <xdr:cxnSp macro="">
      <xdr:nvCxnSpPr>
        <xdr:cNvPr id="540" name="直線コネクタ 539">
          <a:extLst>
            <a:ext uri="{FF2B5EF4-FFF2-40B4-BE49-F238E27FC236}">
              <a16:creationId xmlns:a16="http://schemas.microsoft.com/office/drawing/2014/main" id="{116B0950-E979-427F-83F2-EADC41516343}"/>
            </a:ext>
          </a:extLst>
        </xdr:cNvPr>
        <xdr:cNvCxnSpPr/>
      </xdr:nvCxnSpPr>
      <xdr:spPr>
        <a:xfrm>
          <a:off x="12072620" y="621792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109220</xdr:rowOff>
    </xdr:from>
    <xdr:to>
      <xdr:col>67</xdr:col>
      <xdr:colOff>101600</xdr:colOff>
      <xdr:row>37</xdr:row>
      <xdr:rowOff>39370</xdr:rowOff>
    </xdr:to>
    <xdr:sp macro="" textlink="">
      <xdr:nvSpPr>
        <xdr:cNvPr id="541" name="楕円 540">
          <a:extLst>
            <a:ext uri="{FF2B5EF4-FFF2-40B4-BE49-F238E27FC236}">
              <a16:creationId xmlns:a16="http://schemas.microsoft.com/office/drawing/2014/main" id="{89EE1F93-F2F5-43C3-B396-FF3704657E2D}"/>
            </a:ext>
          </a:extLst>
        </xdr:cNvPr>
        <xdr:cNvSpPr/>
      </xdr:nvSpPr>
      <xdr:spPr>
        <a:xfrm>
          <a:off x="11231880" y="6144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160020</xdr:rowOff>
    </xdr:from>
    <xdr:to>
      <xdr:col>71</xdr:col>
      <xdr:colOff>177800</xdr:colOff>
      <xdr:row>37</xdr:row>
      <xdr:rowOff>15240</xdr:rowOff>
    </xdr:to>
    <xdr:cxnSp macro="">
      <xdr:nvCxnSpPr>
        <xdr:cNvPr id="542" name="直線コネクタ 541">
          <a:extLst>
            <a:ext uri="{FF2B5EF4-FFF2-40B4-BE49-F238E27FC236}">
              <a16:creationId xmlns:a16="http://schemas.microsoft.com/office/drawing/2014/main" id="{7CC38B44-BCC8-4E82-902A-34CC7D0C5F27}"/>
            </a:ext>
          </a:extLst>
        </xdr:cNvPr>
        <xdr:cNvCxnSpPr/>
      </xdr:nvCxnSpPr>
      <xdr:spPr>
        <a:xfrm>
          <a:off x="11282680" y="619506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134002</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4E04E1F8-BB5E-4F6A-A4A5-7ACA77179EE8}"/>
            </a:ext>
          </a:extLst>
        </xdr:cNvPr>
        <xdr:cNvSpPr txBox="1"/>
      </xdr:nvSpPr>
      <xdr:spPr>
        <a:xfrm>
          <a:off x="134372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A4CAF4F9-A1A1-474C-A610-70E624C4FBC5}"/>
            </a:ext>
          </a:extLst>
        </xdr:cNvPr>
        <xdr:cNvSpPr txBox="1"/>
      </xdr:nvSpPr>
      <xdr:spPr>
        <a:xfrm>
          <a:off x="126752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65422</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1115AE59-44AB-4E4B-B436-A1A9CD6E43C5}"/>
            </a:ext>
          </a:extLst>
        </xdr:cNvPr>
        <xdr:cNvSpPr txBox="1"/>
      </xdr:nvSpPr>
      <xdr:spPr>
        <a:xfrm>
          <a:off x="119005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122DDE96-146A-478E-898E-F5A6B5F4CF1E}"/>
            </a:ext>
          </a:extLst>
        </xdr:cNvPr>
        <xdr:cNvSpPr txBox="1"/>
      </xdr:nvSpPr>
      <xdr:spPr>
        <a:xfrm>
          <a:off x="11102984" y="62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120032</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B686D321-80CB-4C93-9737-A5969DBF7719}"/>
            </a:ext>
          </a:extLst>
        </xdr:cNvPr>
        <xdr:cNvSpPr txBox="1"/>
      </xdr:nvSpPr>
      <xdr:spPr>
        <a:xfrm>
          <a:off x="134372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EA0D10E9-99B5-4EED-B85A-9ED9052A172C}"/>
            </a:ext>
          </a:extLst>
        </xdr:cNvPr>
        <xdr:cNvSpPr txBox="1"/>
      </xdr:nvSpPr>
      <xdr:spPr>
        <a:xfrm>
          <a:off x="126752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57167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6475D0DD-2918-4076-8BF1-DF7FA4E2A09E}"/>
            </a:ext>
          </a:extLst>
        </xdr:cNvPr>
        <xdr:cNvSpPr txBox="1"/>
      </xdr:nvSpPr>
      <xdr:spPr>
        <a:xfrm>
          <a:off x="119005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55897</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1891CCC2-D4F1-4565-830F-6654E381C2B3}"/>
            </a:ext>
          </a:extLst>
        </xdr:cNvPr>
        <xdr:cNvSpPr txBox="1"/>
      </xdr:nvSpPr>
      <xdr:spPr>
        <a:xfrm>
          <a:off x="1110298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86778AB5-EA36-4907-A7B3-34A80D59B6E3}"/>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574ADE2F-83D7-42DD-9F8D-7E5324455045}"/>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61DFEEC9-2C78-4B39-A080-247AF1168BF8}"/>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887AA531-218B-4599-873A-D415B7FF69CB}"/>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8E6C90A3-E8AC-4C58-8CEF-BA459E11FB1A}"/>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B532DFDF-5830-4385-ADD7-094BD0DF841C}"/>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D2751836-A7F5-43BC-A5F3-1C620CA5F49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18FC0A71-2A68-40AB-B2B5-64D9EF60FF15}"/>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F3C83AC4-8F8E-425B-A629-0CEBA966F1C8}"/>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7910B5A9-26CF-4807-AFF9-9F45A5B88FF5}"/>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1" name="直線コネクタ 560">
          <a:extLst>
            <a:ext uri="{FF2B5EF4-FFF2-40B4-BE49-F238E27FC236}">
              <a16:creationId xmlns:a16="http://schemas.microsoft.com/office/drawing/2014/main" id="{1D77191F-F80F-4267-BD5E-B50C9EF9C91B}"/>
            </a:ext>
          </a:extLst>
        </xdr:cNvPr>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2" name="テキスト ボックス 561">
          <a:extLst>
            <a:ext uri="{FF2B5EF4-FFF2-40B4-BE49-F238E27FC236}">
              <a16:creationId xmlns:a16="http://schemas.microsoft.com/office/drawing/2014/main" id="{588C7E8C-4E94-46ED-96A3-5C1DA185BC7D}"/>
            </a:ext>
          </a:extLst>
        </xdr:cNvPr>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a:extLst>
            <a:ext uri="{FF2B5EF4-FFF2-40B4-BE49-F238E27FC236}">
              <a16:creationId xmlns:a16="http://schemas.microsoft.com/office/drawing/2014/main" id="{80731622-CF25-43B8-9CC8-4F417791EEB7}"/>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4" name="テキスト ボックス 563">
          <a:extLst>
            <a:ext uri="{FF2B5EF4-FFF2-40B4-BE49-F238E27FC236}">
              <a16:creationId xmlns:a16="http://schemas.microsoft.com/office/drawing/2014/main" id="{578D2FAE-96B1-4634-90B7-F9A3D3FD60BD}"/>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5" name="直線コネクタ 564">
          <a:extLst>
            <a:ext uri="{FF2B5EF4-FFF2-40B4-BE49-F238E27FC236}">
              <a16:creationId xmlns:a16="http://schemas.microsoft.com/office/drawing/2014/main" id="{C7046D91-9D0B-4732-A7CE-082D0E0283B5}"/>
            </a:ext>
          </a:extLst>
        </xdr:cNvPr>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6" name="テキスト ボックス 565">
          <a:extLst>
            <a:ext uri="{FF2B5EF4-FFF2-40B4-BE49-F238E27FC236}">
              <a16:creationId xmlns:a16="http://schemas.microsoft.com/office/drawing/2014/main" id="{2010BACD-A2D2-470E-AA3C-001CF0EEFBFD}"/>
            </a:ext>
          </a:extLst>
        </xdr:cNvPr>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1297E68C-96B9-4A53-8F78-A22BD44371D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BEF711B7-1DDF-4329-9C5D-545933F82ECE}"/>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8F9135AC-3FA4-4040-9FEF-ADBB28622167}"/>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15353</xdr:rowOff>
    </xdr:from>
    <xdr:to>
      <xdr:col>116</xdr:col>
      <xdr:colOff>62864</xdr:colOff>
      <xdr:row>41</xdr:row>
      <xdr:rowOff>10506</xdr:rowOff>
    </xdr:to>
    <xdr:cxnSp macro="">
      <xdr:nvCxnSpPr>
        <xdr:cNvPr id="570" name="直線コネクタ 569">
          <a:extLst>
            <a:ext uri="{FF2B5EF4-FFF2-40B4-BE49-F238E27FC236}">
              <a16:creationId xmlns:a16="http://schemas.microsoft.com/office/drawing/2014/main" id="{19224565-1BAA-4FE4-B7A0-D23CF6D45883}"/>
            </a:ext>
          </a:extLst>
        </xdr:cNvPr>
        <xdr:cNvCxnSpPr/>
      </xdr:nvCxnSpPr>
      <xdr:spPr>
        <a:xfrm flipV="1">
          <a:off x="19509104" y="5715113"/>
          <a:ext cx="0" cy="116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14333</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BF978435-F197-48B6-B00F-0D707762F317}"/>
            </a:ext>
          </a:extLst>
        </xdr:cNvPr>
        <xdr:cNvSpPr txBox="1"/>
      </xdr:nvSpPr>
      <xdr:spPr>
        <a:xfrm>
          <a:off x="19547840" y="688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10506</xdr:rowOff>
    </xdr:from>
    <xdr:to>
      <xdr:col>116</xdr:col>
      <xdr:colOff>152400</xdr:colOff>
      <xdr:row>41</xdr:row>
      <xdr:rowOff>10506</xdr:rowOff>
    </xdr:to>
    <xdr:cxnSp macro="">
      <xdr:nvCxnSpPr>
        <xdr:cNvPr id="572" name="直線コネクタ 571">
          <a:extLst>
            <a:ext uri="{FF2B5EF4-FFF2-40B4-BE49-F238E27FC236}">
              <a16:creationId xmlns:a16="http://schemas.microsoft.com/office/drawing/2014/main" id="{7A17B052-F9CF-4B46-BC62-37C9F117993B}"/>
            </a:ext>
          </a:extLst>
        </xdr:cNvPr>
        <xdr:cNvCxnSpPr/>
      </xdr:nvCxnSpPr>
      <xdr:spPr>
        <a:xfrm>
          <a:off x="19443700" y="6883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133480</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7C6DF952-46F0-4DFD-9DA8-F47924F465A0}"/>
            </a:ext>
          </a:extLst>
        </xdr:cNvPr>
        <xdr:cNvSpPr txBox="1"/>
      </xdr:nvSpPr>
      <xdr:spPr>
        <a:xfrm>
          <a:off x="19547840" y="5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15353</xdr:rowOff>
    </xdr:from>
    <xdr:to>
      <xdr:col>116</xdr:col>
      <xdr:colOff>152400</xdr:colOff>
      <xdr:row>34</xdr:row>
      <xdr:rowOff>15353</xdr:rowOff>
    </xdr:to>
    <xdr:cxnSp macro="">
      <xdr:nvCxnSpPr>
        <xdr:cNvPr id="574" name="直線コネクタ 573">
          <a:extLst>
            <a:ext uri="{FF2B5EF4-FFF2-40B4-BE49-F238E27FC236}">
              <a16:creationId xmlns:a16="http://schemas.microsoft.com/office/drawing/2014/main" id="{F6A84DEE-7803-45F4-82B7-5758607B956C}"/>
            </a:ext>
          </a:extLst>
        </xdr:cNvPr>
        <xdr:cNvCxnSpPr/>
      </xdr:nvCxnSpPr>
      <xdr:spPr>
        <a:xfrm>
          <a:off x="19443700" y="57151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1878</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64518CF1-70BA-43A0-BD1B-1867DE0840BC}"/>
            </a:ext>
          </a:extLst>
        </xdr:cNvPr>
        <xdr:cNvSpPr txBox="1"/>
      </xdr:nvSpPr>
      <xdr:spPr>
        <a:xfrm>
          <a:off x="19547840" y="637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23451</xdr:rowOff>
    </xdr:from>
    <xdr:to>
      <xdr:col>116</xdr:col>
      <xdr:colOff>114300</xdr:colOff>
      <xdr:row>38</xdr:row>
      <xdr:rowOff>125051</xdr:rowOff>
    </xdr:to>
    <xdr:sp macro="" textlink="">
      <xdr:nvSpPr>
        <xdr:cNvPr id="576" name="フローチャート: 判断 575">
          <a:extLst>
            <a:ext uri="{FF2B5EF4-FFF2-40B4-BE49-F238E27FC236}">
              <a16:creationId xmlns:a16="http://schemas.microsoft.com/office/drawing/2014/main" id="{45F2F5DB-15AE-401B-A370-3E5FAC84A138}"/>
            </a:ext>
          </a:extLst>
        </xdr:cNvPr>
        <xdr:cNvSpPr/>
      </xdr:nvSpPr>
      <xdr:spPr>
        <a:xfrm>
          <a:off x="19458940" y="639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37670</xdr:rowOff>
    </xdr:from>
    <xdr:to>
      <xdr:col>112</xdr:col>
      <xdr:colOff>38100</xdr:colOff>
      <xdr:row>38</xdr:row>
      <xdr:rowOff>139270</xdr:rowOff>
    </xdr:to>
    <xdr:sp macro="" textlink="">
      <xdr:nvSpPr>
        <xdr:cNvPr id="577" name="フローチャート: 判断 576">
          <a:extLst>
            <a:ext uri="{FF2B5EF4-FFF2-40B4-BE49-F238E27FC236}">
              <a16:creationId xmlns:a16="http://schemas.microsoft.com/office/drawing/2014/main" id="{8418E3E5-5A4C-4205-96D2-265CF88355E7}"/>
            </a:ext>
          </a:extLst>
        </xdr:cNvPr>
        <xdr:cNvSpPr/>
      </xdr:nvSpPr>
      <xdr:spPr>
        <a:xfrm>
          <a:off x="18735040" y="6407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46386</xdr:rowOff>
    </xdr:from>
    <xdr:to>
      <xdr:col>107</xdr:col>
      <xdr:colOff>101600</xdr:colOff>
      <xdr:row>38</xdr:row>
      <xdr:rowOff>147986</xdr:rowOff>
    </xdr:to>
    <xdr:sp macro="" textlink="">
      <xdr:nvSpPr>
        <xdr:cNvPr id="578" name="フローチャート: 判断 577">
          <a:extLst>
            <a:ext uri="{FF2B5EF4-FFF2-40B4-BE49-F238E27FC236}">
              <a16:creationId xmlns:a16="http://schemas.microsoft.com/office/drawing/2014/main" id="{17644436-2634-4DEC-9987-AB0323902995}"/>
            </a:ext>
          </a:extLst>
        </xdr:cNvPr>
        <xdr:cNvSpPr/>
      </xdr:nvSpPr>
      <xdr:spPr>
        <a:xfrm>
          <a:off x="17937480" y="641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54426</xdr:rowOff>
    </xdr:from>
    <xdr:to>
      <xdr:col>102</xdr:col>
      <xdr:colOff>165100</xdr:colOff>
      <xdr:row>38</xdr:row>
      <xdr:rowOff>156026</xdr:rowOff>
    </xdr:to>
    <xdr:sp macro="" textlink="">
      <xdr:nvSpPr>
        <xdr:cNvPr id="579" name="フローチャート: 判断 578">
          <a:extLst>
            <a:ext uri="{FF2B5EF4-FFF2-40B4-BE49-F238E27FC236}">
              <a16:creationId xmlns:a16="http://schemas.microsoft.com/office/drawing/2014/main" id="{2B7CEC22-7C64-4110-B018-C635A78EE682}"/>
            </a:ext>
          </a:extLst>
        </xdr:cNvPr>
        <xdr:cNvSpPr/>
      </xdr:nvSpPr>
      <xdr:spPr>
        <a:xfrm>
          <a:off x="17162780" y="642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70165</xdr:rowOff>
    </xdr:from>
    <xdr:to>
      <xdr:col>98</xdr:col>
      <xdr:colOff>38100</xdr:colOff>
      <xdr:row>39</xdr:row>
      <xdr:rowOff>315</xdr:rowOff>
    </xdr:to>
    <xdr:sp macro="" textlink="">
      <xdr:nvSpPr>
        <xdr:cNvPr id="580" name="フローチャート: 判断 579">
          <a:extLst>
            <a:ext uri="{FF2B5EF4-FFF2-40B4-BE49-F238E27FC236}">
              <a16:creationId xmlns:a16="http://schemas.microsoft.com/office/drawing/2014/main" id="{FB6B9A2E-A7E2-4549-907B-C45456B95BEF}"/>
            </a:ext>
          </a:extLst>
        </xdr:cNvPr>
        <xdr:cNvSpPr/>
      </xdr:nvSpPr>
      <xdr:spPr>
        <a:xfrm>
          <a:off x="16388080" y="64404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FF7E06BC-E04D-4685-8F9A-D2B94E989B6B}"/>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EA2E3AEB-A0D0-46F6-9D9B-2E4B6DEFECB7}"/>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15BE071E-0582-401D-AC0B-1DB5B7DF85A2}"/>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FB5F01DB-883A-4E8E-9424-C69B32DD1A7B}"/>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ED5412D0-246C-481F-999F-CC6FB4475E53}"/>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136003</xdr:rowOff>
    </xdr:from>
    <xdr:to>
      <xdr:col>116</xdr:col>
      <xdr:colOff>114300</xdr:colOff>
      <xdr:row>34</xdr:row>
      <xdr:rowOff>66153</xdr:rowOff>
    </xdr:to>
    <xdr:sp macro="" textlink="">
      <xdr:nvSpPr>
        <xdr:cNvPr id="586" name="楕円 585">
          <a:extLst>
            <a:ext uri="{FF2B5EF4-FFF2-40B4-BE49-F238E27FC236}">
              <a16:creationId xmlns:a16="http://schemas.microsoft.com/office/drawing/2014/main" id="{D7D5BDA1-2806-4D73-9432-13583B1077CE}"/>
            </a:ext>
          </a:extLst>
        </xdr:cNvPr>
        <xdr:cNvSpPr/>
      </xdr:nvSpPr>
      <xdr:spPr>
        <a:xfrm>
          <a:off x="19458940" y="56681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89030</xdr:rowOff>
    </xdr:from>
    <xdr:ext cx="599010" cy="259045"/>
    <xdr:sp macro="" textlink="">
      <xdr:nvSpPr>
        <xdr:cNvPr id="587" name="【一般廃棄物処理施設】&#10;一人当たり有形固定資産（償却資産）額該当値テキスト">
          <a:extLst>
            <a:ext uri="{FF2B5EF4-FFF2-40B4-BE49-F238E27FC236}">
              <a16:creationId xmlns:a16="http://schemas.microsoft.com/office/drawing/2014/main" id="{96D5C90E-9041-49CC-AEB4-07D8D402B39D}"/>
            </a:ext>
          </a:extLst>
        </xdr:cNvPr>
        <xdr:cNvSpPr txBox="1"/>
      </xdr:nvSpPr>
      <xdr:spPr>
        <a:xfrm>
          <a:off x="19547840" y="562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12067</xdr:rowOff>
    </xdr:from>
    <xdr:to>
      <xdr:col>112</xdr:col>
      <xdr:colOff>38100</xdr:colOff>
      <xdr:row>37</xdr:row>
      <xdr:rowOff>113667</xdr:rowOff>
    </xdr:to>
    <xdr:sp macro="" textlink="">
      <xdr:nvSpPr>
        <xdr:cNvPr id="588" name="楕円 587">
          <a:extLst>
            <a:ext uri="{FF2B5EF4-FFF2-40B4-BE49-F238E27FC236}">
              <a16:creationId xmlns:a16="http://schemas.microsoft.com/office/drawing/2014/main" id="{DB1D692D-1DA3-496D-8035-5156258C99CC}"/>
            </a:ext>
          </a:extLst>
        </xdr:cNvPr>
        <xdr:cNvSpPr/>
      </xdr:nvSpPr>
      <xdr:spPr>
        <a:xfrm>
          <a:off x="18735040" y="62147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15353</xdr:rowOff>
    </xdr:from>
    <xdr:to>
      <xdr:col>116</xdr:col>
      <xdr:colOff>63500</xdr:colOff>
      <xdr:row>37</xdr:row>
      <xdr:rowOff>62867</xdr:rowOff>
    </xdr:to>
    <xdr:cxnSp macro="">
      <xdr:nvCxnSpPr>
        <xdr:cNvPr id="589" name="直線コネクタ 588">
          <a:extLst>
            <a:ext uri="{FF2B5EF4-FFF2-40B4-BE49-F238E27FC236}">
              <a16:creationId xmlns:a16="http://schemas.microsoft.com/office/drawing/2014/main" id="{4B590DCC-404B-4E09-BE56-60BE64A4D632}"/>
            </a:ext>
          </a:extLst>
        </xdr:cNvPr>
        <xdr:cNvCxnSpPr/>
      </xdr:nvCxnSpPr>
      <xdr:spPr>
        <a:xfrm flipV="1">
          <a:off x="18778220" y="5715113"/>
          <a:ext cx="731520" cy="55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13473</xdr:rowOff>
    </xdr:from>
    <xdr:to>
      <xdr:col>107</xdr:col>
      <xdr:colOff>101600</xdr:colOff>
      <xdr:row>37</xdr:row>
      <xdr:rowOff>115073</xdr:rowOff>
    </xdr:to>
    <xdr:sp macro="" textlink="">
      <xdr:nvSpPr>
        <xdr:cNvPr id="590" name="楕円 589">
          <a:extLst>
            <a:ext uri="{FF2B5EF4-FFF2-40B4-BE49-F238E27FC236}">
              <a16:creationId xmlns:a16="http://schemas.microsoft.com/office/drawing/2014/main" id="{376C1638-6361-44EB-A840-93390FC07166}"/>
            </a:ext>
          </a:extLst>
        </xdr:cNvPr>
        <xdr:cNvSpPr/>
      </xdr:nvSpPr>
      <xdr:spPr>
        <a:xfrm>
          <a:off x="17937480" y="62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62867</xdr:rowOff>
    </xdr:from>
    <xdr:to>
      <xdr:col>111</xdr:col>
      <xdr:colOff>177800</xdr:colOff>
      <xdr:row>37</xdr:row>
      <xdr:rowOff>64273</xdr:rowOff>
    </xdr:to>
    <xdr:cxnSp macro="">
      <xdr:nvCxnSpPr>
        <xdr:cNvPr id="591" name="直線コネクタ 590">
          <a:extLst>
            <a:ext uri="{FF2B5EF4-FFF2-40B4-BE49-F238E27FC236}">
              <a16:creationId xmlns:a16="http://schemas.microsoft.com/office/drawing/2014/main" id="{35ED755F-191A-4AF4-9199-A5FC28404938}"/>
            </a:ext>
          </a:extLst>
        </xdr:cNvPr>
        <xdr:cNvCxnSpPr/>
      </xdr:nvCxnSpPr>
      <xdr:spPr>
        <a:xfrm flipV="1">
          <a:off x="17988280" y="6265547"/>
          <a:ext cx="78994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38579</xdr:rowOff>
    </xdr:from>
    <xdr:to>
      <xdr:col>102</xdr:col>
      <xdr:colOff>165100</xdr:colOff>
      <xdr:row>37</xdr:row>
      <xdr:rowOff>140179</xdr:rowOff>
    </xdr:to>
    <xdr:sp macro="" textlink="">
      <xdr:nvSpPr>
        <xdr:cNvPr id="592" name="楕円 591">
          <a:extLst>
            <a:ext uri="{FF2B5EF4-FFF2-40B4-BE49-F238E27FC236}">
              <a16:creationId xmlns:a16="http://schemas.microsoft.com/office/drawing/2014/main" id="{F72B02E5-53C1-4AEC-B14A-4A3948159817}"/>
            </a:ext>
          </a:extLst>
        </xdr:cNvPr>
        <xdr:cNvSpPr/>
      </xdr:nvSpPr>
      <xdr:spPr>
        <a:xfrm>
          <a:off x="17162780" y="624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64273</xdr:rowOff>
    </xdr:from>
    <xdr:to>
      <xdr:col>107</xdr:col>
      <xdr:colOff>50800</xdr:colOff>
      <xdr:row>37</xdr:row>
      <xdr:rowOff>89379</xdr:rowOff>
    </xdr:to>
    <xdr:cxnSp macro="">
      <xdr:nvCxnSpPr>
        <xdr:cNvPr id="593" name="直線コネクタ 592">
          <a:extLst>
            <a:ext uri="{FF2B5EF4-FFF2-40B4-BE49-F238E27FC236}">
              <a16:creationId xmlns:a16="http://schemas.microsoft.com/office/drawing/2014/main" id="{73B2B09B-94FC-4489-899F-ACB14136A1AF}"/>
            </a:ext>
          </a:extLst>
        </xdr:cNvPr>
        <xdr:cNvCxnSpPr/>
      </xdr:nvCxnSpPr>
      <xdr:spPr>
        <a:xfrm flipV="1">
          <a:off x="17213580" y="6266953"/>
          <a:ext cx="774700" cy="2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49403</xdr:rowOff>
    </xdr:from>
    <xdr:to>
      <xdr:col>98</xdr:col>
      <xdr:colOff>38100</xdr:colOff>
      <xdr:row>37</xdr:row>
      <xdr:rowOff>151003</xdr:rowOff>
    </xdr:to>
    <xdr:sp macro="" textlink="">
      <xdr:nvSpPr>
        <xdr:cNvPr id="594" name="楕円 593">
          <a:extLst>
            <a:ext uri="{FF2B5EF4-FFF2-40B4-BE49-F238E27FC236}">
              <a16:creationId xmlns:a16="http://schemas.microsoft.com/office/drawing/2014/main" id="{CFA16946-A569-48FC-B7B5-26A3A7A06228}"/>
            </a:ext>
          </a:extLst>
        </xdr:cNvPr>
        <xdr:cNvSpPr/>
      </xdr:nvSpPr>
      <xdr:spPr>
        <a:xfrm>
          <a:off x="16388080" y="62520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89379</xdr:rowOff>
    </xdr:from>
    <xdr:to>
      <xdr:col>102</xdr:col>
      <xdr:colOff>114300</xdr:colOff>
      <xdr:row>37</xdr:row>
      <xdr:rowOff>100203</xdr:rowOff>
    </xdr:to>
    <xdr:cxnSp macro="">
      <xdr:nvCxnSpPr>
        <xdr:cNvPr id="595" name="直線コネクタ 594">
          <a:extLst>
            <a:ext uri="{FF2B5EF4-FFF2-40B4-BE49-F238E27FC236}">
              <a16:creationId xmlns:a16="http://schemas.microsoft.com/office/drawing/2014/main" id="{44AB2722-9F39-445A-B66F-0FC595C36404}"/>
            </a:ext>
          </a:extLst>
        </xdr:cNvPr>
        <xdr:cNvCxnSpPr/>
      </xdr:nvCxnSpPr>
      <xdr:spPr>
        <a:xfrm flipV="1">
          <a:off x="16431260" y="6292059"/>
          <a:ext cx="78232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130397</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FDF48840-07E5-48BD-94D7-8492C3492FB2}"/>
            </a:ext>
          </a:extLst>
        </xdr:cNvPr>
        <xdr:cNvSpPr txBox="1"/>
      </xdr:nvSpPr>
      <xdr:spPr>
        <a:xfrm>
          <a:off x="18528811" y="650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139113</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BF2F2D3B-0BE3-4EBD-BF6F-00ABE12D7D38}"/>
            </a:ext>
          </a:extLst>
        </xdr:cNvPr>
        <xdr:cNvSpPr txBox="1"/>
      </xdr:nvSpPr>
      <xdr:spPr>
        <a:xfrm>
          <a:off x="17766811" y="65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147153</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F22BEEDB-E82F-48B9-B78E-06EA25550F5A}"/>
            </a:ext>
          </a:extLst>
        </xdr:cNvPr>
        <xdr:cNvSpPr txBox="1"/>
      </xdr:nvSpPr>
      <xdr:spPr>
        <a:xfrm>
          <a:off x="16969251" y="651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162892</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EAC0E276-1325-45A4-BED6-743D5660D86E}"/>
            </a:ext>
          </a:extLst>
        </xdr:cNvPr>
        <xdr:cNvSpPr txBox="1"/>
      </xdr:nvSpPr>
      <xdr:spPr>
        <a:xfrm>
          <a:off x="16194551" y="65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130194</xdr:rowOff>
    </xdr:from>
    <xdr:ext cx="599010" cy="259045"/>
    <xdr:sp macro="" textlink="">
      <xdr:nvSpPr>
        <xdr:cNvPr id="600" name="n_1mainValue【一般廃棄物処理施設】&#10;一人当たり有形固定資産（償却資産）額">
          <a:extLst>
            <a:ext uri="{FF2B5EF4-FFF2-40B4-BE49-F238E27FC236}">
              <a16:creationId xmlns:a16="http://schemas.microsoft.com/office/drawing/2014/main" id="{F8CDDAF1-A0A9-4891-925C-513E0D4CA2C1}"/>
            </a:ext>
          </a:extLst>
        </xdr:cNvPr>
        <xdr:cNvSpPr txBox="1"/>
      </xdr:nvSpPr>
      <xdr:spPr>
        <a:xfrm>
          <a:off x="18496495" y="59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131600</xdr:rowOff>
    </xdr:from>
    <xdr:ext cx="599010" cy="259045"/>
    <xdr:sp macro="" textlink="">
      <xdr:nvSpPr>
        <xdr:cNvPr id="601" name="n_2mainValue【一般廃棄物処理施設】&#10;一人当たり有形固定資産（償却資産）額">
          <a:extLst>
            <a:ext uri="{FF2B5EF4-FFF2-40B4-BE49-F238E27FC236}">
              <a16:creationId xmlns:a16="http://schemas.microsoft.com/office/drawing/2014/main" id="{3DC884D9-6C44-4CA3-96DF-43E24CEA3C38}"/>
            </a:ext>
          </a:extLst>
        </xdr:cNvPr>
        <xdr:cNvSpPr txBox="1"/>
      </xdr:nvSpPr>
      <xdr:spPr>
        <a:xfrm>
          <a:off x="17734495" y="599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156706</xdr:rowOff>
    </xdr:from>
    <xdr:ext cx="599010" cy="259045"/>
    <xdr:sp macro="" textlink="">
      <xdr:nvSpPr>
        <xdr:cNvPr id="602" name="n_3mainValue【一般廃棄物処理施設】&#10;一人当たり有形固定資産（償却資産）額">
          <a:extLst>
            <a:ext uri="{FF2B5EF4-FFF2-40B4-BE49-F238E27FC236}">
              <a16:creationId xmlns:a16="http://schemas.microsoft.com/office/drawing/2014/main" id="{345F5A4A-9C30-4C86-A5C7-1C187216B314}"/>
            </a:ext>
          </a:extLst>
        </xdr:cNvPr>
        <xdr:cNvSpPr txBox="1"/>
      </xdr:nvSpPr>
      <xdr:spPr>
        <a:xfrm>
          <a:off x="16936935" y="602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167530</xdr:rowOff>
    </xdr:from>
    <xdr:ext cx="599010" cy="259045"/>
    <xdr:sp macro="" textlink="">
      <xdr:nvSpPr>
        <xdr:cNvPr id="603" name="n_4mainValue【一般廃棄物処理施設】&#10;一人当たり有形固定資産（償却資産）額">
          <a:extLst>
            <a:ext uri="{FF2B5EF4-FFF2-40B4-BE49-F238E27FC236}">
              <a16:creationId xmlns:a16="http://schemas.microsoft.com/office/drawing/2014/main" id="{2ACE49E5-DE26-467C-BB3B-F0866041C155}"/>
            </a:ext>
          </a:extLst>
        </xdr:cNvPr>
        <xdr:cNvSpPr txBox="1"/>
      </xdr:nvSpPr>
      <xdr:spPr>
        <a:xfrm>
          <a:off x="16162235" y="603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EBF8DA8A-C5FB-45FF-8B31-D274C94C491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2DEA7966-9459-4E2F-8F2E-2E6F3F538246}"/>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61923ED0-22A3-48C6-881C-A51AC12C40C9}"/>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A82B45BE-40A6-47B1-8FB9-66ED485B2FFC}"/>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136CA636-F69A-4E0B-8E36-79E5BE630FFD}"/>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8AC0FC6B-8DC3-4E00-9017-C1672A618E89}"/>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7B144653-FA03-44F5-B070-CA8A09A38C8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E2711E69-A78D-461B-9785-CCF42C5FE7F1}"/>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CA72F62C-4C31-4C37-92C0-5DF8291AF72E}"/>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BF5BFED1-ECE7-4043-84D6-BC024ED55B86}"/>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7234EE84-67B0-46BF-8DF6-F83876CF9ACA}"/>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7F36BBC1-2744-4DCF-924B-9C0D71B48B9C}"/>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a:extLst>
            <a:ext uri="{FF2B5EF4-FFF2-40B4-BE49-F238E27FC236}">
              <a16:creationId xmlns:a16="http://schemas.microsoft.com/office/drawing/2014/main" id="{2F7831DE-6DEE-4415-86C2-54F4F4D5DCC9}"/>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56368074-7EFC-4671-B7DA-64769A2933F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E7FD3C3F-28F5-4D3E-9998-747106274F3B}"/>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6BE1ADFE-6B70-4111-82C8-5AAA9D07C82E}"/>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CBF754FD-87C0-46F2-B963-3FEBD3858107}"/>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080806FF-A2D1-4EC5-BDFE-1EC6193D11A2}"/>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18FC01F1-6513-4705-86D4-64FDC9564414}"/>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1230D0CF-9ADA-4A42-9D7F-D285D8E99767}"/>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DF8A3A0F-49F2-4A7C-BE0A-CF58A80361AA}"/>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AC04890B-348F-4953-B05A-7E4F0AAFFD84}"/>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ED784C39-2A96-4D19-90B9-3F77C581662E}"/>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6A0ACC58-81BF-49B0-99F3-545AF75DA11D}"/>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38100</xdr:rowOff>
    </xdr:to>
    <xdr:cxnSp macro="">
      <xdr:nvCxnSpPr>
        <xdr:cNvPr id="628" name="直線コネクタ 627">
          <a:extLst>
            <a:ext uri="{FF2B5EF4-FFF2-40B4-BE49-F238E27FC236}">
              <a16:creationId xmlns:a16="http://schemas.microsoft.com/office/drawing/2014/main" id="{D25A8720-F8B6-407E-BA8C-27ECF0A630F7}"/>
            </a:ext>
          </a:extLst>
        </xdr:cNvPr>
        <xdr:cNvCxnSpPr/>
      </xdr:nvCxnSpPr>
      <xdr:spPr>
        <a:xfrm flipV="1">
          <a:off x="14375764" y="93078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41927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9E9AB4F3-D642-41FD-A840-00FA0E7006A0}"/>
            </a:ext>
          </a:extLst>
        </xdr:cNvPr>
        <xdr:cNvSpPr txBox="1"/>
      </xdr:nvSpPr>
      <xdr:spPr>
        <a:xfrm>
          <a:off x="144145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38100</xdr:rowOff>
    </xdr:from>
    <xdr:to>
      <xdr:col>86</xdr:col>
      <xdr:colOff>25400</xdr:colOff>
      <xdr:row>63</xdr:row>
      <xdr:rowOff>38100</xdr:rowOff>
    </xdr:to>
    <xdr:cxnSp macro="">
      <xdr:nvCxnSpPr>
        <xdr:cNvPr id="630" name="直線コネクタ 629">
          <a:extLst>
            <a:ext uri="{FF2B5EF4-FFF2-40B4-BE49-F238E27FC236}">
              <a16:creationId xmlns:a16="http://schemas.microsoft.com/office/drawing/2014/main" id="{C3540BB9-E3C1-421A-A6F2-FFF30B94F5B4}"/>
            </a:ext>
          </a:extLst>
        </xdr:cNvPr>
        <xdr:cNvCxnSpPr/>
      </xdr:nvCxnSpPr>
      <xdr:spPr>
        <a:xfrm>
          <a:off x="14287500" y="1059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E3F81D8D-91C1-404E-9B65-B1ECC79B5517}"/>
            </a:ext>
          </a:extLst>
        </xdr:cNvPr>
        <xdr:cNvSpPr txBox="1"/>
      </xdr:nvSpPr>
      <xdr:spPr>
        <a:xfrm>
          <a:off x="14414500" y="908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632" name="直線コネクタ 631">
          <a:extLst>
            <a:ext uri="{FF2B5EF4-FFF2-40B4-BE49-F238E27FC236}">
              <a16:creationId xmlns:a16="http://schemas.microsoft.com/office/drawing/2014/main" id="{D3EFD564-5484-4E79-91A0-19D3193BE756}"/>
            </a:ext>
          </a:extLst>
        </xdr:cNvPr>
        <xdr:cNvCxnSpPr/>
      </xdr:nvCxnSpPr>
      <xdr:spPr>
        <a:xfrm>
          <a:off x="14287500" y="9307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124477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F468C049-A523-45C2-8B71-58B1442990AD}"/>
            </a:ext>
          </a:extLst>
        </xdr:cNvPr>
        <xdr:cNvSpPr txBox="1"/>
      </xdr:nvSpPr>
      <xdr:spPr>
        <a:xfrm>
          <a:off x="14414500" y="9679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634" name="フローチャート: 判断 633">
          <a:extLst>
            <a:ext uri="{FF2B5EF4-FFF2-40B4-BE49-F238E27FC236}">
              <a16:creationId xmlns:a16="http://schemas.microsoft.com/office/drawing/2014/main" id="{E5E420C7-6317-45F9-BCFC-40644CCE93E4}"/>
            </a:ext>
          </a:extLst>
        </xdr:cNvPr>
        <xdr:cNvSpPr/>
      </xdr:nvSpPr>
      <xdr:spPr>
        <a:xfrm>
          <a:off x="14325600" y="98247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635" name="フローチャート: 判断 634">
          <a:extLst>
            <a:ext uri="{FF2B5EF4-FFF2-40B4-BE49-F238E27FC236}">
              <a16:creationId xmlns:a16="http://schemas.microsoft.com/office/drawing/2014/main" id="{5B629A1E-ABB2-4F14-A9B4-305F85FA9209}"/>
            </a:ext>
          </a:extLst>
        </xdr:cNvPr>
        <xdr:cNvSpPr/>
      </xdr:nvSpPr>
      <xdr:spPr>
        <a:xfrm>
          <a:off x="1357884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636" name="フローチャート: 判断 635">
          <a:extLst>
            <a:ext uri="{FF2B5EF4-FFF2-40B4-BE49-F238E27FC236}">
              <a16:creationId xmlns:a16="http://schemas.microsoft.com/office/drawing/2014/main" id="{582E089B-413D-4615-A8DB-E530F1A6C01E}"/>
            </a:ext>
          </a:extLst>
        </xdr:cNvPr>
        <xdr:cNvSpPr/>
      </xdr:nvSpPr>
      <xdr:spPr>
        <a:xfrm>
          <a:off x="12804140"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637" name="フローチャート: 判断 636">
          <a:extLst>
            <a:ext uri="{FF2B5EF4-FFF2-40B4-BE49-F238E27FC236}">
              <a16:creationId xmlns:a16="http://schemas.microsoft.com/office/drawing/2014/main" id="{B6A0400B-EC92-4EB1-B240-30A2855B3BAF}"/>
            </a:ext>
          </a:extLst>
        </xdr:cNvPr>
        <xdr:cNvSpPr/>
      </xdr:nvSpPr>
      <xdr:spPr>
        <a:xfrm>
          <a:off x="12029440" y="9855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52070</xdr:rowOff>
    </xdr:from>
    <xdr:to>
      <xdr:col>67</xdr:col>
      <xdr:colOff>101600</xdr:colOff>
      <xdr:row>58</xdr:row>
      <xdr:rowOff>153670</xdr:rowOff>
    </xdr:to>
    <xdr:sp macro="" textlink="">
      <xdr:nvSpPr>
        <xdr:cNvPr id="638" name="フローチャート: 判断 637">
          <a:extLst>
            <a:ext uri="{FF2B5EF4-FFF2-40B4-BE49-F238E27FC236}">
              <a16:creationId xmlns:a16="http://schemas.microsoft.com/office/drawing/2014/main" id="{2290112A-4A15-4E00-B65F-06707110D36D}"/>
            </a:ext>
          </a:extLst>
        </xdr:cNvPr>
        <xdr:cNvSpPr/>
      </xdr:nvSpPr>
      <xdr:spPr>
        <a:xfrm>
          <a:off x="1123188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5AB3AE7D-D587-4F72-A57F-39D3156583D6}"/>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F0F68BD3-1D73-4120-A4CE-92C2D112DA33}"/>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280360B5-AE19-4E67-98A7-9BB112D5E16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1DB58EA6-8425-4785-9C2D-41F3DB9C7FA2}"/>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6DC81DE-7CA7-41FC-9167-096DC9B3075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644" name="楕円 643">
          <a:extLst>
            <a:ext uri="{FF2B5EF4-FFF2-40B4-BE49-F238E27FC236}">
              <a16:creationId xmlns:a16="http://schemas.microsoft.com/office/drawing/2014/main" id="{B27E51A6-2FDE-41DB-A5F7-4A0F71A7D33F}"/>
            </a:ext>
          </a:extLst>
        </xdr:cNvPr>
        <xdr:cNvSpPr/>
      </xdr:nvSpPr>
      <xdr:spPr>
        <a:xfrm>
          <a:off x="14325600" y="102590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11447</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BE6FA323-1FD1-45B9-9FCB-0877CDC48524}"/>
            </a:ext>
          </a:extLst>
        </xdr:cNvPr>
        <xdr:cNvSpPr txBox="1"/>
      </xdr:nvSpPr>
      <xdr:spPr>
        <a:xfrm>
          <a:off x="144145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646" name="楕円 645">
          <a:extLst>
            <a:ext uri="{FF2B5EF4-FFF2-40B4-BE49-F238E27FC236}">
              <a16:creationId xmlns:a16="http://schemas.microsoft.com/office/drawing/2014/main" id="{B7E95D7B-8F74-4114-9D51-FB879AFBCF94}"/>
            </a:ext>
          </a:extLst>
        </xdr:cNvPr>
        <xdr:cNvSpPr/>
      </xdr:nvSpPr>
      <xdr:spPr>
        <a:xfrm>
          <a:off x="13578840" y="10160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152400</xdr:rowOff>
    </xdr:from>
    <xdr:to>
      <xdr:col>85</xdr:col>
      <xdr:colOff>127000</xdr:colOff>
      <xdr:row>61</xdr:row>
      <xdr:rowOff>83820</xdr:rowOff>
    </xdr:to>
    <xdr:cxnSp macro="">
      <xdr:nvCxnSpPr>
        <xdr:cNvPr id="647" name="直線コネクタ 646">
          <a:extLst>
            <a:ext uri="{FF2B5EF4-FFF2-40B4-BE49-F238E27FC236}">
              <a16:creationId xmlns:a16="http://schemas.microsoft.com/office/drawing/2014/main" id="{1905A667-242D-4462-8417-ACFC27046B89}"/>
            </a:ext>
          </a:extLst>
        </xdr:cNvPr>
        <xdr:cNvCxnSpPr/>
      </xdr:nvCxnSpPr>
      <xdr:spPr>
        <a:xfrm>
          <a:off x="13629640" y="10210800"/>
          <a:ext cx="74676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170180</xdr:rowOff>
    </xdr:from>
    <xdr:to>
      <xdr:col>76</xdr:col>
      <xdr:colOff>165100</xdr:colOff>
      <xdr:row>60</xdr:row>
      <xdr:rowOff>100330</xdr:rowOff>
    </xdr:to>
    <xdr:sp macro="" textlink="">
      <xdr:nvSpPr>
        <xdr:cNvPr id="648" name="楕円 647">
          <a:extLst>
            <a:ext uri="{FF2B5EF4-FFF2-40B4-BE49-F238E27FC236}">
              <a16:creationId xmlns:a16="http://schemas.microsoft.com/office/drawing/2014/main" id="{6AF8CD69-F442-4D26-9893-28B210237526}"/>
            </a:ext>
          </a:extLst>
        </xdr:cNvPr>
        <xdr:cNvSpPr/>
      </xdr:nvSpPr>
      <xdr:spPr>
        <a:xfrm>
          <a:off x="12804140" y="10060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49530</xdr:rowOff>
    </xdr:from>
    <xdr:to>
      <xdr:col>81</xdr:col>
      <xdr:colOff>50800</xdr:colOff>
      <xdr:row>60</xdr:row>
      <xdr:rowOff>152400</xdr:rowOff>
    </xdr:to>
    <xdr:cxnSp macro="">
      <xdr:nvCxnSpPr>
        <xdr:cNvPr id="649" name="直線コネクタ 648">
          <a:extLst>
            <a:ext uri="{FF2B5EF4-FFF2-40B4-BE49-F238E27FC236}">
              <a16:creationId xmlns:a16="http://schemas.microsoft.com/office/drawing/2014/main" id="{BCEF420E-5C2D-4D3F-AA87-F68922B0A366}"/>
            </a:ext>
          </a:extLst>
        </xdr:cNvPr>
        <xdr:cNvCxnSpPr/>
      </xdr:nvCxnSpPr>
      <xdr:spPr>
        <a:xfrm>
          <a:off x="12854940" y="10107930"/>
          <a:ext cx="7747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67310</xdr:rowOff>
    </xdr:from>
    <xdr:to>
      <xdr:col>72</xdr:col>
      <xdr:colOff>38100</xdr:colOff>
      <xdr:row>59</xdr:row>
      <xdr:rowOff>168910</xdr:rowOff>
    </xdr:to>
    <xdr:sp macro="" textlink="">
      <xdr:nvSpPr>
        <xdr:cNvPr id="650" name="楕円 649">
          <a:extLst>
            <a:ext uri="{FF2B5EF4-FFF2-40B4-BE49-F238E27FC236}">
              <a16:creationId xmlns:a16="http://schemas.microsoft.com/office/drawing/2014/main" id="{ADBC39A4-91A8-43D9-80C1-09F12C5B0F1F}"/>
            </a:ext>
          </a:extLst>
        </xdr:cNvPr>
        <xdr:cNvSpPr/>
      </xdr:nvSpPr>
      <xdr:spPr>
        <a:xfrm>
          <a:off x="12029440" y="99580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118110</xdr:rowOff>
    </xdr:from>
    <xdr:to>
      <xdr:col>76</xdr:col>
      <xdr:colOff>114300</xdr:colOff>
      <xdr:row>60</xdr:row>
      <xdr:rowOff>49530</xdr:rowOff>
    </xdr:to>
    <xdr:cxnSp macro="">
      <xdr:nvCxnSpPr>
        <xdr:cNvPr id="651" name="直線コネクタ 650">
          <a:extLst>
            <a:ext uri="{FF2B5EF4-FFF2-40B4-BE49-F238E27FC236}">
              <a16:creationId xmlns:a16="http://schemas.microsoft.com/office/drawing/2014/main" id="{1DD236B0-8143-49A1-8155-105DD862AA8C}"/>
            </a:ext>
          </a:extLst>
        </xdr:cNvPr>
        <xdr:cNvCxnSpPr/>
      </xdr:nvCxnSpPr>
      <xdr:spPr>
        <a:xfrm>
          <a:off x="12072620" y="10008870"/>
          <a:ext cx="78232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135890</xdr:rowOff>
    </xdr:from>
    <xdr:to>
      <xdr:col>67</xdr:col>
      <xdr:colOff>101600</xdr:colOff>
      <xdr:row>59</xdr:row>
      <xdr:rowOff>66040</xdr:rowOff>
    </xdr:to>
    <xdr:sp macro="" textlink="">
      <xdr:nvSpPr>
        <xdr:cNvPr id="652" name="楕円 651">
          <a:extLst>
            <a:ext uri="{FF2B5EF4-FFF2-40B4-BE49-F238E27FC236}">
              <a16:creationId xmlns:a16="http://schemas.microsoft.com/office/drawing/2014/main" id="{709EB827-E45C-4D7E-BFFC-A482C7D324BA}"/>
            </a:ext>
          </a:extLst>
        </xdr:cNvPr>
        <xdr:cNvSpPr/>
      </xdr:nvSpPr>
      <xdr:spPr>
        <a:xfrm>
          <a:off x="11231880" y="985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15240</xdr:rowOff>
    </xdr:from>
    <xdr:to>
      <xdr:col>71</xdr:col>
      <xdr:colOff>177800</xdr:colOff>
      <xdr:row>59</xdr:row>
      <xdr:rowOff>118110</xdr:rowOff>
    </xdr:to>
    <xdr:cxnSp macro="">
      <xdr:nvCxnSpPr>
        <xdr:cNvPr id="653" name="直線コネクタ 652">
          <a:extLst>
            <a:ext uri="{FF2B5EF4-FFF2-40B4-BE49-F238E27FC236}">
              <a16:creationId xmlns:a16="http://schemas.microsoft.com/office/drawing/2014/main" id="{D6525B95-21EC-4435-A6E3-F0206AE66E21}"/>
            </a:ext>
          </a:extLst>
        </xdr:cNvPr>
        <xdr:cNvCxnSpPr/>
      </xdr:nvCxnSpPr>
      <xdr:spPr>
        <a:xfrm>
          <a:off x="11282680" y="9906000"/>
          <a:ext cx="78994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01817E14-5546-4ECA-B786-366EA9D5034B}"/>
            </a:ext>
          </a:extLst>
        </xdr:cNvPr>
        <xdr:cNvSpPr txBox="1"/>
      </xdr:nvSpPr>
      <xdr:spPr>
        <a:xfrm>
          <a:off x="134372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3309C04D-83DB-4702-8C34-DAD687BDC2EB}"/>
            </a:ext>
          </a:extLst>
        </xdr:cNvPr>
        <xdr:cNvSpPr txBox="1"/>
      </xdr:nvSpPr>
      <xdr:spPr>
        <a:xfrm>
          <a:off x="126752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101FAE01-9BE3-466B-A1FB-5E0D4CDB9C4F}"/>
            </a:ext>
          </a:extLst>
        </xdr:cNvPr>
        <xdr:cNvSpPr txBox="1"/>
      </xdr:nvSpPr>
      <xdr:spPr>
        <a:xfrm>
          <a:off x="119005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170197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3AE26486-9303-4A09-BD9E-621287052A33}"/>
            </a:ext>
          </a:extLst>
        </xdr:cNvPr>
        <xdr:cNvSpPr txBox="1"/>
      </xdr:nvSpPr>
      <xdr:spPr>
        <a:xfrm>
          <a:off x="1110298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22877</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6DC1EF8F-E151-4B91-8547-15A00DB8E74B}"/>
            </a:ext>
          </a:extLst>
        </xdr:cNvPr>
        <xdr:cNvSpPr txBox="1"/>
      </xdr:nvSpPr>
      <xdr:spPr>
        <a:xfrm>
          <a:off x="134372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91457</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E6B2A07A-92C5-4404-AA44-94F86CEA101B}"/>
            </a:ext>
          </a:extLst>
        </xdr:cNvPr>
        <xdr:cNvSpPr txBox="1"/>
      </xdr:nvSpPr>
      <xdr:spPr>
        <a:xfrm>
          <a:off x="126752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160037</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C6C62FD9-D00D-4818-A0E2-EFA55684677F}"/>
            </a:ext>
          </a:extLst>
        </xdr:cNvPr>
        <xdr:cNvSpPr txBox="1"/>
      </xdr:nvSpPr>
      <xdr:spPr>
        <a:xfrm>
          <a:off x="119005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82A6305E-8D78-4B73-9FEB-A55755420B3E}"/>
            </a:ext>
          </a:extLst>
        </xdr:cNvPr>
        <xdr:cNvSpPr txBox="1"/>
      </xdr:nvSpPr>
      <xdr:spPr>
        <a:xfrm>
          <a:off x="1110298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D0F93D2D-A7FD-4237-A680-CDE5B2E29359}"/>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4546CC2A-97A0-4DA4-AC6B-14B0AA0DE85C}"/>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A95E994E-1A19-4B76-BD03-2D4BDFD4EC0B}"/>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78AB6D16-CC37-4265-8C2D-F2CCD69FB4B3}"/>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513273FD-7FD6-4A73-AD7B-95F63F974A3F}"/>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9FFB71DD-0EA0-4F0F-BC30-4306A3C466D8}"/>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3CF0848B-67C5-47D3-A8CF-684224315868}"/>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B12C213C-1CC8-4CBC-9931-0930C196EB1C}"/>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F12B15ED-55B5-44B8-87B8-7B82D980C7BF}"/>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3D271E3C-CBE3-4D1A-8DC4-DF4837AAD979}"/>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2" name="直線コネクタ 671">
          <a:extLst>
            <a:ext uri="{FF2B5EF4-FFF2-40B4-BE49-F238E27FC236}">
              <a16:creationId xmlns:a16="http://schemas.microsoft.com/office/drawing/2014/main" id="{FC57736F-F965-4F0F-AB5E-3FA4CC8E696B}"/>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3" name="テキスト ボックス 672">
          <a:extLst>
            <a:ext uri="{FF2B5EF4-FFF2-40B4-BE49-F238E27FC236}">
              <a16:creationId xmlns:a16="http://schemas.microsoft.com/office/drawing/2014/main" id="{DFBB24E7-AA05-41D6-8E0B-83F26BB64EF7}"/>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4" name="直線コネクタ 673">
          <a:extLst>
            <a:ext uri="{FF2B5EF4-FFF2-40B4-BE49-F238E27FC236}">
              <a16:creationId xmlns:a16="http://schemas.microsoft.com/office/drawing/2014/main" id="{0FEC5808-442E-40AA-A435-F4FAD9733CD1}"/>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5" name="テキスト ボックス 674">
          <a:extLst>
            <a:ext uri="{FF2B5EF4-FFF2-40B4-BE49-F238E27FC236}">
              <a16:creationId xmlns:a16="http://schemas.microsoft.com/office/drawing/2014/main" id="{A980411D-24C9-40B3-BD86-D9E2AE7BCC3D}"/>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6" name="直線コネクタ 675">
          <a:extLst>
            <a:ext uri="{FF2B5EF4-FFF2-40B4-BE49-F238E27FC236}">
              <a16:creationId xmlns:a16="http://schemas.microsoft.com/office/drawing/2014/main" id="{E2421BF3-8A5D-4843-AA10-0F281DC8B4D3}"/>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7" name="テキスト ボックス 676">
          <a:extLst>
            <a:ext uri="{FF2B5EF4-FFF2-40B4-BE49-F238E27FC236}">
              <a16:creationId xmlns:a16="http://schemas.microsoft.com/office/drawing/2014/main" id="{1A1FB2B0-B94B-4E96-B30B-DCCBE72198D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8" name="直線コネクタ 677">
          <a:extLst>
            <a:ext uri="{FF2B5EF4-FFF2-40B4-BE49-F238E27FC236}">
              <a16:creationId xmlns:a16="http://schemas.microsoft.com/office/drawing/2014/main" id="{D0E60E72-14A4-4AAA-A496-33E993D38946}"/>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9" name="テキスト ボックス 678">
          <a:extLst>
            <a:ext uri="{FF2B5EF4-FFF2-40B4-BE49-F238E27FC236}">
              <a16:creationId xmlns:a16="http://schemas.microsoft.com/office/drawing/2014/main" id="{EB9783EC-DF4E-441A-8B74-9C2F8E17B81B}"/>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0" name="直線コネクタ 679">
          <a:extLst>
            <a:ext uri="{FF2B5EF4-FFF2-40B4-BE49-F238E27FC236}">
              <a16:creationId xmlns:a16="http://schemas.microsoft.com/office/drawing/2014/main" id="{9F38DF02-DA0E-49C8-A676-5D676C7F6B58}"/>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1" name="テキスト ボックス 680">
          <a:extLst>
            <a:ext uri="{FF2B5EF4-FFF2-40B4-BE49-F238E27FC236}">
              <a16:creationId xmlns:a16="http://schemas.microsoft.com/office/drawing/2014/main" id="{08316F19-5985-4DCD-AB3C-ABC7F7B858B2}"/>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2" name="直線コネクタ 681">
          <a:extLst>
            <a:ext uri="{FF2B5EF4-FFF2-40B4-BE49-F238E27FC236}">
              <a16:creationId xmlns:a16="http://schemas.microsoft.com/office/drawing/2014/main" id="{CB80AA67-D558-4A07-86DD-665C499A6E59}"/>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3" name="テキスト ボックス 682">
          <a:extLst>
            <a:ext uri="{FF2B5EF4-FFF2-40B4-BE49-F238E27FC236}">
              <a16:creationId xmlns:a16="http://schemas.microsoft.com/office/drawing/2014/main" id="{ADC03A06-61D9-4495-A41E-CDAF507F2049}"/>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BA89584B-3DE3-4AE8-A2B6-B221CCB3995B}"/>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D920EBB-6C3B-46C3-A80B-8181BA70869F}"/>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9CCC2E43-ED94-4733-BA77-C91017E4CFA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64</xdr:row>
      <xdr:rowOff>97972</xdr:rowOff>
    </xdr:to>
    <xdr:cxnSp macro="">
      <xdr:nvCxnSpPr>
        <xdr:cNvPr id="687" name="直線コネクタ 686">
          <a:extLst>
            <a:ext uri="{FF2B5EF4-FFF2-40B4-BE49-F238E27FC236}">
              <a16:creationId xmlns:a16="http://schemas.microsoft.com/office/drawing/2014/main" id="{FE5EA1B7-8C20-4508-BF33-0E6EE0DFE14C}"/>
            </a:ext>
          </a:extLst>
        </xdr:cNvPr>
        <xdr:cNvCxnSpPr/>
      </xdr:nvCxnSpPr>
      <xdr:spPr>
        <a:xfrm flipV="1">
          <a:off x="19509104" y="9228365"/>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B48F4F5F-E4CE-4419-A7C6-2DBDCF2E3B13}"/>
            </a:ext>
          </a:extLst>
        </xdr:cNvPr>
        <xdr:cNvSpPr txBox="1"/>
      </xdr:nvSpPr>
      <xdr:spPr>
        <a:xfrm>
          <a:off x="19547840" y="1083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89" name="直線コネクタ 688">
          <a:extLst>
            <a:ext uri="{FF2B5EF4-FFF2-40B4-BE49-F238E27FC236}">
              <a16:creationId xmlns:a16="http://schemas.microsoft.com/office/drawing/2014/main" id="{A5B15238-464F-4674-A303-C1B4BBEF7137}"/>
            </a:ext>
          </a:extLst>
        </xdr:cNvPr>
        <xdr:cNvCxnSpPr/>
      </xdr:nvCxnSpPr>
      <xdr:spPr>
        <a:xfrm>
          <a:off x="19443700" y="10826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EB2EFA8D-E606-44CA-BBA5-3D64DDD1FEE5}"/>
            </a:ext>
          </a:extLst>
        </xdr:cNvPr>
        <xdr:cNvSpPr txBox="1"/>
      </xdr:nvSpPr>
      <xdr:spPr>
        <a:xfrm>
          <a:off x="19547840" y="901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1" name="直線コネクタ 690">
          <a:extLst>
            <a:ext uri="{FF2B5EF4-FFF2-40B4-BE49-F238E27FC236}">
              <a16:creationId xmlns:a16="http://schemas.microsoft.com/office/drawing/2014/main" id="{E825CC0A-3205-4A9A-9AA9-A6C9D78145B3}"/>
            </a:ext>
          </a:extLst>
        </xdr:cNvPr>
        <xdr:cNvCxnSpPr/>
      </xdr:nvCxnSpPr>
      <xdr:spPr>
        <a:xfrm>
          <a:off x="19443700" y="9228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C8B4EFA1-D317-453B-B303-795B85050ED0}"/>
            </a:ext>
          </a:extLst>
        </xdr:cNvPr>
        <xdr:cNvSpPr txBox="1"/>
      </xdr:nvSpPr>
      <xdr:spPr>
        <a:xfrm>
          <a:off x="1954784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3" name="フローチャート: 判断 692">
          <a:extLst>
            <a:ext uri="{FF2B5EF4-FFF2-40B4-BE49-F238E27FC236}">
              <a16:creationId xmlns:a16="http://schemas.microsoft.com/office/drawing/2014/main" id="{AA309663-CF4F-4807-8BA4-6BE1766F0CA7}"/>
            </a:ext>
          </a:extLst>
        </xdr:cNvPr>
        <xdr:cNvSpPr/>
      </xdr:nvSpPr>
      <xdr:spPr>
        <a:xfrm>
          <a:off x="1945894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4" name="フローチャート: 判断 693">
          <a:extLst>
            <a:ext uri="{FF2B5EF4-FFF2-40B4-BE49-F238E27FC236}">
              <a16:creationId xmlns:a16="http://schemas.microsoft.com/office/drawing/2014/main" id="{C337C393-1C00-47C7-9CD0-FACEA2997855}"/>
            </a:ext>
          </a:extLst>
        </xdr:cNvPr>
        <xdr:cNvSpPr/>
      </xdr:nvSpPr>
      <xdr:spPr>
        <a:xfrm>
          <a:off x="18735040" y="1036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5" name="フローチャート: 判断 694">
          <a:extLst>
            <a:ext uri="{FF2B5EF4-FFF2-40B4-BE49-F238E27FC236}">
              <a16:creationId xmlns:a16="http://schemas.microsoft.com/office/drawing/2014/main" id="{233DC49A-2681-4AE1-A0EA-F1B23DD04444}"/>
            </a:ext>
          </a:extLst>
        </xdr:cNvPr>
        <xdr:cNvSpPr/>
      </xdr:nvSpPr>
      <xdr:spPr>
        <a:xfrm>
          <a:off x="1793748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696" name="フローチャート: 判断 695">
          <a:extLst>
            <a:ext uri="{FF2B5EF4-FFF2-40B4-BE49-F238E27FC236}">
              <a16:creationId xmlns:a16="http://schemas.microsoft.com/office/drawing/2014/main" id="{2F5DDF66-503E-439E-8103-FBC7259F3521}"/>
            </a:ext>
          </a:extLst>
        </xdr:cNvPr>
        <xdr:cNvSpPr/>
      </xdr:nvSpPr>
      <xdr:spPr>
        <a:xfrm>
          <a:off x="17162780" y="10379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153307</xdr:rowOff>
    </xdr:from>
    <xdr:to>
      <xdr:col>98</xdr:col>
      <xdr:colOff>38100</xdr:colOff>
      <xdr:row>62</xdr:row>
      <xdr:rowOff>83457</xdr:rowOff>
    </xdr:to>
    <xdr:sp macro="" textlink="">
      <xdr:nvSpPr>
        <xdr:cNvPr id="697" name="フローチャート: 判断 696">
          <a:extLst>
            <a:ext uri="{FF2B5EF4-FFF2-40B4-BE49-F238E27FC236}">
              <a16:creationId xmlns:a16="http://schemas.microsoft.com/office/drawing/2014/main" id="{A6D22BEC-74C0-4D66-BE2C-9F7BE8A2B05F}"/>
            </a:ext>
          </a:extLst>
        </xdr:cNvPr>
        <xdr:cNvSpPr/>
      </xdr:nvSpPr>
      <xdr:spPr>
        <a:xfrm>
          <a:off x="16388080" y="103793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7D78E169-04E4-488D-B104-4DFFEFC4C89B}"/>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B7ECEE02-39FA-4A3E-9A8B-C3856CBEC546}"/>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5B4B8929-4215-4D3F-A179-3DCAB4CC885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A6BF718D-9735-4DBF-B619-104384F5B73E}"/>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765F5678-67EB-47DA-B4F4-D219165C396B}"/>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47172</xdr:rowOff>
    </xdr:from>
    <xdr:to>
      <xdr:col>116</xdr:col>
      <xdr:colOff>114300</xdr:colOff>
      <xdr:row>64</xdr:row>
      <xdr:rowOff>148772</xdr:rowOff>
    </xdr:to>
    <xdr:sp macro="" textlink="">
      <xdr:nvSpPr>
        <xdr:cNvPr id="703" name="楕円 702">
          <a:extLst>
            <a:ext uri="{FF2B5EF4-FFF2-40B4-BE49-F238E27FC236}">
              <a16:creationId xmlns:a16="http://schemas.microsoft.com/office/drawing/2014/main" id="{747ED5C9-8FAC-4721-A273-02C9302CF55B}"/>
            </a:ext>
          </a:extLst>
        </xdr:cNvPr>
        <xdr:cNvSpPr/>
      </xdr:nvSpPr>
      <xdr:spPr>
        <a:xfrm>
          <a:off x="19458940" y="107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133549</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4278BD87-3AC3-445E-8ED7-412568F5383F}"/>
            </a:ext>
          </a:extLst>
        </xdr:cNvPr>
        <xdr:cNvSpPr txBox="1"/>
      </xdr:nvSpPr>
      <xdr:spPr>
        <a:xfrm>
          <a:off x="19547840" y="1069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47172</xdr:rowOff>
    </xdr:from>
    <xdr:to>
      <xdr:col>112</xdr:col>
      <xdr:colOff>38100</xdr:colOff>
      <xdr:row>64</xdr:row>
      <xdr:rowOff>148772</xdr:rowOff>
    </xdr:to>
    <xdr:sp macro="" textlink="">
      <xdr:nvSpPr>
        <xdr:cNvPr id="705" name="楕円 704">
          <a:extLst>
            <a:ext uri="{FF2B5EF4-FFF2-40B4-BE49-F238E27FC236}">
              <a16:creationId xmlns:a16="http://schemas.microsoft.com/office/drawing/2014/main" id="{A95C0E71-8F6E-4288-8598-1FC9F0D7A2DB}"/>
            </a:ext>
          </a:extLst>
        </xdr:cNvPr>
        <xdr:cNvSpPr/>
      </xdr:nvSpPr>
      <xdr:spPr>
        <a:xfrm>
          <a:off x="18735040" y="107761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97972</xdr:rowOff>
    </xdr:from>
    <xdr:to>
      <xdr:col>116</xdr:col>
      <xdr:colOff>63500</xdr:colOff>
      <xdr:row>64</xdr:row>
      <xdr:rowOff>97972</xdr:rowOff>
    </xdr:to>
    <xdr:cxnSp macro="">
      <xdr:nvCxnSpPr>
        <xdr:cNvPr id="706" name="直線コネクタ 705">
          <a:extLst>
            <a:ext uri="{FF2B5EF4-FFF2-40B4-BE49-F238E27FC236}">
              <a16:creationId xmlns:a16="http://schemas.microsoft.com/office/drawing/2014/main" id="{49931439-360D-4EE2-89F8-8DF711126717}"/>
            </a:ext>
          </a:extLst>
        </xdr:cNvPr>
        <xdr:cNvCxnSpPr/>
      </xdr:nvCxnSpPr>
      <xdr:spPr>
        <a:xfrm>
          <a:off x="18778220" y="1082693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47172</xdr:rowOff>
    </xdr:from>
    <xdr:to>
      <xdr:col>107</xdr:col>
      <xdr:colOff>101600</xdr:colOff>
      <xdr:row>64</xdr:row>
      <xdr:rowOff>148772</xdr:rowOff>
    </xdr:to>
    <xdr:sp macro="" textlink="">
      <xdr:nvSpPr>
        <xdr:cNvPr id="707" name="楕円 706">
          <a:extLst>
            <a:ext uri="{FF2B5EF4-FFF2-40B4-BE49-F238E27FC236}">
              <a16:creationId xmlns:a16="http://schemas.microsoft.com/office/drawing/2014/main" id="{2ED953B4-B704-4CB0-BC83-49BE911DEAF8}"/>
            </a:ext>
          </a:extLst>
        </xdr:cNvPr>
        <xdr:cNvSpPr/>
      </xdr:nvSpPr>
      <xdr:spPr>
        <a:xfrm>
          <a:off x="17937480" y="107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97972</xdr:rowOff>
    </xdr:from>
    <xdr:to>
      <xdr:col>111</xdr:col>
      <xdr:colOff>177800</xdr:colOff>
      <xdr:row>64</xdr:row>
      <xdr:rowOff>97972</xdr:rowOff>
    </xdr:to>
    <xdr:cxnSp macro="">
      <xdr:nvCxnSpPr>
        <xdr:cNvPr id="708" name="直線コネクタ 707">
          <a:extLst>
            <a:ext uri="{FF2B5EF4-FFF2-40B4-BE49-F238E27FC236}">
              <a16:creationId xmlns:a16="http://schemas.microsoft.com/office/drawing/2014/main" id="{79237117-E972-4E96-AA33-60C71E3D5C27}"/>
            </a:ext>
          </a:extLst>
        </xdr:cNvPr>
        <xdr:cNvCxnSpPr/>
      </xdr:nvCxnSpPr>
      <xdr:spPr>
        <a:xfrm>
          <a:off x="17988280" y="1082693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47172</xdr:rowOff>
    </xdr:from>
    <xdr:to>
      <xdr:col>102</xdr:col>
      <xdr:colOff>165100</xdr:colOff>
      <xdr:row>64</xdr:row>
      <xdr:rowOff>148772</xdr:rowOff>
    </xdr:to>
    <xdr:sp macro="" textlink="">
      <xdr:nvSpPr>
        <xdr:cNvPr id="709" name="楕円 708">
          <a:extLst>
            <a:ext uri="{FF2B5EF4-FFF2-40B4-BE49-F238E27FC236}">
              <a16:creationId xmlns:a16="http://schemas.microsoft.com/office/drawing/2014/main" id="{DFCB818D-573D-4D10-941C-77F29EEEEC57}"/>
            </a:ext>
          </a:extLst>
        </xdr:cNvPr>
        <xdr:cNvSpPr/>
      </xdr:nvSpPr>
      <xdr:spPr>
        <a:xfrm>
          <a:off x="17162780" y="107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97972</xdr:rowOff>
    </xdr:from>
    <xdr:to>
      <xdr:col>107</xdr:col>
      <xdr:colOff>50800</xdr:colOff>
      <xdr:row>64</xdr:row>
      <xdr:rowOff>97972</xdr:rowOff>
    </xdr:to>
    <xdr:cxnSp macro="">
      <xdr:nvCxnSpPr>
        <xdr:cNvPr id="710" name="直線コネクタ 709">
          <a:extLst>
            <a:ext uri="{FF2B5EF4-FFF2-40B4-BE49-F238E27FC236}">
              <a16:creationId xmlns:a16="http://schemas.microsoft.com/office/drawing/2014/main" id="{27AE8511-141A-4C39-9A0B-026F7FA911E3}"/>
            </a:ext>
          </a:extLst>
        </xdr:cNvPr>
        <xdr:cNvCxnSpPr/>
      </xdr:nvCxnSpPr>
      <xdr:spPr>
        <a:xfrm>
          <a:off x="17213580" y="1082693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47172</xdr:rowOff>
    </xdr:from>
    <xdr:to>
      <xdr:col>98</xdr:col>
      <xdr:colOff>38100</xdr:colOff>
      <xdr:row>64</xdr:row>
      <xdr:rowOff>148772</xdr:rowOff>
    </xdr:to>
    <xdr:sp macro="" textlink="">
      <xdr:nvSpPr>
        <xdr:cNvPr id="711" name="楕円 710">
          <a:extLst>
            <a:ext uri="{FF2B5EF4-FFF2-40B4-BE49-F238E27FC236}">
              <a16:creationId xmlns:a16="http://schemas.microsoft.com/office/drawing/2014/main" id="{CB82EEE1-E672-47F1-8F20-1888864EB03C}"/>
            </a:ext>
          </a:extLst>
        </xdr:cNvPr>
        <xdr:cNvSpPr/>
      </xdr:nvSpPr>
      <xdr:spPr>
        <a:xfrm>
          <a:off x="16388080" y="107761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97972</xdr:rowOff>
    </xdr:from>
    <xdr:to>
      <xdr:col>102</xdr:col>
      <xdr:colOff>114300</xdr:colOff>
      <xdr:row>64</xdr:row>
      <xdr:rowOff>97972</xdr:rowOff>
    </xdr:to>
    <xdr:cxnSp macro="">
      <xdr:nvCxnSpPr>
        <xdr:cNvPr id="712" name="直線コネクタ 711">
          <a:extLst>
            <a:ext uri="{FF2B5EF4-FFF2-40B4-BE49-F238E27FC236}">
              <a16:creationId xmlns:a16="http://schemas.microsoft.com/office/drawing/2014/main" id="{784878F0-3B09-4577-84E2-B014ED63638B}"/>
            </a:ext>
          </a:extLst>
        </xdr:cNvPr>
        <xdr:cNvCxnSpPr/>
      </xdr:nvCxnSpPr>
      <xdr:spPr>
        <a:xfrm>
          <a:off x="16431260" y="1082693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3" name="n_1aveValue【保健センター・保健所】&#10;一人当たり面積">
          <a:extLst>
            <a:ext uri="{FF2B5EF4-FFF2-40B4-BE49-F238E27FC236}">
              <a16:creationId xmlns:a16="http://schemas.microsoft.com/office/drawing/2014/main" id="{74FFF871-FCE8-40F8-B6BC-13C465880CFF}"/>
            </a:ext>
          </a:extLst>
        </xdr:cNvPr>
        <xdr:cNvSpPr txBox="1"/>
      </xdr:nvSpPr>
      <xdr:spPr>
        <a:xfrm>
          <a:off x="185611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4" name="n_2aveValue【保健センター・保健所】&#10;一人当たり面積">
          <a:extLst>
            <a:ext uri="{FF2B5EF4-FFF2-40B4-BE49-F238E27FC236}">
              <a16:creationId xmlns:a16="http://schemas.microsoft.com/office/drawing/2014/main" id="{E0B8CD02-0056-4418-8EBA-06C5ECC18ADB}"/>
            </a:ext>
          </a:extLst>
        </xdr:cNvPr>
        <xdr:cNvSpPr txBox="1"/>
      </xdr:nvSpPr>
      <xdr:spPr>
        <a:xfrm>
          <a:off x="1777626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715" name="n_3aveValue【保健センター・保健所】&#10;一人当たり面積">
          <a:extLst>
            <a:ext uri="{FF2B5EF4-FFF2-40B4-BE49-F238E27FC236}">
              <a16:creationId xmlns:a16="http://schemas.microsoft.com/office/drawing/2014/main" id="{A8652B03-2919-4C4B-8531-CA3698E6D759}"/>
            </a:ext>
          </a:extLst>
        </xdr:cNvPr>
        <xdr:cNvSpPr txBox="1"/>
      </xdr:nvSpPr>
      <xdr:spPr>
        <a:xfrm>
          <a:off x="17001567" y="101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99984</xdr:rowOff>
    </xdr:from>
    <xdr:ext cx="469744" cy="259045"/>
    <xdr:sp macro="" textlink="">
      <xdr:nvSpPr>
        <xdr:cNvPr id="716" name="n_4aveValue【保健センター・保健所】&#10;一人当たり面積">
          <a:extLst>
            <a:ext uri="{FF2B5EF4-FFF2-40B4-BE49-F238E27FC236}">
              <a16:creationId xmlns:a16="http://schemas.microsoft.com/office/drawing/2014/main" id="{BEB16379-C401-4C81-870F-6F61C7DAAB34}"/>
            </a:ext>
          </a:extLst>
        </xdr:cNvPr>
        <xdr:cNvSpPr txBox="1"/>
      </xdr:nvSpPr>
      <xdr:spPr>
        <a:xfrm>
          <a:off x="16226867" y="101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139899</xdr:rowOff>
    </xdr:from>
    <xdr:ext cx="469744" cy="259045"/>
    <xdr:sp macro="" textlink="">
      <xdr:nvSpPr>
        <xdr:cNvPr id="717" name="n_1mainValue【保健センター・保健所】&#10;一人当たり面積">
          <a:extLst>
            <a:ext uri="{FF2B5EF4-FFF2-40B4-BE49-F238E27FC236}">
              <a16:creationId xmlns:a16="http://schemas.microsoft.com/office/drawing/2014/main" id="{7150ACD1-CC2C-4A30-804A-76571B51813B}"/>
            </a:ext>
          </a:extLst>
        </xdr:cNvPr>
        <xdr:cNvSpPr txBox="1"/>
      </xdr:nvSpPr>
      <xdr:spPr>
        <a:xfrm>
          <a:off x="18561127" y="1086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139899</xdr:rowOff>
    </xdr:from>
    <xdr:ext cx="469744" cy="259045"/>
    <xdr:sp macro="" textlink="">
      <xdr:nvSpPr>
        <xdr:cNvPr id="718" name="n_2mainValue【保健センター・保健所】&#10;一人当たり面積">
          <a:extLst>
            <a:ext uri="{FF2B5EF4-FFF2-40B4-BE49-F238E27FC236}">
              <a16:creationId xmlns:a16="http://schemas.microsoft.com/office/drawing/2014/main" id="{01F27294-8D2E-4614-BF5C-9342981FBD44}"/>
            </a:ext>
          </a:extLst>
        </xdr:cNvPr>
        <xdr:cNvSpPr txBox="1"/>
      </xdr:nvSpPr>
      <xdr:spPr>
        <a:xfrm>
          <a:off x="17776267" y="1086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139899</xdr:rowOff>
    </xdr:from>
    <xdr:ext cx="469744" cy="259045"/>
    <xdr:sp macro="" textlink="">
      <xdr:nvSpPr>
        <xdr:cNvPr id="719" name="n_3mainValue【保健センター・保健所】&#10;一人当たり面積">
          <a:extLst>
            <a:ext uri="{FF2B5EF4-FFF2-40B4-BE49-F238E27FC236}">
              <a16:creationId xmlns:a16="http://schemas.microsoft.com/office/drawing/2014/main" id="{2538365F-1349-4351-8C53-E0E44770A400}"/>
            </a:ext>
          </a:extLst>
        </xdr:cNvPr>
        <xdr:cNvSpPr txBox="1"/>
      </xdr:nvSpPr>
      <xdr:spPr>
        <a:xfrm>
          <a:off x="17001567" y="1086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139899</xdr:rowOff>
    </xdr:from>
    <xdr:ext cx="469744" cy="259045"/>
    <xdr:sp macro="" textlink="">
      <xdr:nvSpPr>
        <xdr:cNvPr id="720" name="n_4mainValue【保健センター・保健所】&#10;一人当たり面積">
          <a:extLst>
            <a:ext uri="{FF2B5EF4-FFF2-40B4-BE49-F238E27FC236}">
              <a16:creationId xmlns:a16="http://schemas.microsoft.com/office/drawing/2014/main" id="{ACD957DF-5732-4D92-B780-193EC58156B3}"/>
            </a:ext>
          </a:extLst>
        </xdr:cNvPr>
        <xdr:cNvSpPr txBox="1"/>
      </xdr:nvSpPr>
      <xdr:spPr>
        <a:xfrm>
          <a:off x="16226867" y="1086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BA778E0A-C547-490D-BB8F-5036533085C6}"/>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BC3147D5-C5C1-4FB6-832A-4F1518C9DC5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AE47E888-0971-4186-B719-9CEF3E600865}"/>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42828E45-2F2B-40B1-A9C7-2618D64D39C5}"/>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23EAF540-BFAA-4FD2-B351-F2380950F94D}"/>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7CCBED40-26CE-4519-ADAA-415957B18402}"/>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7BDB2A89-16CA-4FB6-BBD1-0E36B45EC44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A2347AD5-79C3-4229-AEA8-2C99F6BB4297}"/>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1D602A27-E072-426B-AE31-5B310A8C09C9}"/>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6BC3629C-B2FA-476C-A10B-BA4C7F8CC029}"/>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1" name="テキスト ボックス 730">
          <a:extLst>
            <a:ext uri="{FF2B5EF4-FFF2-40B4-BE49-F238E27FC236}">
              <a16:creationId xmlns:a16="http://schemas.microsoft.com/office/drawing/2014/main" id="{6EC5FF7B-2D81-49D3-854F-11FCDDBADF0A}"/>
            </a:ext>
          </a:extLst>
        </xdr:cNvPr>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20640512-0278-4E5E-8D8C-D868FC44BF62}"/>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33" name="テキスト ボックス 732">
          <a:extLst>
            <a:ext uri="{FF2B5EF4-FFF2-40B4-BE49-F238E27FC236}">
              <a16:creationId xmlns:a16="http://schemas.microsoft.com/office/drawing/2014/main" id="{04931DD3-0AA0-4640-98D3-6D09D2FC4A76}"/>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FDF755FB-6ED7-4D5E-B1E8-AE458AD75E82}"/>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42DA497D-BE67-4F2A-B408-9A669CF26721}"/>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49DF2093-2C6A-4DF1-809E-E229F0BEFA78}"/>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D77E40FB-E0E7-4C1F-9A5A-6F3A166FEC47}"/>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FC838E7C-2B5D-4102-916A-65396A75BE27}"/>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49464461-DB87-4CA1-9140-6391DD556A46}"/>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CC3F08A8-E0A4-47E3-A3B2-BD80CA345621}"/>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a:extLst>
            <a:ext uri="{FF2B5EF4-FFF2-40B4-BE49-F238E27FC236}">
              <a16:creationId xmlns:a16="http://schemas.microsoft.com/office/drawing/2014/main" id="{B075348C-29DD-4EC9-B169-C26A5771EC23}"/>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FF4FE79F-F49D-4EBD-872A-519EC2DF0BBB}"/>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3" name="テキスト ボックス 742">
          <a:extLst>
            <a:ext uri="{FF2B5EF4-FFF2-40B4-BE49-F238E27FC236}">
              <a16:creationId xmlns:a16="http://schemas.microsoft.com/office/drawing/2014/main" id="{E1A6022C-38E7-4551-BE16-CCA9E49ADF34}"/>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a:extLst>
            <a:ext uri="{FF2B5EF4-FFF2-40B4-BE49-F238E27FC236}">
              <a16:creationId xmlns:a16="http://schemas.microsoft.com/office/drawing/2014/main" id="{E97EDB22-A2B5-48E5-B884-D29F4E41B9E9}"/>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118111</xdr:rowOff>
    </xdr:from>
    <xdr:to>
      <xdr:col>85</xdr:col>
      <xdr:colOff>126364</xdr:colOff>
      <xdr:row>86</xdr:row>
      <xdr:rowOff>95250</xdr:rowOff>
    </xdr:to>
    <xdr:cxnSp macro="">
      <xdr:nvCxnSpPr>
        <xdr:cNvPr id="745" name="直線コネクタ 744">
          <a:extLst>
            <a:ext uri="{FF2B5EF4-FFF2-40B4-BE49-F238E27FC236}">
              <a16:creationId xmlns:a16="http://schemas.microsoft.com/office/drawing/2014/main" id="{35CD6A33-3A8E-425A-A19A-D0221AE98AD7}"/>
            </a:ext>
          </a:extLst>
        </xdr:cNvPr>
        <xdr:cNvCxnSpPr/>
      </xdr:nvCxnSpPr>
      <xdr:spPr>
        <a:xfrm flipV="1">
          <a:off x="14375764" y="13026391"/>
          <a:ext cx="0" cy="148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746" name="【消防施設】&#10;有形固定資産減価償却率最小値テキスト">
          <a:extLst>
            <a:ext uri="{FF2B5EF4-FFF2-40B4-BE49-F238E27FC236}">
              <a16:creationId xmlns:a16="http://schemas.microsoft.com/office/drawing/2014/main" id="{BB0AC841-A35F-49FA-9DE2-A7C799DC1DA7}"/>
            </a:ext>
          </a:extLst>
        </xdr:cNvPr>
        <xdr:cNvSpPr txBox="1"/>
      </xdr:nvSpPr>
      <xdr:spPr>
        <a:xfrm>
          <a:off x="14414500" y="1451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747" name="直線コネクタ 746">
          <a:extLst>
            <a:ext uri="{FF2B5EF4-FFF2-40B4-BE49-F238E27FC236}">
              <a16:creationId xmlns:a16="http://schemas.microsoft.com/office/drawing/2014/main" id="{D0234DD9-1062-4D5C-BB46-B07D836E044D}"/>
            </a:ext>
          </a:extLst>
        </xdr:cNvPr>
        <xdr:cNvCxnSpPr/>
      </xdr:nvCxnSpPr>
      <xdr:spPr>
        <a:xfrm>
          <a:off x="142875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64788</xdr:rowOff>
    </xdr:from>
    <xdr:ext cx="405111" cy="259045"/>
    <xdr:sp macro="" textlink="">
      <xdr:nvSpPr>
        <xdr:cNvPr id="748" name="【消防施設】&#10;有形固定資産減価償却率最大値テキスト">
          <a:extLst>
            <a:ext uri="{FF2B5EF4-FFF2-40B4-BE49-F238E27FC236}">
              <a16:creationId xmlns:a16="http://schemas.microsoft.com/office/drawing/2014/main" id="{07565596-C2EC-4154-A339-182B23A79051}"/>
            </a:ext>
          </a:extLst>
        </xdr:cNvPr>
        <xdr:cNvSpPr txBox="1"/>
      </xdr:nvSpPr>
      <xdr:spPr>
        <a:xfrm>
          <a:off x="14414500" y="128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749" name="直線コネクタ 748">
          <a:extLst>
            <a:ext uri="{FF2B5EF4-FFF2-40B4-BE49-F238E27FC236}">
              <a16:creationId xmlns:a16="http://schemas.microsoft.com/office/drawing/2014/main" id="{2E7C3BFA-0559-4644-B42E-64BABCE75C88}"/>
            </a:ext>
          </a:extLst>
        </xdr:cNvPr>
        <xdr:cNvCxnSpPr/>
      </xdr:nvCxnSpPr>
      <xdr:spPr>
        <a:xfrm>
          <a:off x="1428750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13988</xdr:rowOff>
    </xdr:from>
    <xdr:ext cx="405111" cy="259045"/>
    <xdr:sp macro="" textlink="">
      <xdr:nvSpPr>
        <xdr:cNvPr id="750" name="【消防施設】&#10;有形固定資産減価償却率平均値テキスト">
          <a:extLst>
            <a:ext uri="{FF2B5EF4-FFF2-40B4-BE49-F238E27FC236}">
              <a16:creationId xmlns:a16="http://schemas.microsoft.com/office/drawing/2014/main" id="{4FF63F54-3E7F-4B91-B862-DE44F6F8D24E}"/>
            </a:ext>
          </a:extLst>
        </xdr:cNvPr>
        <xdr:cNvSpPr txBox="1"/>
      </xdr:nvSpPr>
      <xdr:spPr>
        <a:xfrm>
          <a:off x="14414500" y="13760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51" name="フローチャート: 判断 750">
          <a:extLst>
            <a:ext uri="{FF2B5EF4-FFF2-40B4-BE49-F238E27FC236}">
              <a16:creationId xmlns:a16="http://schemas.microsoft.com/office/drawing/2014/main" id="{7E3EA303-EEA8-4BED-8D00-5B5B7A7F3C78}"/>
            </a:ext>
          </a:extLst>
        </xdr:cNvPr>
        <xdr:cNvSpPr/>
      </xdr:nvSpPr>
      <xdr:spPr>
        <a:xfrm>
          <a:off x="14325600" y="1390904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128270</xdr:rowOff>
    </xdr:from>
    <xdr:to>
      <xdr:col>81</xdr:col>
      <xdr:colOff>101600</xdr:colOff>
      <xdr:row>83</xdr:row>
      <xdr:rowOff>58420</xdr:rowOff>
    </xdr:to>
    <xdr:sp macro="" textlink="">
      <xdr:nvSpPr>
        <xdr:cNvPr id="752" name="フローチャート: 判断 751">
          <a:extLst>
            <a:ext uri="{FF2B5EF4-FFF2-40B4-BE49-F238E27FC236}">
              <a16:creationId xmlns:a16="http://schemas.microsoft.com/office/drawing/2014/main" id="{9CB40C92-C30F-4D5E-8F8B-EB21781BDA9A}"/>
            </a:ext>
          </a:extLst>
        </xdr:cNvPr>
        <xdr:cNvSpPr/>
      </xdr:nvSpPr>
      <xdr:spPr>
        <a:xfrm>
          <a:off x="1357884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105411</xdr:rowOff>
    </xdr:from>
    <xdr:to>
      <xdr:col>76</xdr:col>
      <xdr:colOff>165100</xdr:colOff>
      <xdr:row>83</xdr:row>
      <xdr:rowOff>35561</xdr:rowOff>
    </xdr:to>
    <xdr:sp macro="" textlink="">
      <xdr:nvSpPr>
        <xdr:cNvPr id="753" name="フローチャート: 判断 752">
          <a:extLst>
            <a:ext uri="{FF2B5EF4-FFF2-40B4-BE49-F238E27FC236}">
              <a16:creationId xmlns:a16="http://schemas.microsoft.com/office/drawing/2014/main" id="{000340E9-E824-410C-84EF-F2C27D09A630}"/>
            </a:ext>
          </a:extLst>
        </xdr:cNvPr>
        <xdr:cNvSpPr/>
      </xdr:nvSpPr>
      <xdr:spPr>
        <a:xfrm>
          <a:off x="12804140" y="13851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105411</xdr:rowOff>
    </xdr:from>
    <xdr:to>
      <xdr:col>72</xdr:col>
      <xdr:colOff>38100</xdr:colOff>
      <xdr:row>83</xdr:row>
      <xdr:rowOff>35561</xdr:rowOff>
    </xdr:to>
    <xdr:sp macro="" textlink="">
      <xdr:nvSpPr>
        <xdr:cNvPr id="754" name="フローチャート: 判断 753">
          <a:extLst>
            <a:ext uri="{FF2B5EF4-FFF2-40B4-BE49-F238E27FC236}">
              <a16:creationId xmlns:a16="http://schemas.microsoft.com/office/drawing/2014/main" id="{F645C508-E41A-4DCA-B04E-50FE816C0EC2}"/>
            </a:ext>
          </a:extLst>
        </xdr:cNvPr>
        <xdr:cNvSpPr/>
      </xdr:nvSpPr>
      <xdr:spPr>
        <a:xfrm>
          <a:off x="12029440" y="13851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755" name="フローチャート: 判断 754">
          <a:extLst>
            <a:ext uri="{FF2B5EF4-FFF2-40B4-BE49-F238E27FC236}">
              <a16:creationId xmlns:a16="http://schemas.microsoft.com/office/drawing/2014/main" id="{1E8894B1-5610-48AD-8FB4-3BABB1C57D42}"/>
            </a:ext>
          </a:extLst>
        </xdr:cNvPr>
        <xdr:cNvSpPr/>
      </xdr:nvSpPr>
      <xdr:spPr>
        <a:xfrm>
          <a:off x="1123188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8AACCE7C-95BA-4F75-89BB-F9E982C12C06}"/>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8D22CFD9-0DEA-4A20-942E-4AA1B8B1D5E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9B41469C-3753-446B-BEE0-99A081CE738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582FEFBC-03F4-4A8B-A808-18B945668BB8}"/>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68EEDDE6-A10F-4EBD-ADCC-298F1BA6231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33020</xdr:rowOff>
    </xdr:from>
    <xdr:to>
      <xdr:col>85</xdr:col>
      <xdr:colOff>177800</xdr:colOff>
      <xdr:row>84</xdr:row>
      <xdr:rowOff>134620</xdr:rowOff>
    </xdr:to>
    <xdr:sp macro="" textlink="">
      <xdr:nvSpPr>
        <xdr:cNvPr id="761" name="楕円 760">
          <a:extLst>
            <a:ext uri="{FF2B5EF4-FFF2-40B4-BE49-F238E27FC236}">
              <a16:creationId xmlns:a16="http://schemas.microsoft.com/office/drawing/2014/main" id="{6BAA7246-87AC-4CA5-A864-611407EF5609}"/>
            </a:ext>
          </a:extLst>
        </xdr:cNvPr>
        <xdr:cNvSpPr/>
      </xdr:nvSpPr>
      <xdr:spPr>
        <a:xfrm>
          <a:off x="14325600" y="141147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11447</xdr:rowOff>
    </xdr:from>
    <xdr:ext cx="405111" cy="259045"/>
    <xdr:sp macro="" textlink="">
      <xdr:nvSpPr>
        <xdr:cNvPr id="762" name="【消防施設】&#10;有形固定資産減価償却率該当値テキスト">
          <a:extLst>
            <a:ext uri="{FF2B5EF4-FFF2-40B4-BE49-F238E27FC236}">
              <a16:creationId xmlns:a16="http://schemas.microsoft.com/office/drawing/2014/main" id="{F297D0C7-B16C-4CE7-8EBA-77841C62FF20}"/>
            </a:ext>
          </a:extLst>
        </xdr:cNvPr>
        <xdr:cNvSpPr txBox="1"/>
      </xdr:nvSpPr>
      <xdr:spPr>
        <a:xfrm>
          <a:off x="14414500"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154939</xdr:rowOff>
    </xdr:from>
    <xdr:to>
      <xdr:col>81</xdr:col>
      <xdr:colOff>101600</xdr:colOff>
      <xdr:row>84</xdr:row>
      <xdr:rowOff>85089</xdr:rowOff>
    </xdr:to>
    <xdr:sp macro="" textlink="">
      <xdr:nvSpPr>
        <xdr:cNvPr id="763" name="楕円 762">
          <a:extLst>
            <a:ext uri="{FF2B5EF4-FFF2-40B4-BE49-F238E27FC236}">
              <a16:creationId xmlns:a16="http://schemas.microsoft.com/office/drawing/2014/main" id="{B527E287-3AED-48B3-8D87-D89DAA304850}"/>
            </a:ext>
          </a:extLst>
        </xdr:cNvPr>
        <xdr:cNvSpPr/>
      </xdr:nvSpPr>
      <xdr:spPr>
        <a:xfrm>
          <a:off x="13578840" y="140690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34289</xdr:rowOff>
    </xdr:from>
    <xdr:to>
      <xdr:col>85</xdr:col>
      <xdr:colOff>127000</xdr:colOff>
      <xdr:row>84</xdr:row>
      <xdr:rowOff>83820</xdr:rowOff>
    </xdr:to>
    <xdr:cxnSp macro="">
      <xdr:nvCxnSpPr>
        <xdr:cNvPr id="764" name="直線コネクタ 763">
          <a:extLst>
            <a:ext uri="{FF2B5EF4-FFF2-40B4-BE49-F238E27FC236}">
              <a16:creationId xmlns:a16="http://schemas.microsoft.com/office/drawing/2014/main" id="{F51E5C4F-2832-4BD5-AA45-795E440D27DF}"/>
            </a:ext>
          </a:extLst>
        </xdr:cNvPr>
        <xdr:cNvCxnSpPr/>
      </xdr:nvCxnSpPr>
      <xdr:spPr>
        <a:xfrm>
          <a:off x="13629640" y="14116049"/>
          <a:ext cx="74676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113030</xdr:rowOff>
    </xdr:from>
    <xdr:to>
      <xdr:col>76</xdr:col>
      <xdr:colOff>165100</xdr:colOff>
      <xdr:row>85</xdr:row>
      <xdr:rowOff>43180</xdr:rowOff>
    </xdr:to>
    <xdr:sp macro="" textlink="">
      <xdr:nvSpPr>
        <xdr:cNvPr id="765" name="楕円 764">
          <a:extLst>
            <a:ext uri="{FF2B5EF4-FFF2-40B4-BE49-F238E27FC236}">
              <a16:creationId xmlns:a16="http://schemas.microsoft.com/office/drawing/2014/main" id="{C399846B-C333-4EB0-B088-5DE1B3D789DB}"/>
            </a:ext>
          </a:extLst>
        </xdr:cNvPr>
        <xdr:cNvSpPr/>
      </xdr:nvSpPr>
      <xdr:spPr>
        <a:xfrm>
          <a:off x="12804140" y="1419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34289</xdr:rowOff>
    </xdr:from>
    <xdr:to>
      <xdr:col>81</xdr:col>
      <xdr:colOff>50800</xdr:colOff>
      <xdr:row>84</xdr:row>
      <xdr:rowOff>163830</xdr:rowOff>
    </xdr:to>
    <xdr:cxnSp macro="">
      <xdr:nvCxnSpPr>
        <xdr:cNvPr id="766" name="直線コネクタ 765">
          <a:extLst>
            <a:ext uri="{FF2B5EF4-FFF2-40B4-BE49-F238E27FC236}">
              <a16:creationId xmlns:a16="http://schemas.microsoft.com/office/drawing/2014/main" id="{ED129ADE-C649-400D-A7B0-E4F6F95D1A52}"/>
            </a:ext>
          </a:extLst>
        </xdr:cNvPr>
        <xdr:cNvCxnSpPr/>
      </xdr:nvCxnSpPr>
      <xdr:spPr>
        <a:xfrm flipV="1">
          <a:off x="12854940" y="14116049"/>
          <a:ext cx="7747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63500</xdr:rowOff>
    </xdr:from>
    <xdr:to>
      <xdr:col>72</xdr:col>
      <xdr:colOff>38100</xdr:colOff>
      <xdr:row>84</xdr:row>
      <xdr:rowOff>165100</xdr:rowOff>
    </xdr:to>
    <xdr:sp macro="" textlink="">
      <xdr:nvSpPr>
        <xdr:cNvPr id="767" name="楕円 766">
          <a:extLst>
            <a:ext uri="{FF2B5EF4-FFF2-40B4-BE49-F238E27FC236}">
              <a16:creationId xmlns:a16="http://schemas.microsoft.com/office/drawing/2014/main" id="{72CDD408-41A8-40A4-A3CA-FC20B1DC0F8C}"/>
            </a:ext>
          </a:extLst>
        </xdr:cNvPr>
        <xdr:cNvSpPr/>
      </xdr:nvSpPr>
      <xdr:spPr>
        <a:xfrm>
          <a:off x="12029440" y="14145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114300</xdr:rowOff>
    </xdr:from>
    <xdr:to>
      <xdr:col>76</xdr:col>
      <xdr:colOff>114300</xdr:colOff>
      <xdr:row>84</xdr:row>
      <xdr:rowOff>163830</xdr:rowOff>
    </xdr:to>
    <xdr:cxnSp macro="">
      <xdr:nvCxnSpPr>
        <xdr:cNvPr id="768" name="直線コネクタ 767">
          <a:extLst>
            <a:ext uri="{FF2B5EF4-FFF2-40B4-BE49-F238E27FC236}">
              <a16:creationId xmlns:a16="http://schemas.microsoft.com/office/drawing/2014/main" id="{77882DAB-D097-49B1-BA21-A5D8F866B051}"/>
            </a:ext>
          </a:extLst>
        </xdr:cNvPr>
        <xdr:cNvCxnSpPr/>
      </xdr:nvCxnSpPr>
      <xdr:spPr>
        <a:xfrm>
          <a:off x="12072620" y="14196060"/>
          <a:ext cx="7823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6350</xdr:rowOff>
    </xdr:from>
    <xdr:to>
      <xdr:col>67</xdr:col>
      <xdr:colOff>101600</xdr:colOff>
      <xdr:row>84</xdr:row>
      <xdr:rowOff>107950</xdr:rowOff>
    </xdr:to>
    <xdr:sp macro="" textlink="">
      <xdr:nvSpPr>
        <xdr:cNvPr id="769" name="楕円 768">
          <a:extLst>
            <a:ext uri="{FF2B5EF4-FFF2-40B4-BE49-F238E27FC236}">
              <a16:creationId xmlns:a16="http://schemas.microsoft.com/office/drawing/2014/main" id="{E2EF83FA-9A2E-4F24-B051-705719A45817}"/>
            </a:ext>
          </a:extLst>
        </xdr:cNvPr>
        <xdr:cNvSpPr/>
      </xdr:nvSpPr>
      <xdr:spPr>
        <a:xfrm>
          <a:off x="1123188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57150</xdr:rowOff>
    </xdr:from>
    <xdr:to>
      <xdr:col>71</xdr:col>
      <xdr:colOff>177800</xdr:colOff>
      <xdr:row>84</xdr:row>
      <xdr:rowOff>114300</xdr:rowOff>
    </xdr:to>
    <xdr:cxnSp macro="">
      <xdr:nvCxnSpPr>
        <xdr:cNvPr id="770" name="直線コネクタ 769">
          <a:extLst>
            <a:ext uri="{FF2B5EF4-FFF2-40B4-BE49-F238E27FC236}">
              <a16:creationId xmlns:a16="http://schemas.microsoft.com/office/drawing/2014/main" id="{4ECD251D-1ED3-483A-BA96-D53C49B9408B}"/>
            </a:ext>
          </a:extLst>
        </xdr:cNvPr>
        <xdr:cNvCxnSpPr/>
      </xdr:nvCxnSpPr>
      <xdr:spPr>
        <a:xfrm>
          <a:off x="11282680" y="14138910"/>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74947</xdr:rowOff>
    </xdr:from>
    <xdr:ext cx="405111" cy="259045"/>
    <xdr:sp macro="" textlink="">
      <xdr:nvSpPr>
        <xdr:cNvPr id="771" name="n_1aveValue【消防施設】&#10;有形固定資産減価償却率">
          <a:extLst>
            <a:ext uri="{FF2B5EF4-FFF2-40B4-BE49-F238E27FC236}">
              <a16:creationId xmlns:a16="http://schemas.microsoft.com/office/drawing/2014/main" id="{7DF78F03-AFE4-4ED5-920C-D79425594B55}"/>
            </a:ext>
          </a:extLst>
        </xdr:cNvPr>
        <xdr:cNvSpPr txBox="1"/>
      </xdr:nvSpPr>
      <xdr:spPr>
        <a:xfrm>
          <a:off x="13437244" y="1365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52088</xdr:rowOff>
    </xdr:from>
    <xdr:ext cx="405111" cy="259045"/>
    <xdr:sp macro="" textlink="">
      <xdr:nvSpPr>
        <xdr:cNvPr id="772" name="n_2aveValue【消防施設】&#10;有形固定資産減価償却率">
          <a:extLst>
            <a:ext uri="{FF2B5EF4-FFF2-40B4-BE49-F238E27FC236}">
              <a16:creationId xmlns:a16="http://schemas.microsoft.com/office/drawing/2014/main" id="{9DD91DD6-50C3-4F1B-B53B-7C29D62FAAD0}"/>
            </a:ext>
          </a:extLst>
        </xdr:cNvPr>
        <xdr:cNvSpPr txBox="1"/>
      </xdr:nvSpPr>
      <xdr:spPr>
        <a:xfrm>
          <a:off x="12675244" y="13630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52088</xdr:rowOff>
    </xdr:from>
    <xdr:ext cx="405111" cy="259045"/>
    <xdr:sp macro="" textlink="">
      <xdr:nvSpPr>
        <xdr:cNvPr id="773" name="n_3aveValue【消防施設】&#10;有形固定資産減価償却率">
          <a:extLst>
            <a:ext uri="{FF2B5EF4-FFF2-40B4-BE49-F238E27FC236}">
              <a16:creationId xmlns:a16="http://schemas.microsoft.com/office/drawing/2014/main" id="{3890E3EE-D558-44D0-826B-96222290BD15}"/>
            </a:ext>
          </a:extLst>
        </xdr:cNvPr>
        <xdr:cNvSpPr txBox="1"/>
      </xdr:nvSpPr>
      <xdr:spPr>
        <a:xfrm>
          <a:off x="11900544" y="13630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162577</xdr:rowOff>
    </xdr:from>
    <xdr:ext cx="405111" cy="259045"/>
    <xdr:sp macro="" textlink="">
      <xdr:nvSpPr>
        <xdr:cNvPr id="774" name="n_4aveValue【消防施設】&#10;有形固定資産減価償却率">
          <a:extLst>
            <a:ext uri="{FF2B5EF4-FFF2-40B4-BE49-F238E27FC236}">
              <a16:creationId xmlns:a16="http://schemas.microsoft.com/office/drawing/2014/main" id="{E61D4685-1A0F-46D0-A1FA-F29347A38272}"/>
            </a:ext>
          </a:extLst>
        </xdr:cNvPr>
        <xdr:cNvSpPr txBox="1"/>
      </xdr:nvSpPr>
      <xdr:spPr>
        <a:xfrm>
          <a:off x="1110298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76216</xdr:rowOff>
    </xdr:from>
    <xdr:ext cx="405111" cy="259045"/>
    <xdr:sp macro="" textlink="">
      <xdr:nvSpPr>
        <xdr:cNvPr id="775" name="n_1mainValue【消防施設】&#10;有形固定資産減価償却率">
          <a:extLst>
            <a:ext uri="{FF2B5EF4-FFF2-40B4-BE49-F238E27FC236}">
              <a16:creationId xmlns:a16="http://schemas.microsoft.com/office/drawing/2014/main" id="{098EB417-CB39-41EC-B91F-CC096A446B87}"/>
            </a:ext>
          </a:extLst>
        </xdr:cNvPr>
        <xdr:cNvSpPr txBox="1"/>
      </xdr:nvSpPr>
      <xdr:spPr>
        <a:xfrm>
          <a:off x="13437244" y="14157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34307</xdr:rowOff>
    </xdr:from>
    <xdr:ext cx="405111" cy="259045"/>
    <xdr:sp macro="" textlink="">
      <xdr:nvSpPr>
        <xdr:cNvPr id="776" name="n_2mainValue【消防施設】&#10;有形固定資産減価償却率">
          <a:extLst>
            <a:ext uri="{FF2B5EF4-FFF2-40B4-BE49-F238E27FC236}">
              <a16:creationId xmlns:a16="http://schemas.microsoft.com/office/drawing/2014/main" id="{1DB05B9E-8954-4500-AAE7-D768C47753B7}"/>
            </a:ext>
          </a:extLst>
        </xdr:cNvPr>
        <xdr:cNvSpPr txBox="1"/>
      </xdr:nvSpPr>
      <xdr:spPr>
        <a:xfrm>
          <a:off x="126752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156227</xdr:rowOff>
    </xdr:from>
    <xdr:ext cx="405111" cy="259045"/>
    <xdr:sp macro="" textlink="">
      <xdr:nvSpPr>
        <xdr:cNvPr id="777" name="n_3mainValue【消防施設】&#10;有形固定資産減価償却率">
          <a:extLst>
            <a:ext uri="{FF2B5EF4-FFF2-40B4-BE49-F238E27FC236}">
              <a16:creationId xmlns:a16="http://schemas.microsoft.com/office/drawing/2014/main" id="{B2E2E4D3-29B2-4758-AFB3-B16778D89106}"/>
            </a:ext>
          </a:extLst>
        </xdr:cNvPr>
        <xdr:cNvSpPr txBox="1"/>
      </xdr:nvSpPr>
      <xdr:spPr>
        <a:xfrm>
          <a:off x="11900544" y="1423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99077</xdr:rowOff>
    </xdr:from>
    <xdr:ext cx="405111" cy="259045"/>
    <xdr:sp macro="" textlink="">
      <xdr:nvSpPr>
        <xdr:cNvPr id="778" name="n_4mainValue【消防施設】&#10;有形固定資産減価償却率">
          <a:extLst>
            <a:ext uri="{FF2B5EF4-FFF2-40B4-BE49-F238E27FC236}">
              <a16:creationId xmlns:a16="http://schemas.microsoft.com/office/drawing/2014/main" id="{6B73D78C-00BC-4604-8642-C6C0B223F55C}"/>
            </a:ext>
          </a:extLst>
        </xdr:cNvPr>
        <xdr:cNvSpPr txBox="1"/>
      </xdr:nvSpPr>
      <xdr:spPr>
        <a:xfrm>
          <a:off x="11102984" y="1418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707EC1A6-AACA-48D3-9A7D-B1800515B011}"/>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04D9177B-4370-4CA2-9735-685DE13DAEDF}"/>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7F8E0CE2-8818-4E98-BE48-9FD1C275C54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7C43A14F-CAB8-4C4F-8147-4CEBCE58E46A}"/>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740D5745-821C-4286-822E-78FD07C3FF0C}"/>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10132260-44FA-4242-9F81-B606AA02A61D}"/>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AFC6531E-D18C-480E-BFDA-96A552B65E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6755714C-9A67-4B0D-B241-90D7DB570CBC}"/>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CD191CB8-6482-4777-A1B6-A4DF6EFEAEE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775782A9-A57A-497D-AA84-EDC7EB0ACA7F}"/>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a:extLst>
            <a:ext uri="{FF2B5EF4-FFF2-40B4-BE49-F238E27FC236}">
              <a16:creationId xmlns:a16="http://schemas.microsoft.com/office/drawing/2014/main" id="{03357776-0319-4217-968B-5391BB8DF12A}"/>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a:extLst>
            <a:ext uri="{FF2B5EF4-FFF2-40B4-BE49-F238E27FC236}">
              <a16:creationId xmlns:a16="http://schemas.microsoft.com/office/drawing/2014/main" id="{8D54C4F2-31FA-4B9C-8F9D-0BD6F110905F}"/>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a:extLst>
            <a:ext uri="{FF2B5EF4-FFF2-40B4-BE49-F238E27FC236}">
              <a16:creationId xmlns:a16="http://schemas.microsoft.com/office/drawing/2014/main" id="{63D98816-8953-47C1-8AE5-4107F9D7B312}"/>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a:extLst>
            <a:ext uri="{FF2B5EF4-FFF2-40B4-BE49-F238E27FC236}">
              <a16:creationId xmlns:a16="http://schemas.microsoft.com/office/drawing/2014/main" id="{2715EB2E-76E5-4A07-AF38-DEDA345E79ED}"/>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a:extLst>
            <a:ext uri="{FF2B5EF4-FFF2-40B4-BE49-F238E27FC236}">
              <a16:creationId xmlns:a16="http://schemas.microsoft.com/office/drawing/2014/main" id="{A67F23F7-8F2E-450D-BEF3-D526B89307A5}"/>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a:extLst>
            <a:ext uri="{FF2B5EF4-FFF2-40B4-BE49-F238E27FC236}">
              <a16:creationId xmlns:a16="http://schemas.microsoft.com/office/drawing/2014/main" id="{116208B9-0164-4498-B5BA-6332B6FD58B1}"/>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a:extLst>
            <a:ext uri="{FF2B5EF4-FFF2-40B4-BE49-F238E27FC236}">
              <a16:creationId xmlns:a16="http://schemas.microsoft.com/office/drawing/2014/main" id="{6E281315-82B1-49F7-924C-9E7F0440A11D}"/>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a:extLst>
            <a:ext uri="{FF2B5EF4-FFF2-40B4-BE49-F238E27FC236}">
              <a16:creationId xmlns:a16="http://schemas.microsoft.com/office/drawing/2014/main" id="{43B8863F-BDBF-4EEB-B818-083DD0A277B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30072321-8D01-42A3-A05A-0D10A9C1E56A}"/>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7156BE4A-D521-4DCC-A082-7554F9F43004}"/>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0F36F9C5-4480-4865-A4FB-01549B18561E}"/>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90678</xdr:rowOff>
    </xdr:from>
    <xdr:to>
      <xdr:col>116</xdr:col>
      <xdr:colOff>62864</xdr:colOff>
      <xdr:row>85</xdr:row>
      <xdr:rowOff>12954</xdr:rowOff>
    </xdr:to>
    <xdr:cxnSp macro="">
      <xdr:nvCxnSpPr>
        <xdr:cNvPr id="800" name="直線コネクタ 799">
          <a:extLst>
            <a:ext uri="{FF2B5EF4-FFF2-40B4-BE49-F238E27FC236}">
              <a16:creationId xmlns:a16="http://schemas.microsoft.com/office/drawing/2014/main" id="{2778E639-251E-49C0-9F19-8EBDCB2BA456}"/>
            </a:ext>
          </a:extLst>
        </xdr:cNvPr>
        <xdr:cNvCxnSpPr/>
      </xdr:nvCxnSpPr>
      <xdr:spPr>
        <a:xfrm flipV="1">
          <a:off x="19509104" y="1333423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801" name="【消防施設】&#10;一人当たり面積最小値テキスト">
          <a:extLst>
            <a:ext uri="{FF2B5EF4-FFF2-40B4-BE49-F238E27FC236}">
              <a16:creationId xmlns:a16="http://schemas.microsoft.com/office/drawing/2014/main" id="{5CBE855E-170F-490A-9047-BCADC76D843F}"/>
            </a:ext>
          </a:extLst>
        </xdr:cNvPr>
        <xdr:cNvSpPr txBox="1"/>
      </xdr:nvSpPr>
      <xdr:spPr>
        <a:xfrm>
          <a:off x="19547840" y="1426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802" name="直線コネクタ 801">
          <a:extLst>
            <a:ext uri="{FF2B5EF4-FFF2-40B4-BE49-F238E27FC236}">
              <a16:creationId xmlns:a16="http://schemas.microsoft.com/office/drawing/2014/main" id="{8B49BFD3-4435-4C1D-B275-591E5868FB95}"/>
            </a:ext>
          </a:extLst>
        </xdr:cNvPr>
        <xdr:cNvCxnSpPr/>
      </xdr:nvCxnSpPr>
      <xdr:spPr>
        <a:xfrm>
          <a:off x="19443700" y="14262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37355</xdr:rowOff>
    </xdr:from>
    <xdr:ext cx="469744" cy="259045"/>
    <xdr:sp macro="" textlink="">
      <xdr:nvSpPr>
        <xdr:cNvPr id="803" name="【消防施設】&#10;一人当たり面積最大値テキスト">
          <a:extLst>
            <a:ext uri="{FF2B5EF4-FFF2-40B4-BE49-F238E27FC236}">
              <a16:creationId xmlns:a16="http://schemas.microsoft.com/office/drawing/2014/main" id="{03E08618-33D5-4A86-A928-F68A34AB0C17}"/>
            </a:ext>
          </a:extLst>
        </xdr:cNvPr>
        <xdr:cNvSpPr txBox="1"/>
      </xdr:nvSpPr>
      <xdr:spPr>
        <a:xfrm>
          <a:off x="1954784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90678</xdr:rowOff>
    </xdr:from>
    <xdr:to>
      <xdr:col>116</xdr:col>
      <xdr:colOff>152400</xdr:colOff>
      <xdr:row>79</xdr:row>
      <xdr:rowOff>90678</xdr:rowOff>
    </xdr:to>
    <xdr:cxnSp macro="">
      <xdr:nvCxnSpPr>
        <xdr:cNvPr id="804" name="直線コネクタ 803">
          <a:extLst>
            <a:ext uri="{FF2B5EF4-FFF2-40B4-BE49-F238E27FC236}">
              <a16:creationId xmlns:a16="http://schemas.microsoft.com/office/drawing/2014/main" id="{FC791FF7-CD8F-4543-AA45-F3DB13381EF3}"/>
            </a:ext>
          </a:extLst>
        </xdr:cNvPr>
        <xdr:cNvCxnSpPr/>
      </xdr:nvCxnSpPr>
      <xdr:spPr>
        <a:xfrm>
          <a:off x="19443700" y="13334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77740</xdr:rowOff>
    </xdr:from>
    <xdr:ext cx="469744" cy="259045"/>
    <xdr:sp macro="" textlink="">
      <xdr:nvSpPr>
        <xdr:cNvPr id="805" name="【消防施設】&#10;一人当たり面積平均値テキスト">
          <a:extLst>
            <a:ext uri="{FF2B5EF4-FFF2-40B4-BE49-F238E27FC236}">
              <a16:creationId xmlns:a16="http://schemas.microsoft.com/office/drawing/2014/main" id="{3C824A6A-7580-4DD8-8E94-8CE6B1690694}"/>
            </a:ext>
          </a:extLst>
        </xdr:cNvPr>
        <xdr:cNvSpPr txBox="1"/>
      </xdr:nvSpPr>
      <xdr:spPr>
        <a:xfrm>
          <a:off x="19547840" y="13991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806" name="フローチャート: 判断 805">
          <a:extLst>
            <a:ext uri="{FF2B5EF4-FFF2-40B4-BE49-F238E27FC236}">
              <a16:creationId xmlns:a16="http://schemas.microsoft.com/office/drawing/2014/main" id="{7631A53D-B109-4433-9CBF-D8C5E92C6DC7}"/>
            </a:ext>
          </a:extLst>
        </xdr:cNvPr>
        <xdr:cNvSpPr/>
      </xdr:nvSpPr>
      <xdr:spPr>
        <a:xfrm>
          <a:off x="19458940" y="14013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07" name="フローチャート: 判断 806">
          <a:extLst>
            <a:ext uri="{FF2B5EF4-FFF2-40B4-BE49-F238E27FC236}">
              <a16:creationId xmlns:a16="http://schemas.microsoft.com/office/drawing/2014/main" id="{8C3C9177-9E5E-4062-8C9E-3DFFB20C2180}"/>
            </a:ext>
          </a:extLst>
        </xdr:cNvPr>
        <xdr:cNvSpPr/>
      </xdr:nvSpPr>
      <xdr:spPr>
        <a:xfrm>
          <a:off x="18735040" y="14027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808" name="フローチャート: 判断 807">
          <a:extLst>
            <a:ext uri="{FF2B5EF4-FFF2-40B4-BE49-F238E27FC236}">
              <a16:creationId xmlns:a16="http://schemas.microsoft.com/office/drawing/2014/main" id="{0643B331-5633-483B-9619-32F3245963A5}"/>
            </a:ext>
          </a:extLst>
        </xdr:cNvPr>
        <xdr:cNvSpPr/>
      </xdr:nvSpPr>
      <xdr:spPr>
        <a:xfrm>
          <a:off x="17937480"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809" name="フローチャート: 判断 808">
          <a:extLst>
            <a:ext uri="{FF2B5EF4-FFF2-40B4-BE49-F238E27FC236}">
              <a16:creationId xmlns:a16="http://schemas.microsoft.com/office/drawing/2014/main" id="{F2315A6D-7DFF-43F1-A1FD-A8F214665AEC}"/>
            </a:ext>
          </a:extLst>
        </xdr:cNvPr>
        <xdr:cNvSpPr/>
      </xdr:nvSpPr>
      <xdr:spPr>
        <a:xfrm>
          <a:off x="1716278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122174</xdr:rowOff>
    </xdr:from>
    <xdr:to>
      <xdr:col>98</xdr:col>
      <xdr:colOff>38100</xdr:colOff>
      <xdr:row>84</xdr:row>
      <xdr:rowOff>52324</xdr:rowOff>
    </xdr:to>
    <xdr:sp macro="" textlink="">
      <xdr:nvSpPr>
        <xdr:cNvPr id="810" name="フローチャート: 判断 809">
          <a:extLst>
            <a:ext uri="{FF2B5EF4-FFF2-40B4-BE49-F238E27FC236}">
              <a16:creationId xmlns:a16="http://schemas.microsoft.com/office/drawing/2014/main" id="{842FC04A-A4DF-457A-8D03-D37E2A6167A8}"/>
            </a:ext>
          </a:extLst>
        </xdr:cNvPr>
        <xdr:cNvSpPr/>
      </xdr:nvSpPr>
      <xdr:spPr>
        <a:xfrm>
          <a:off x="16388080" y="140362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242CE37F-036E-43A7-BDDC-902CDD694993}"/>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D46CED0-5AA8-40A3-B852-FE8C95944915}"/>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DD5D6EB7-8E65-4068-8C85-3D15B0C694DC}"/>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3005C742-D108-4005-A3E9-ED1EA9EFE5B7}"/>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692F2578-F92F-49D0-B4BE-FEFD0F26DE08}"/>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122174</xdr:rowOff>
    </xdr:from>
    <xdr:to>
      <xdr:col>116</xdr:col>
      <xdr:colOff>114300</xdr:colOff>
      <xdr:row>82</xdr:row>
      <xdr:rowOff>52324</xdr:rowOff>
    </xdr:to>
    <xdr:sp macro="" textlink="">
      <xdr:nvSpPr>
        <xdr:cNvPr id="816" name="楕円 815">
          <a:extLst>
            <a:ext uri="{FF2B5EF4-FFF2-40B4-BE49-F238E27FC236}">
              <a16:creationId xmlns:a16="http://schemas.microsoft.com/office/drawing/2014/main" id="{9C75E1DF-70CD-40E1-B39E-047753CA2381}"/>
            </a:ext>
          </a:extLst>
        </xdr:cNvPr>
        <xdr:cNvSpPr/>
      </xdr:nvSpPr>
      <xdr:spPr>
        <a:xfrm>
          <a:off x="19458940" y="137010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145051</xdr:rowOff>
    </xdr:from>
    <xdr:ext cx="469744" cy="259045"/>
    <xdr:sp macro="" textlink="">
      <xdr:nvSpPr>
        <xdr:cNvPr id="817" name="【消防施設】&#10;一人当たり面積該当値テキスト">
          <a:extLst>
            <a:ext uri="{FF2B5EF4-FFF2-40B4-BE49-F238E27FC236}">
              <a16:creationId xmlns:a16="http://schemas.microsoft.com/office/drawing/2014/main" id="{DB9D873B-1350-4B09-A9B0-6DAD6388D944}"/>
            </a:ext>
          </a:extLst>
        </xdr:cNvPr>
        <xdr:cNvSpPr txBox="1"/>
      </xdr:nvSpPr>
      <xdr:spPr>
        <a:xfrm>
          <a:off x="19547840"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145035</xdr:rowOff>
    </xdr:from>
    <xdr:to>
      <xdr:col>112</xdr:col>
      <xdr:colOff>38100</xdr:colOff>
      <xdr:row>82</xdr:row>
      <xdr:rowOff>75185</xdr:rowOff>
    </xdr:to>
    <xdr:sp macro="" textlink="">
      <xdr:nvSpPr>
        <xdr:cNvPr id="818" name="楕円 817">
          <a:extLst>
            <a:ext uri="{FF2B5EF4-FFF2-40B4-BE49-F238E27FC236}">
              <a16:creationId xmlns:a16="http://schemas.microsoft.com/office/drawing/2014/main" id="{EBEC6968-EF23-41A9-8A74-97B69127536B}"/>
            </a:ext>
          </a:extLst>
        </xdr:cNvPr>
        <xdr:cNvSpPr/>
      </xdr:nvSpPr>
      <xdr:spPr>
        <a:xfrm>
          <a:off x="18735040" y="137238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xdr:rowOff>
    </xdr:from>
    <xdr:to>
      <xdr:col>116</xdr:col>
      <xdr:colOff>63500</xdr:colOff>
      <xdr:row>82</xdr:row>
      <xdr:rowOff>24385</xdr:rowOff>
    </xdr:to>
    <xdr:cxnSp macro="">
      <xdr:nvCxnSpPr>
        <xdr:cNvPr id="819" name="直線コネクタ 818">
          <a:extLst>
            <a:ext uri="{FF2B5EF4-FFF2-40B4-BE49-F238E27FC236}">
              <a16:creationId xmlns:a16="http://schemas.microsoft.com/office/drawing/2014/main" id="{4AF37276-38B1-461D-8B9E-028452A05329}"/>
            </a:ext>
          </a:extLst>
        </xdr:cNvPr>
        <xdr:cNvCxnSpPr/>
      </xdr:nvCxnSpPr>
      <xdr:spPr>
        <a:xfrm flipV="1">
          <a:off x="18778220" y="13748004"/>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55880</xdr:rowOff>
    </xdr:from>
    <xdr:to>
      <xdr:col>107</xdr:col>
      <xdr:colOff>101600</xdr:colOff>
      <xdr:row>82</xdr:row>
      <xdr:rowOff>157480</xdr:rowOff>
    </xdr:to>
    <xdr:sp macro="" textlink="">
      <xdr:nvSpPr>
        <xdr:cNvPr id="820" name="楕円 819">
          <a:extLst>
            <a:ext uri="{FF2B5EF4-FFF2-40B4-BE49-F238E27FC236}">
              <a16:creationId xmlns:a16="http://schemas.microsoft.com/office/drawing/2014/main" id="{1EBFE3F4-A148-49DB-8A7B-85C7588D2D23}"/>
            </a:ext>
          </a:extLst>
        </xdr:cNvPr>
        <xdr:cNvSpPr/>
      </xdr:nvSpPr>
      <xdr:spPr>
        <a:xfrm>
          <a:off x="17937480"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24385</xdr:rowOff>
    </xdr:from>
    <xdr:to>
      <xdr:col>111</xdr:col>
      <xdr:colOff>177800</xdr:colOff>
      <xdr:row>82</xdr:row>
      <xdr:rowOff>106680</xdr:rowOff>
    </xdr:to>
    <xdr:cxnSp macro="">
      <xdr:nvCxnSpPr>
        <xdr:cNvPr id="821" name="直線コネクタ 820">
          <a:extLst>
            <a:ext uri="{FF2B5EF4-FFF2-40B4-BE49-F238E27FC236}">
              <a16:creationId xmlns:a16="http://schemas.microsoft.com/office/drawing/2014/main" id="{65214CED-E6BC-4F6F-A00C-59D3E1D3D2A7}"/>
            </a:ext>
          </a:extLst>
        </xdr:cNvPr>
        <xdr:cNvCxnSpPr/>
      </xdr:nvCxnSpPr>
      <xdr:spPr>
        <a:xfrm flipV="1">
          <a:off x="17988280" y="13770865"/>
          <a:ext cx="78994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60452</xdr:rowOff>
    </xdr:from>
    <xdr:to>
      <xdr:col>102</xdr:col>
      <xdr:colOff>165100</xdr:colOff>
      <xdr:row>82</xdr:row>
      <xdr:rowOff>162052</xdr:rowOff>
    </xdr:to>
    <xdr:sp macro="" textlink="">
      <xdr:nvSpPr>
        <xdr:cNvPr id="822" name="楕円 821">
          <a:extLst>
            <a:ext uri="{FF2B5EF4-FFF2-40B4-BE49-F238E27FC236}">
              <a16:creationId xmlns:a16="http://schemas.microsoft.com/office/drawing/2014/main" id="{93A9BDB5-D35E-429F-8341-42029E1311ED}"/>
            </a:ext>
          </a:extLst>
        </xdr:cNvPr>
        <xdr:cNvSpPr/>
      </xdr:nvSpPr>
      <xdr:spPr>
        <a:xfrm>
          <a:off x="17162780" y="1380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106680</xdr:rowOff>
    </xdr:from>
    <xdr:to>
      <xdr:col>107</xdr:col>
      <xdr:colOff>50800</xdr:colOff>
      <xdr:row>82</xdr:row>
      <xdr:rowOff>111252</xdr:rowOff>
    </xdr:to>
    <xdr:cxnSp macro="">
      <xdr:nvCxnSpPr>
        <xdr:cNvPr id="823" name="直線コネクタ 822">
          <a:extLst>
            <a:ext uri="{FF2B5EF4-FFF2-40B4-BE49-F238E27FC236}">
              <a16:creationId xmlns:a16="http://schemas.microsoft.com/office/drawing/2014/main" id="{047018A3-B595-439B-8645-FBAF26F97ABD}"/>
            </a:ext>
          </a:extLst>
        </xdr:cNvPr>
        <xdr:cNvCxnSpPr/>
      </xdr:nvCxnSpPr>
      <xdr:spPr>
        <a:xfrm flipV="1">
          <a:off x="17213580" y="13853160"/>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69596</xdr:rowOff>
    </xdr:from>
    <xdr:to>
      <xdr:col>98</xdr:col>
      <xdr:colOff>38100</xdr:colOff>
      <xdr:row>82</xdr:row>
      <xdr:rowOff>171196</xdr:rowOff>
    </xdr:to>
    <xdr:sp macro="" textlink="">
      <xdr:nvSpPr>
        <xdr:cNvPr id="824" name="楕円 823">
          <a:extLst>
            <a:ext uri="{FF2B5EF4-FFF2-40B4-BE49-F238E27FC236}">
              <a16:creationId xmlns:a16="http://schemas.microsoft.com/office/drawing/2014/main" id="{6852B949-2D12-4DEE-9396-DF411F27D96A}"/>
            </a:ext>
          </a:extLst>
        </xdr:cNvPr>
        <xdr:cNvSpPr/>
      </xdr:nvSpPr>
      <xdr:spPr>
        <a:xfrm>
          <a:off x="16388080" y="138160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111252</xdr:rowOff>
    </xdr:from>
    <xdr:to>
      <xdr:col>102</xdr:col>
      <xdr:colOff>114300</xdr:colOff>
      <xdr:row>82</xdr:row>
      <xdr:rowOff>120396</xdr:rowOff>
    </xdr:to>
    <xdr:cxnSp macro="">
      <xdr:nvCxnSpPr>
        <xdr:cNvPr id="825" name="直線コネクタ 824">
          <a:extLst>
            <a:ext uri="{FF2B5EF4-FFF2-40B4-BE49-F238E27FC236}">
              <a16:creationId xmlns:a16="http://schemas.microsoft.com/office/drawing/2014/main" id="{2F1D4CA2-F8C5-49E6-8D16-085B9D2EF867}"/>
            </a:ext>
          </a:extLst>
        </xdr:cNvPr>
        <xdr:cNvCxnSpPr/>
      </xdr:nvCxnSpPr>
      <xdr:spPr>
        <a:xfrm flipV="1">
          <a:off x="16431260" y="13857732"/>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26" name="n_1aveValue【消防施設】&#10;一人当たり面積">
          <a:extLst>
            <a:ext uri="{FF2B5EF4-FFF2-40B4-BE49-F238E27FC236}">
              <a16:creationId xmlns:a16="http://schemas.microsoft.com/office/drawing/2014/main" id="{061A038F-0345-44CE-92EF-3CCC7805A63D}"/>
            </a:ext>
          </a:extLst>
        </xdr:cNvPr>
        <xdr:cNvSpPr txBox="1"/>
      </xdr:nvSpPr>
      <xdr:spPr>
        <a:xfrm>
          <a:off x="18561127"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827" name="n_2aveValue【消防施設】&#10;一人当たり面積">
          <a:extLst>
            <a:ext uri="{FF2B5EF4-FFF2-40B4-BE49-F238E27FC236}">
              <a16:creationId xmlns:a16="http://schemas.microsoft.com/office/drawing/2014/main" id="{4CFD2BCD-3E7F-4E6E-8BB5-0326FA9117CA}"/>
            </a:ext>
          </a:extLst>
        </xdr:cNvPr>
        <xdr:cNvSpPr txBox="1"/>
      </xdr:nvSpPr>
      <xdr:spPr>
        <a:xfrm>
          <a:off x="17776267"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38879</xdr:rowOff>
    </xdr:from>
    <xdr:ext cx="469744" cy="259045"/>
    <xdr:sp macro="" textlink="">
      <xdr:nvSpPr>
        <xdr:cNvPr id="828" name="n_3aveValue【消防施設】&#10;一人当たり面積">
          <a:extLst>
            <a:ext uri="{FF2B5EF4-FFF2-40B4-BE49-F238E27FC236}">
              <a16:creationId xmlns:a16="http://schemas.microsoft.com/office/drawing/2014/main" id="{351F6DF3-5B5F-49AF-BF04-86EFF7FF5426}"/>
            </a:ext>
          </a:extLst>
        </xdr:cNvPr>
        <xdr:cNvSpPr txBox="1"/>
      </xdr:nvSpPr>
      <xdr:spPr>
        <a:xfrm>
          <a:off x="17001567" y="14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43451</xdr:rowOff>
    </xdr:from>
    <xdr:ext cx="469744" cy="259045"/>
    <xdr:sp macro="" textlink="">
      <xdr:nvSpPr>
        <xdr:cNvPr id="829" name="n_4aveValue【消防施設】&#10;一人当たり面積">
          <a:extLst>
            <a:ext uri="{FF2B5EF4-FFF2-40B4-BE49-F238E27FC236}">
              <a16:creationId xmlns:a16="http://schemas.microsoft.com/office/drawing/2014/main" id="{68572934-D2C4-4665-A510-1208B680DC4A}"/>
            </a:ext>
          </a:extLst>
        </xdr:cNvPr>
        <xdr:cNvSpPr txBox="1"/>
      </xdr:nvSpPr>
      <xdr:spPr>
        <a:xfrm>
          <a:off x="16226867" y="1412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91712</xdr:rowOff>
    </xdr:from>
    <xdr:ext cx="469744" cy="259045"/>
    <xdr:sp macro="" textlink="">
      <xdr:nvSpPr>
        <xdr:cNvPr id="830" name="n_1mainValue【消防施設】&#10;一人当たり面積">
          <a:extLst>
            <a:ext uri="{FF2B5EF4-FFF2-40B4-BE49-F238E27FC236}">
              <a16:creationId xmlns:a16="http://schemas.microsoft.com/office/drawing/2014/main" id="{947205DB-5ACC-403B-B15A-F7C20927CF66}"/>
            </a:ext>
          </a:extLst>
        </xdr:cNvPr>
        <xdr:cNvSpPr txBox="1"/>
      </xdr:nvSpPr>
      <xdr:spPr>
        <a:xfrm>
          <a:off x="18561127" y="1350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831" name="n_2mainValue【消防施設】&#10;一人当たり面積">
          <a:extLst>
            <a:ext uri="{FF2B5EF4-FFF2-40B4-BE49-F238E27FC236}">
              <a16:creationId xmlns:a16="http://schemas.microsoft.com/office/drawing/2014/main" id="{FC52B138-B1D2-46AD-AEDE-E5EC2084E0C1}"/>
            </a:ext>
          </a:extLst>
        </xdr:cNvPr>
        <xdr:cNvSpPr txBox="1"/>
      </xdr:nvSpPr>
      <xdr:spPr>
        <a:xfrm>
          <a:off x="1777626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7129</xdr:rowOff>
    </xdr:from>
    <xdr:ext cx="469744" cy="259045"/>
    <xdr:sp macro="" textlink="">
      <xdr:nvSpPr>
        <xdr:cNvPr id="832" name="n_3mainValue【消防施設】&#10;一人当たり面積">
          <a:extLst>
            <a:ext uri="{FF2B5EF4-FFF2-40B4-BE49-F238E27FC236}">
              <a16:creationId xmlns:a16="http://schemas.microsoft.com/office/drawing/2014/main" id="{B0462B8D-420D-48E1-84B4-C84420451C8E}"/>
            </a:ext>
          </a:extLst>
        </xdr:cNvPr>
        <xdr:cNvSpPr txBox="1"/>
      </xdr:nvSpPr>
      <xdr:spPr>
        <a:xfrm>
          <a:off x="17001567" y="135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16273</xdr:rowOff>
    </xdr:from>
    <xdr:ext cx="469744" cy="259045"/>
    <xdr:sp macro="" textlink="">
      <xdr:nvSpPr>
        <xdr:cNvPr id="833" name="n_4mainValue【消防施設】&#10;一人当たり面積">
          <a:extLst>
            <a:ext uri="{FF2B5EF4-FFF2-40B4-BE49-F238E27FC236}">
              <a16:creationId xmlns:a16="http://schemas.microsoft.com/office/drawing/2014/main" id="{4B62FEE3-5554-4164-9E1F-34A88634F88F}"/>
            </a:ext>
          </a:extLst>
        </xdr:cNvPr>
        <xdr:cNvSpPr txBox="1"/>
      </xdr:nvSpPr>
      <xdr:spPr>
        <a:xfrm>
          <a:off x="16226867" y="1359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186B7B3F-600A-46A8-A67C-1F7451F4466A}"/>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9E45AB31-4219-491C-8916-6702358D7F9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02696EF3-F9A0-4B6B-B173-F59827C57938}"/>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1EDF6EFF-4E89-4446-B6F4-4AA47C960565}"/>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A1AB9F84-CF34-4BEF-B298-C9B6B0AEB5FD}"/>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8F5C9A4D-DFD8-4FBA-A0AC-22BFE0F1A56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D9198011-0176-47FD-9C33-77B8493C0ADB}"/>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2A65184A-AB4E-41B3-AC38-B7E7654C18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B4BFA5A5-3D86-4A55-9034-3A368EDC4A43}"/>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548A4635-0B62-430A-AFA3-437CD2084C1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83329B3C-77C2-46FB-B264-438A14A7778D}"/>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5" name="直線コネクタ 844">
          <a:extLst>
            <a:ext uri="{FF2B5EF4-FFF2-40B4-BE49-F238E27FC236}">
              <a16:creationId xmlns:a16="http://schemas.microsoft.com/office/drawing/2014/main" id="{4338BD50-43A6-4206-824A-E9A556839264}"/>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6" name="テキスト ボックス 845">
          <a:extLst>
            <a:ext uri="{FF2B5EF4-FFF2-40B4-BE49-F238E27FC236}">
              <a16:creationId xmlns:a16="http://schemas.microsoft.com/office/drawing/2014/main" id="{8A17D1FF-3344-4F96-8BE5-FA5E5D4EE18C}"/>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7" name="直線コネクタ 846">
          <a:extLst>
            <a:ext uri="{FF2B5EF4-FFF2-40B4-BE49-F238E27FC236}">
              <a16:creationId xmlns:a16="http://schemas.microsoft.com/office/drawing/2014/main" id="{DF53028F-6F5D-430F-AFBA-B04340950C5E}"/>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8" name="テキスト ボックス 847">
          <a:extLst>
            <a:ext uri="{FF2B5EF4-FFF2-40B4-BE49-F238E27FC236}">
              <a16:creationId xmlns:a16="http://schemas.microsoft.com/office/drawing/2014/main" id="{4F691CF1-36EA-4238-8A81-24B16D9F467E}"/>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9" name="直線コネクタ 848">
          <a:extLst>
            <a:ext uri="{FF2B5EF4-FFF2-40B4-BE49-F238E27FC236}">
              <a16:creationId xmlns:a16="http://schemas.microsoft.com/office/drawing/2014/main" id="{0B542E5D-4E5E-4027-830C-F9D460DC01EF}"/>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0" name="テキスト ボックス 849">
          <a:extLst>
            <a:ext uri="{FF2B5EF4-FFF2-40B4-BE49-F238E27FC236}">
              <a16:creationId xmlns:a16="http://schemas.microsoft.com/office/drawing/2014/main" id="{D6D06CA3-FDFE-47EE-A72D-A860D5CADC04}"/>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1" name="直線コネクタ 850">
          <a:extLst>
            <a:ext uri="{FF2B5EF4-FFF2-40B4-BE49-F238E27FC236}">
              <a16:creationId xmlns:a16="http://schemas.microsoft.com/office/drawing/2014/main" id="{9B8054A9-802C-462D-B7AF-9CBB427F219A}"/>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2" name="テキスト ボックス 851">
          <a:extLst>
            <a:ext uri="{FF2B5EF4-FFF2-40B4-BE49-F238E27FC236}">
              <a16:creationId xmlns:a16="http://schemas.microsoft.com/office/drawing/2014/main" id="{98E791B6-C694-4629-80C0-A4459A432008}"/>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09FBB283-DD47-4959-9BBC-3FDCCA6643E7}"/>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a:extLst>
            <a:ext uri="{FF2B5EF4-FFF2-40B4-BE49-F238E27FC236}">
              <a16:creationId xmlns:a16="http://schemas.microsoft.com/office/drawing/2014/main" id="{436803CA-9531-47BC-993D-EDD64AA60A53}"/>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03B91A8F-A009-457C-9A55-6999B2B6F6D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37337</xdr:rowOff>
    </xdr:from>
    <xdr:to>
      <xdr:col>85</xdr:col>
      <xdr:colOff>126364</xdr:colOff>
      <xdr:row>107</xdr:row>
      <xdr:rowOff>158496</xdr:rowOff>
    </xdr:to>
    <xdr:cxnSp macro="">
      <xdr:nvCxnSpPr>
        <xdr:cNvPr id="856" name="直線コネクタ 855">
          <a:extLst>
            <a:ext uri="{FF2B5EF4-FFF2-40B4-BE49-F238E27FC236}">
              <a16:creationId xmlns:a16="http://schemas.microsoft.com/office/drawing/2014/main" id="{F95644A5-E369-44AB-B524-3DA6226106EC}"/>
            </a:ext>
          </a:extLst>
        </xdr:cNvPr>
        <xdr:cNvCxnSpPr/>
      </xdr:nvCxnSpPr>
      <xdr:spPr>
        <a:xfrm flipV="1">
          <a:off x="14375764" y="16801337"/>
          <a:ext cx="0" cy="129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857" name="【庁舎】&#10;有形固定資産減価償却率最小値テキスト">
          <a:extLst>
            <a:ext uri="{FF2B5EF4-FFF2-40B4-BE49-F238E27FC236}">
              <a16:creationId xmlns:a16="http://schemas.microsoft.com/office/drawing/2014/main" id="{CABFC4AF-D4AB-4066-8458-167A8AE52654}"/>
            </a:ext>
          </a:extLst>
        </xdr:cNvPr>
        <xdr:cNvSpPr txBox="1"/>
      </xdr:nvSpPr>
      <xdr:spPr>
        <a:xfrm>
          <a:off x="14414500"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858" name="直線コネクタ 857">
          <a:extLst>
            <a:ext uri="{FF2B5EF4-FFF2-40B4-BE49-F238E27FC236}">
              <a16:creationId xmlns:a16="http://schemas.microsoft.com/office/drawing/2014/main" id="{A7A20C51-AC93-4E0F-B7F8-E6F488C1E5A2}"/>
            </a:ext>
          </a:extLst>
        </xdr:cNvPr>
        <xdr:cNvCxnSpPr/>
      </xdr:nvCxnSpPr>
      <xdr:spPr>
        <a:xfrm>
          <a:off x="14287500" y="18095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155464</xdr:rowOff>
    </xdr:from>
    <xdr:ext cx="405111" cy="259045"/>
    <xdr:sp macro="" textlink="">
      <xdr:nvSpPr>
        <xdr:cNvPr id="859" name="【庁舎】&#10;有形固定資産減価償却率最大値テキスト">
          <a:extLst>
            <a:ext uri="{FF2B5EF4-FFF2-40B4-BE49-F238E27FC236}">
              <a16:creationId xmlns:a16="http://schemas.microsoft.com/office/drawing/2014/main" id="{08B5CF5D-4C78-49F2-8F85-9DAB6B250B57}"/>
            </a:ext>
          </a:extLst>
        </xdr:cNvPr>
        <xdr:cNvSpPr txBox="1"/>
      </xdr:nvSpPr>
      <xdr:spPr>
        <a:xfrm>
          <a:off x="14414500" y="16584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37337</xdr:rowOff>
    </xdr:from>
    <xdr:to>
      <xdr:col>86</xdr:col>
      <xdr:colOff>25400</xdr:colOff>
      <xdr:row>100</xdr:row>
      <xdr:rowOff>37337</xdr:rowOff>
    </xdr:to>
    <xdr:cxnSp macro="">
      <xdr:nvCxnSpPr>
        <xdr:cNvPr id="860" name="直線コネクタ 859">
          <a:extLst>
            <a:ext uri="{FF2B5EF4-FFF2-40B4-BE49-F238E27FC236}">
              <a16:creationId xmlns:a16="http://schemas.microsoft.com/office/drawing/2014/main" id="{31A01161-F816-49FF-9D96-D1B61699811E}"/>
            </a:ext>
          </a:extLst>
        </xdr:cNvPr>
        <xdr:cNvCxnSpPr/>
      </xdr:nvCxnSpPr>
      <xdr:spPr>
        <a:xfrm>
          <a:off x="14287500" y="168013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137431</xdr:rowOff>
    </xdr:from>
    <xdr:ext cx="405111" cy="259045"/>
    <xdr:sp macro="" textlink="">
      <xdr:nvSpPr>
        <xdr:cNvPr id="861" name="【庁舎】&#10;有形固定資産減価償却率平均値テキスト">
          <a:extLst>
            <a:ext uri="{FF2B5EF4-FFF2-40B4-BE49-F238E27FC236}">
              <a16:creationId xmlns:a16="http://schemas.microsoft.com/office/drawing/2014/main" id="{D87363D9-ECD9-45DF-A8DD-95D58170CDC3}"/>
            </a:ext>
          </a:extLst>
        </xdr:cNvPr>
        <xdr:cNvSpPr txBox="1"/>
      </xdr:nvSpPr>
      <xdr:spPr>
        <a:xfrm>
          <a:off x="14414500" y="17069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114554</xdr:rowOff>
    </xdr:from>
    <xdr:to>
      <xdr:col>85</xdr:col>
      <xdr:colOff>177800</xdr:colOff>
      <xdr:row>103</xdr:row>
      <xdr:rowOff>44704</xdr:rowOff>
    </xdr:to>
    <xdr:sp macro="" textlink="">
      <xdr:nvSpPr>
        <xdr:cNvPr id="862" name="フローチャート: 判断 861">
          <a:extLst>
            <a:ext uri="{FF2B5EF4-FFF2-40B4-BE49-F238E27FC236}">
              <a16:creationId xmlns:a16="http://schemas.microsoft.com/office/drawing/2014/main" id="{76BFFFA4-9C32-4DBA-8373-52351B0A8202}"/>
            </a:ext>
          </a:extLst>
        </xdr:cNvPr>
        <xdr:cNvSpPr/>
      </xdr:nvSpPr>
      <xdr:spPr>
        <a:xfrm>
          <a:off x="14325600" y="1721383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77978</xdr:rowOff>
    </xdr:from>
    <xdr:to>
      <xdr:col>81</xdr:col>
      <xdr:colOff>101600</xdr:colOff>
      <xdr:row>104</xdr:row>
      <xdr:rowOff>8128</xdr:rowOff>
    </xdr:to>
    <xdr:sp macro="" textlink="">
      <xdr:nvSpPr>
        <xdr:cNvPr id="863" name="フローチャート: 判断 862">
          <a:extLst>
            <a:ext uri="{FF2B5EF4-FFF2-40B4-BE49-F238E27FC236}">
              <a16:creationId xmlns:a16="http://schemas.microsoft.com/office/drawing/2014/main" id="{CCE84B06-EEBB-4E5C-A525-E6CECD12CDD2}"/>
            </a:ext>
          </a:extLst>
        </xdr:cNvPr>
        <xdr:cNvSpPr/>
      </xdr:nvSpPr>
      <xdr:spPr>
        <a:xfrm>
          <a:off x="13578840" y="173448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864" name="フローチャート: 判断 863">
          <a:extLst>
            <a:ext uri="{FF2B5EF4-FFF2-40B4-BE49-F238E27FC236}">
              <a16:creationId xmlns:a16="http://schemas.microsoft.com/office/drawing/2014/main" id="{16C92809-8A4E-40CA-A90C-4E16E2E159AA}"/>
            </a:ext>
          </a:extLst>
        </xdr:cNvPr>
        <xdr:cNvSpPr/>
      </xdr:nvSpPr>
      <xdr:spPr>
        <a:xfrm>
          <a:off x="1280414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865" name="フローチャート: 判断 864">
          <a:extLst>
            <a:ext uri="{FF2B5EF4-FFF2-40B4-BE49-F238E27FC236}">
              <a16:creationId xmlns:a16="http://schemas.microsoft.com/office/drawing/2014/main" id="{6DB75512-FFAE-4F56-B2A7-BE4BDB1C2A36}"/>
            </a:ext>
          </a:extLst>
        </xdr:cNvPr>
        <xdr:cNvSpPr/>
      </xdr:nvSpPr>
      <xdr:spPr>
        <a:xfrm>
          <a:off x="12029440" y="174668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135128</xdr:rowOff>
    </xdr:from>
    <xdr:to>
      <xdr:col>67</xdr:col>
      <xdr:colOff>101600</xdr:colOff>
      <xdr:row>104</xdr:row>
      <xdr:rowOff>65278</xdr:rowOff>
    </xdr:to>
    <xdr:sp macro="" textlink="">
      <xdr:nvSpPr>
        <xdr:cNvPr id="866" name="フローチャート: 判断 865">
          <a:extLst>
            <a:ext uri="{FF2B5EF4-FFF2-40B4-BE49-F238E27FC236}">
              <a16:creationId xmlns:a16="http://schemas.microsoft.com/office/drawing/2014/main" id="{CEE4E399-A09F-4C07-AE93-DE8262B0817A}"/>
            </a:ext>
          </a:extLst>
        </xdr:cNvPr>
        <xdr:cNvSpPr/>
      </xdr:nvSpPr>
      <xdr:spPr>
        <a:xfrm>
          <a:off x="11231880" y="174020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FB80CFC5-F04F-4B86-8050-6B50C21FD62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7C4F47CC-9EE5-4F87-B5D7-B10CBA76F035}"/>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DD543A96-D3F1-4B40-8507-E6A302E432F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318DE93-8005-45EB-B70C-C050EA95E284}"/>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96AC0183-A81A-4560-BC85-125F5760FFCE}"/>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112268</xdr:rowOff>
    </xdr:from>
    <xdr:to>
      <xdr:col>85</xdr:col>
      <xdr:colOff>177800</xdr:colOff>
      <xdr:row>104</xdr:row>
      <xdr:rowOff>42418</xdr:rowOff>
    </xdr:to>
    <xdr:sp macro="" textlink="">
      <xdr:nvSpPr>
        <xdr:cNvPr id="872" name="楕円 871">
          <a:extLst>
            <a:ext uri="{FF2B5EF4-FFF2-40B4-BE49-F238E27FC236}">
              <a16:creationId xmlns:a16="http://schemas.microsoft.com/office/drawing/2014/main" id="{2A4EA731-00EB-4FCF-86D7-384C4E4BAD72}"/>
            </a:ext>
          </a:extLst>
        </xdr:cNvPr>
        <xdr:cNvSpPr/>
      </xdr:nvSpPr>
      <xdr:spPr>
        <a:xfrm>
          <a:off x="14325600" y="1737918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90695</xdr:rowOff>
    </xdr:from>
    <xdr:ext cx="405111" cy="259045"/>
    <xdr:sp macro="" textlink="">
      <xdr:nvSpPr>
        <xdr:cNvPr id="873" name="【庁舎】&#10;有形固定資産減価償却率該当値テキスト">
          <a:extLst>
            <a:ext uri="{FF2B5EF4-FFF2-40B4-BE49-F238E27FC236}">
              <a16:creationId xmlns:a16="http://schemas.microsoft.com/office/drawing/2014/main" id="{62538C9B-3564-4324-94B3-6E3BFDCD0411}"/>
            </a:ext>
          </a:extLst>
        </xdr:cNvPr>
        <xdr:cNvSpPr txBox="1"/>
      </xdr:nvSpPr>
      <xdr:spPr>
        <a:xfrm>
          <a:off x="14414500" y="1735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61976</xdr:rowOff>
    </xdr:from>
    <xdr:to>
      <xdr:col>81</xdr:col>
      <xdr:colOff>101600</xdr:colOff>
      <xdr:row>103</xdr:row>
      <xdr:rowOff>163576</xdr:rowOff>
    </xdr:to>
    <xdr:sp macro="" textlink="">
      <xdr:nvSpPr>
        <xdr:cNvPr id="874" name="楕円 873">
          <a:extLst>
            <a:ext uri="{FF2B5EF4-FFF2-40B4-BE49-F238E27FC236}">
              <a16:creationId xmlns:a16="http://schemas.microsoft.com/office/drawing/2014/main" id="{5A45F664-C6C1-44A8-930E-23E35C5D3AFC}"/>
            </a:ext>
          </a:extLst>
        </xdr:cNvPr>
        <xdr:cNvSpPr/>
      </xdr:nvSpPr>
      <xdr:spPr>
        <a:xfrm>
          <a:off x="13578840" y="1732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112776</xdr:rowOff>
    </xdr:from>
    <xdr:to>
      <xdr:col>85</xdr:col>
      <xdr:colOff>127000</xdr:colOff>
      <xdr:row>103</xdr:row>
      <xdr:rowOff>163068</xdr:rowOff>
    </xdr:to>
    <xdr:cxnSp macro="">
      <xdr:nvCxnSpPr>
        <xdr:cNvPr id="875" name="直線コネクタ 874">
          <a:extLst>
            <a:ext uri="{FF2B5EF4-FFF2-40B4-BE49-F238E27FC236}">
              <a16:creationId xmlns:a16="http://schemas.microsoft.com/office/drawing/2014/main" id="{F5BFEF9D-F8CF-486E-A3EE-7C754D8C646E}"/>
            </a:ext>
          </a:extLst>
        </xdr:cNvPr>
        <xdr:cNvCxnSpPr/>
      </xdr:nvCxnSpPr>
      <xdr:spPr>
        <a:xfrm>
          <a:off x="13629640" y="17379696"/>
          <a:ext cx="74676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876" name="楕円 875">
          <a:extLst>
            <a:ext uri="{FF2B5EF4-FFF2-40B4-BE49-F238E27FC236}">
              <a16:creationId xmlns:a16="http://schemas.microsoft.com/office/drawing/2014/main" id="{52F42C7F-F572-45DA-BF27-A17AC3D938E8}"/>
            </a:ext>
          </a:extLst>
        </xdr:cNvPr>
        <xdr:cNvSpPr/>
      </xdr:nvSpPr>
      <xdr:spPr>
        <a:xfrm>
          <a:off x="12804140" y="17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64770</xdr:rowOff>
    </xdr:from>
    <xdr:to>
      <xdr:col>81</xdr:col>
      <xdr:colOff>50800</xdr:colOff>
      <xdr:row>103</xdr:row>
      <xdr:rowOff>112776</xdr:rowOff>
    </xdr:to>
    <xdr:cxnSp macro="">
      <xdr:nvCxnSpPr>
        <xdr:cNvPr id="877" name="直線コネクタ 876">
          <a:extLst>
            <a:ext uri="{FF2B5EF4-FFF2-40B4-BE49-F238E27FC236}">
              <a16:creationId xmlns:a16="http://schemas.microsoft.com/office/drawing/2014/main" id="{1C2AEF26-62C0-4C24-88D0-35917A92BBD6}"/>
            </a:ext>
          </a:extLst>
        </xdr:cNvPr>
        <xdr:cNvCxnSpPr/>
      </xdr:nvCxnSpPr>
      <xdr:spPr>
        <a:xfrm>
          <a:off x="12854940" y="17331690"/>
          <a:ext cx="7747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130556</xdr:rowOff>
    </xdr:from>
    <xdr:to>
      <xdr:col>72</xdr:col>
      <xdr:colOff>38100</xdr:colOff>
      <xdr:row>103</xdr:row>
      <xdr:rowOff>60706</xdr:rowOff>
    </xdr:to>
    <xdr:sp macro="" textlink="">
      <xdr:nvSpPr>
        <xdr:cNvPr id="878" name="楕円 877">
          <a:extLst>
            <a:ext uri="{FF2B5EF4-FFF2-40B4-BE49-F238E27FC236}">
              <a16:creationId xmlns:a16="http://schemas.microsoft.com/office/drawing/2014/main" id="{66AF2ED9-7355-47FA-8314-15F904AA6CF2}"/>
            </a:ext>
          </a:extLst>
        </xdr:cNvPr>
        <xdr:cNvSpPr/>
      </xdr:nvSpPr>
      <xdr:spPr>
        <a:xfrm>
          <a:off x="12029440" y="172298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9906</xdr:rowOff>
    </xdr:from>
    <xdr:to>
      <xdr:col>76</xdr:col>
      <xdr:colOff>114300</xdr:colOff>
      <xdr:row>103</xdr:row>
      <xdr:rowOff>64770</xdr:rowOff>
    </xdr:to>
    <xdr:cxnSp macro="">
      <xdr:nvCxnSpPr>
        <xdr:cNvPr id="879" name="直線コネクタ 878">
          <a:extLst>
            <a:ext uri="{FF2B5EF4-FFF2-40B4-BE49-F238E27FC236}">
              <a16:creationId xmlns:a16="http://schemas.microsoft.com/office/drawing/2014/main" id="{332457B4-7AAA-4630-8A47-8EEC0A0F7EE7}"/>
            </a:ext>
          </a:extLst>
        </xdr:cNvPr>
        <xdr:cNvCxnSpPr/>
      </xdr:nvCxnSpPr>
      <xdr:spPr>
        <a:xfrm>
          <a:off x="12072620" y="17276826"/>
          <a:ext cx="78232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139700</xdr:rowOff>
    </xdr:from>
    <xdr:to>
      <xdr:col>67</xdr:col>
      <xdr:colOff>101600</xdr:colOff>
      <xdr:row>103</xdr:row>
      <xdr:rowOff>69850</xdr:rowOff>
    </xdr:to>
    <xdr:sp macro="" textlink="">
      <xdr:nvSpPr>
        <xdr:cNvPr id="880" name="楕円 879">
          <a:extLst>
            <a:ext uri="{FF2B5EF4-FFF2-40B4-BE49-F238E27FC236}">
              <a16:creationId xmlns:a16="http://schemas.microsoft.com/office/drawing/2014/main" id="{85927591-AEDB-4D08-87A0-5980D8ED4CFB}"/>
            </a:ext>
          </a:extLst>
        </xdr:cNvPr>
        <xdr:cNvSpPr/>
      </xdr:nvSpPr>
      <xdr:spPr>
        <a:xfrm>
          <a:off x="11231880" y="17238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9906</xdr:rowOff>
    </xdr:from>
    <xdr:to>
      <xdr:col>71</xdr:col>
      <xdr:colOff>177800</xdr:colOff>
      <xdr:row>103</xdr:row>
      <xdr:rowOff>19050</xdr:rowOff>
    </xdr:to>
    <xdr:cxnSp macro="">
      <xdr:nvCxnSpPr>
        <xdr:cNvPr id="881" name="直線コネクタ 880">
          <a:extLst>
            <a:ext uri="{FF2B5EF4-FFF2-40B4-BE49-F238E27FC236}">
              <a16:creationId xmlns:a16="http://schemas.microsoft.com/office/drawing/2014/main" id="{A1B5F01D-7DC5-429D-82D6-27DC03C21286}"/>
            </a:ext>
          </a:extLst>
        </xdr:cNvPr>
        <xdr:cNvCxnSpPr/>
      </xdr:nvCxnSpPr>
      <xdr:spPr>
        <a:xfrm flipV="1">
          <a:off x="11282680" y="17276826"/>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170705</xdr:rowOff>
    </xdr:from>
    <xdr:ext cx="405111" cy="259045"/>
    <xdr:sp macro="" textlink="">
      <xdr:nvSpPr>
        <xdr:cNvPr id="882" name="n_1aveValue【庁舎】&#10;有形固定資産減価償却率">
          <a:extLst>
            <a:ext uri="{FF2B5EF4-FFF2-40B4-BE49-F238E27FC236}">
              <a16:creationId xmlns:a16="http://schemas.microsoft.com/office/drawing/2014/main" id="{2CFF5964-14CC-4B42-A853-70055EBAE563}"/>
            </a:ext>
          </a:extLst>
        </xdr:cNvPr>
        <xdr:cNvSpPr txBox="1"/>
      </xdr:nvSpPr>
      <xdr:spPr>
        <a:xfrm>
          <a:off x="13437244" y="1743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883" name="n_2aveValue【庁舎】&#10;有形固定資産減価償却率">
          <a:extLst>
            <a:ext uri="{FF2B5EF4-FFF2-40B4-BE49-F238E27FC236}">
              <a16:creationId xmlns:a16="http://schemas.microsoft.com/office/drawing/2014/main" id="{0EB94C47-67DF-4D5C-910A-3F21B8D8B136}"/>
            </a:ext>
          </a:extLst>
        </xdr:cNvPr>
        <xdr:cNvSpPr txBox="1"/>
      </xdr:nvSpPr>
      <xdr:spPr>
        <a:xfrm>
          <a:off x="126752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124985</xdr:rowOff>
    </xdr:from>
    <xdr:ext cx="405111" cy="259045"/>
    <xdr:sp macro="" textlink="">
      <xdr:nvSpPr>
        <xdr:cNvPr id="884" name="n_3aveValue【庁舎】&#10;有形固定資産減価償却率">
          <a:extLst>
            <a:ext uri="{FF2B5EF4-FFF2-40B4-BE49-F238E27FC236}">
              <a16:creationId xmlns:a16="http://schemas.microsoft.com/office/drawing/2014/main" id="{5878B62C-3090-4DFA-9029-97B38FB303CF}"/>
            </a:ext>
          </a:extLst>
        </xdr:cNvPr>
        <xdr:cNvSpPr txBox="1"/>
      </xdr:nvSpPr>
      <xdr:spPr>
        <a:xfrm>
          <a:off x="11900544" y="17559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56405</xdr:rowOff>
    </xdr:from>
    <xdr:ext cx="405111" cy="259045"/>
    <xdr:sp macro="" textlink="">
      <xdr:nvSpPr>
        <xdr:cNvPr id="885" name="n_4aveValue【庁舎】&#10;有形固定資産減価償却率">
          <a:extLst>
            <a:ext uri="{FF2B5EF4-FFF2-40B4-BE49-F238E27FC236}">
              <a16:creationId xmlns:a16="http://schemas.microsoft.com/office/drawing/2014/main" id="{5EE42F76-C16F-413B-9237-F27CADAD3CD8}"/>
            </a:ext>
          </a:extLst>
        </xdr:cNvPr>
        <xdr:cNvSpPr txBox="1"/>
      </xdr:nvSpPr>
      <xdr:spPr>
        <a:xfrm>
          <a:off x="11102984" y="1749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8653</xdr:rowOff>
    </xdr:from>
    <xdr:ext cx="405111" cy="259045"/>
    <xdr:sp macro="" textlink="">
      <xdr:nvSpPr>
        <xdr:cNvPr id="886" name="n_1mainValue【庁舎】&#10;有形固定資産減価償却率">
          <a:extLst>
            <a:ext uri="{FF2B5EF4-FFF2-40B4-BE49-F238E27FC236}">
              <a16:creationId xmlns:a16="http://schemas.microsoft.com/office/drawing/2014/main" id="{3FA62782-662E-49CF-88C9-B77DA293B682}"/>
            </a:ext>
          </a:extLst>
        </xdr:cNvPr>
        <xdr:cNvSpPr txBox="1"/>
      </xdr:nvSpPr>
      <xdr:spPr>
        <a:xfrm>
          <a:off x="13437244" y="1710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887" name="n_2mainValue【庁舎】&#10;有形固定資産減価償却率">
          <a:extLst>
            <a:ext uri="{FF2B5EF4-FFF2-40B4-BE49-F238E27FC236}">
              <a16:creationId xmlns:a16="http://schemas.microsoft.com/office/drawing/2014/main" id="{64D38027-FC01-4412-909E-11F298B1C8A1}"/>
            </a:ext>
          </a:extLst>
        </xdr:cNvPr>
        <xdr:cNvSpPr txBox="1"/>
      </xdr:nvSpPr>
      <xdr:spPr>
        <a:xfrm>
          <a:off x="12675244" y="1706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77233</xdr:rowOff>
    </xdr:from>
    <xdr:ext cx="405111" cy="259045"/>
    <xdr:sp macro="" textlink="">
      <xdr:nvSpPr>
        <xdr:cNvPr id="888" name="n_3mainValue【庁舎】&#10;有形固定資産減価償却率">
          <a:extLst>
            <a:ext uri="{FF2B5EF4-FFF2-40B4-BE49-F238E27FC236}">
              <a16:creationId xmlns:a16="http://schemas.microsoft.com/office/drawing/2014/main" id="{28BA5047-EE16-4193-96CB-82888C913CF5}"/>
            </a:ext>
          </a:extLst>
        </xdr:cNvPr>
        <xdr:cNvSpPr txBox="1"/>
      </xdr:nvSpPr>
      <xdr:spPr>
        <a:xfrm>
          <a:off x="11900544" y="1700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86377</xdr:rowOff>
    </xdr:from>
    <xdr:ext cx="405111" cy="259045"/>
    <xdr:sp macro="" textlink="">
      <xdr:nvSpPr>
        <xdr:cNvPr id="889" name="n_4mainValue【庁舎】&#10;有形固定資産減価償却率">
          <a:extLst>
            <a:ext uri="{FF2B5EF4-FFF2-40B4-BE49-F238E27FC236}">
              <a16:creationId xmlns:a16="http://schemas.microsoft.com/office/drawing/2014/main" id="{EE3AF94F-B367-4384-BA53-6DBE654C7999}"/>
            </a:ext>
          </a:extLst>
        </xdr:cNvPr>
        <xdr:cNvSpPr txBox="1"/>
      </xdr:nvSpPr>
      <xdr:spPr>
        <a:xfrm>
          <a:off x="11102984" y="1701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96B6062B-A4B2-482F-9F22-0138E7782B8A}"/>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B3B53782-728C-4843-AF28-5CFA84546967}"/>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B22BF0CA-DF6C-4038-8D26-5D6D89FB120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2F43B1F6-C1A0-4DA4-B222-26F8F41C193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CA97DEB4-F090-4A5D-972A-87653E5785C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D4E9CC0E-57A4-40FE-80E3-2527D231C2FF}"/>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474D205F-741A-4C78-9986-7AFD965D828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D6CBA6E9-13F5-4942-A601-A529ABFF09C6}"/>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201A965F-79F9-4340-BE7C-46C8369BD89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7E191EBB-C07B-4567-9D7E-93151F3C937B}"/>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0" name="テキスト ボックス 899">
          <a:extLst>
            <a:ext uri="{FF2B5EF4-FFF2-40B4-BE49-F238E27FC236}">
              <a16:creationId xmlns:a16="http://schemas.microsoft.com/office/drawing/2014/main" id="{79F255CF-4EE3-4A63-8E22-A83A3B1E9393}"/>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a:extLst>
            <a:ext uri="{FF2B5EF4-FFF2-40B4-BE49-F238E27FC236}">
              <a16:creationId xmlns:a16="http://schemas.microsoft.com/office/drawing/2014/main" id="{C17B8314-4CF5-4DB4-9B21-D18A2C34101F}"/>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a:extLst>
            <a:ext uri="{FF2B5EF4-FFF2-40B4-BE49-F238E27FC236}">
              <a16:creationId xmlns:a16="http://schemas.microsoft.com/office/drawing/2014/main" id="{0DAF6920-9598-4874-A27C-A90DE2644B1A}"/>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a:extLst>
            <a:ext uri="{FF2B5EF4-FFF2-40B4-BE49-F238E27FC236}">
              <a16:creationId xmlns:a16="http://schemas.microsoft.com/office/drawing/2014/main" id="{E8F044B6-7BDE-4D25-A2CE-613D65947729}"/>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a:extLst>
            <a:ext uri="{FF2B5EF4-FFF2-40B4-BE49-F238E27FC236}">
              <a16:creationId xmlns:a16="http://schemas.microsoft.com/office/drawing/2014/main" id="{01767E9A-32C6-42B6-9308-4A14E90E37D4}"/>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a:extLst>
            <a:ext uri="{FF2B5EF4-FFF2-40B4-BE49-F238E27FC236}">
              <a16:creationId xmlns:a16="http://schemas.microsoft.com/office/drawing/2014/main" id="{14E130A9-929D-4B10-89C1-0F2E0AC60613}"/>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a:extLst>
            <a:ext uri="{FF2B5EF4-FFF2-40B4-BE49-F238E27FC236}">
              <a16:creationId xmlns:a16="http://schemas.microsoft.com/office/drawing/2014/main" id="{937A0578-0DD5-400A-8EB5-2548E77299DC}"/>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a:extLst>
            <a:ext uri="{FF2B5EF4-FFF2-40B4-BE49-F238E27FC236}">
              <a16:creationId xmlns:a16="http://schemas.microsoft.com/office/drawing/2014/main" id="{08681C43-7A5B-4FA8-8C8B-02A447FD9A33}"/>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a:extLst>
            <a:ext uri="{FF2B5EF4-FFF2-40B4-BE49-F238E27FC236}">
              <a16:creationId xmlns:a16="http://schemas.microsoft.com/office/drawing/2014/main" id="{3E5AD245-4CCF-44ED-8114-4097C6DA4277}"/>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55464C6C-19E6-4E1A-A0B6-6950D7F7EDFF}"/>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E6D2D5A6-32D2-4C39-A630-6CB119DBD9D9}"/>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id="{155EF6D0-15AC-4F55-896F-E0CB56105064}"/>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71628</xdr:rowOff>
    </xdr:to>
    <xdr:cxnSp macro="">
      <xdr:nvCxnSpPr>
        <xdr:cNvPr id="912" name="直線コネクタ 911">
          <a:extLst>
            <a:ext uri="{FF2B5EF4-FFF2-40B4-BE49-F238E27FC236}">
              <a16:creationId xmlns:a16="http://schemas.microsoft.com/office/drawing/2014/main" id="{A409C314-7D6A-46A0-B908-7C989E422943}"/>
            </a:ext>
          </a:extLst>
        </xdr:cNvPr>
        <xdr:cNvCxnSpPr/>
      </xdr:nvCxnSpPr>
      <xdr:spPr>
        <a:xfrm flipV="1">
          <a:off x="19509104" y="17069562"/>
          <a:ext cx="0" cy="1107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75455</xdr:rowOff>
    </xdr:from>
    <xdr:ext cx="469744" cy="259045"/>
    <xdr:sp macro="" textlink="">
      <xdr:nvSpPr>
        <xdr:cNvPr id="913" name="【庁舎】&#10;一人当たり面積最小値テキスト">
          <a:extLst>
            <a:ext uri="{FF2B5EF4-FFF2-40B4-BE49-F238E27FC236}">
              <a16:creationId xmlns:a16="http://schemas.microsoft.com/office/drawing/2014/main" id="{DC3D1431-C1F3-4CCB-8230-F385586839D1}"/>
            </a:ext>
          </a:extLst>
        </xdr:cNvPr>
        <xdr:cNvSpPr txBox="1"/>
      </xdr:nvSpPr>
      <xdr:spPr>
        <a:xfrm>
          <a:off x="19547840" y="181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71628</xdr:rowOff>
    </xdr:from>
    <xdr:to>
      <xdr:col>116</xdr:col>
      <xdr:colOff>152400</xdr:colOff>
      <xdr:row>108</xdr:row>
      <xdr:rowOff>71628</xdr:rowOff>
    </xdr:to>
    <xdr:cxnSp macro="">
      <xdr:nvCxnSpPr>
        <xdr:cNvPr id="914" name="直線コネクタ 913">
          <a:extLst>
            <a:ext uri="{FF2B5EF4-FFF2-40B4-BE49-F238E27FC236}">
              <a16:creationId xmlns:a16="http://schemas.microsoft.com/office/drawing/2014/main" id="{1B6E4C74-31BC-4AA4-A542-DDE0F4CD6535}"/>
            </a:ext>
          </a:extLst>
        </xdr:cNvPr>
        <xdr:cNvCxnSpPr/>
      </xdr:nvCxnSpPr>
      <xdr:spPr>
        <a:xfrm>
          <a:off x="19443700" y="18176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915" name="【庁舎】&#10;一人当たり面積最大値テキスト">
          <a:extLst>
            <a:ext uri="{FF2B5EF4-FFF2-40B4-BE49-F238E27FC236}">
              <a16:creationId xmlns:a16="http://schemas.microsoft.com/office/drawing/2014/main" id="{A283307F-2307-42CE-A3D8-936116D04423}"/>
            </a:ext>
          </a:extLst>
        </xdr:cNvPr>
        <xdr:cNvSpPr txBox="1"/>
      </xdr:nvSpPr>
      <xdr:spPr>
        <a:xfrm>
          <a:off x="19547840" y="1684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916" name="直線コネクタ 915">
          <a:extLst>
            <a:ext uri="{FF2B5EF4-FFF2-40B4-BE49-F238E27FC236}">
              <a16:creationId xmlns:a16="http://schemas.microsoft.com/office/drawing/2014/main" id="{30280275-1820-434C-9892-23F173E57098}"/>
            </a:ext>
          </a:extLst>
        </xdr:cNvPr>
        <xdr:cNvCxnSpPr/>
      </xdr:nvCxnSpPr>
      <xdr:spPr>
        <a:xfrm>
          <a:off x="19443700" y="17069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19829</xdr:rowOff>
    </xdr:from>
    <xdr:ext cx="469744" cy="259045"/>
    <xdr:sp macro="" textlink="">
      <xdr:nvSpPr>
        <xdr:cNvPr id="917" name="【庁舎】&#10;一人当たり面積平均値テキスト">
          <a:extLst>
            <a:ext uri="{FF2B5EF4-FFF2-40B4-BE49-F238E27FC236}">
              <a16:creationId xmlns:a16="http://schemas.microsoft.com/office/drawing/2014/main" id="{0E81C882-DAAA-4D85-B18D-1245EBFB0742}"/>
            </a:ext>
          </a:extLst>
        </xdr:cNvPr>
        <xdr:cNvSpPr txBox="1"/>
      </xdr:nvSpPr>
      <xdr:spPr>
        <a:xfrm>
          <a:off x="19547840" y="1762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18" name="フローチャート: 判断 917">
          <a:extLst>
            <a:ext uri="{FF2B5EF4-FFF2-40B4-BE49-F238E27FC236}">
              <a16:creationId xmlns:a16="http://schemas.microsoft.com/office/drawing/2014/main" id="{D0064E50-9AA8-4C9B-B9C6-0444C388EBC0}"/>
            </a:ext>
          </a:extLst>
        </xdr:cNvPr>
        <xdr:cNvSpPr/>
      </xdr:nvSpPr>
      <xdr:spPr>
        <a:xfrm>
          <a:off x="1945894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19" name="フローチャート: 判断 918">
          <a:extLst>
            <a:ext uri="{FF2B5EF4-FFF2-40B4-BE49-F238E27FC236}">
              <a16:creationId xmlns:a16="http://schemas.microsoft.com/office/drawing/2014/main" id="{1179A351-91B6-42B8-B19E-E6287944EEBB}"/>
            </a:ext>
          </a:extLst>
        </xdr:cNvPr>
        <xdr:cNvSpPr/>
      </xdr:nvSpPr>
      <xdr:spPr>
        <a:xfrm>
          <a:off x="187350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64263</xdr:rowOff>
    </xdr:from>
    <xdr:to>
      <xdr:col>107</xdr:col>
      <xdr:colOff>101600</xdr:colOff>
      <xdr:row>105</xdr:row>
      <xdr:rowOff>165863</xdr:rowOff>
    </xdr:to>
    <xdr:sp macro="" textlink="">
      <xdr:nvSpPr>
        <xdr:cNvPr id="920" name="フローチャート: 判断 919">
          <a:extLst>
            <a:ext uri="{FF2B5EF4-FFF2-40B4-BE49-F238E27FC236}">
              <a16:creationId xmlns:a16="http://schemas.microsoft.com/office/drawing/2014/main" id="{E5576EA1-3560-43E2-97E6-B14BB5D800E4}"/>
            </a:ext>
          </a:extLst>
        </xdr:cNvPr>
        <xdr:cNvSpPr/>
      </xdr:nvSpPr>
      <xdr:spPr>
        <a:xfrm>
          <a:off x="1793748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1" name="フローチャート: 判断 920">
          <a:extLst>
            <a:ext uri="{FF2B5EF4-FFF2-40B4-BE49-F238E27FC236}">
              <a16:creationId xmlns:a16="http://schemas.microsoft.com/office/drawing/2014/main" id="{43453B22-ADE9-48D4-8F90-CA9D43B9F110}"/>
            </a:ext>
          </a:extLst>
        </xdr:cNvPr>
        <xdr:cNvSpPr/>
      </xdr:nvSpPr>
      <xdr:spPr>
        <a:xfrm>
          <a:off x="17162780" y="177579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922" name="フローチャート: 判断 921">
          <a:extLst>
            <a:ext uri="{FF2B5EF4-FFF2-40B4-BE49-F238E27FC236}">
              <a16:creationId xmlns:a16="http://schemas.microsoft.com/office/drawing/2014/main" id="{66D7FE35-C7F4-4250-A448-9798E48E8341}"/>
            </a:ext>
          </a:extLst>
        </xdr:cNvPr>
        <xdr:cNvSpPr/>
      </xdr:nvSpPr>
      <xdr:spPr>
        <a:xfrm>
          <a:off x="16388080" y="177579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8130AF18-EDE6-4186-A362-0B69315F694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41F8D39C-F64E-4CBB-BD3F-C6F56E416D0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E044F1EF-492A-4435-91C6-A73504CAC32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B493971F-7C88-4BA2-B526-274A93FD91A2}"/>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E5BF5140-AB4B-454A-8667-DEAA5605E8D3}"/>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928" name="楕円 927">
          <a:extLst>
            <a:ext uri="{FF2B5EF4-FFF2-40B4-BE49-F238E27FC236}">
              <a16:creationId xmlns:a16="http://schemas.microsoft.com/office/drawing/2014/main" id="{A40189F3-4CBF-4EC5-A747-ABF295B893BB}"/>
            </a:ext>
          </a:extLst>
        </xdr:cNvPr>
        <xdr:cNvSpPr/>
      </xdr:nvSpPr>
      <xdr:spPr>
        <a:xfrm>
          <a:off x="19458940" y="175331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121429</xdr:rowOff>
    </xdr:from>
    <xdr:ext cx="469744" cy="259045"/>
    <xdr:sp macro="" textlink="">
      <xdr:nvSpPr>
        <xdr:cNvPr id="929" name="【庁舎】&#10;一人当たり面積該当値テキスト">
          <a:extLst>
            <a:ext uri="{FF2B5EF4-FFF2-40B4-BE49-F238E27FC236}">
              <a16:creationId xmlns:a16="http://schemas.microsoft.com/office/drawing/2014/main" id="{BFE93C41-0158-417C-A40C-4E037182A213}"/>
            </a:ext>
          </a:extLst>
        </xdr:cNvPr>
        <xdr:cNvSpPr txBox="1"/>
      </xdr:nvSpPr>
      <xdr:spPr>
        <a:xfrm>
          <a:off x="19547840" y="1738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98552</xdr:rowOff>
    </xdr:from>
    <xdr:to>
      <xdr:col>112</xdr:col>
      <xdr:colOff>38100</xdr:colOff>
      <xdr:row>105</xdr:row>
      <xdr:rowOff>28702</xdr:rowOff>
    </xdr:to>
    <xdr:sp macro="" textlink="">
      <xdr:nvSpPr>
        <xdr:cNvPr id="930" name="楕円 929">
          <a:extLst>
            <a:ext uri="{FF2B5EF4-FFF2-40B4-BE49-F238E27FC236}">
              <a16:creationId xmlns:a16="http://schemas.microsoft.com/office/drawing/2014/main" id="{E987C05B-3F4F-4109-85F1-1E2C4CFE1444}"/>
            </a:ext>
          </a:extLst>
        </xdr:cNvPr>
        <xdr:cNvSpPr/>
      </xdr:nvSpPr>
      <xdr:spPr>
        <a:xfrm>
          <a:off x="18735040" y="175331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149352</xdr:rowOff>
    </xdr:from>
    <xdr:to>
      <xdr:col>116</xdr:col>
      <xdr:colOff>63500</xdr:colOff>
      <xdr:row>104</xdr:row>
      <xdr:rowOff>149352</xdr:rowOff>
    </xdr:to>
    <xdr:cxnSp macro="">
      <xdr:nvCxnSpPr>
        <xdr:cNvPr id="931" name="直線コネクタ 930">
          <a:extLst>
            <a:ext uri="{FF2B5EF4-FFF2-40B4-BE49-F238E27FC236}">
              <a16:creationId xmlns:a16="http://schemas.microsoft.com/office/drawing/2014/main" id="{80DC6B4B-2DC5-407E-AEFA-EC60D3433253}"/>
            </a:ext>
          </a:extLst>
        </xdr:cNvPr>
        <xdr:cNvCxnSpPr/>
      </xdr:nvCxnSpPr>
      <xdr:spPr>
        <a:xfrm>
          <a:off x="18778220" y="1758391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98552</xdr:rowOff>
    </xdr:from>
    <xdr:to>
      <xdr:col>107</xdr:col>
      <xdr:colOff>101600</xdr:colOff>
      <xdr:row>105</xdr:row>
      <xdr:rowOff>28702</xdr:rowOff>
    </xdr:to>
    <xdr:sp macro="" textlink="">
      <xdr:nvSpPr>
        <xdr:cNvPr id="932" name="楕円 931">
          <a:extLst>
            <a:ext uri="{FF2B5EF4-FFF2-40B4-BE49-F238E27FC236}">
              <a16:creationId xmlns:a16="http://schemas.microsoft.com/office/drawing/2014/main" id="{DE9AE8D2-D925-464B-B8AA-285C85BD506B}"/>
            </a:ext>
          </a:extLst>
        </xdr:cNvPr>
        <xdr:cNvSpPr/>
      </xdr:nvSpPr>
      <xdr:spPr>
        <a:xfrm>
          <a:off x="17937480" y="175331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149352</xdr:rowOff>
    </xdr:from>
    <xdr:to>
      <xdr:col>111</xdr:col>
      <xdr:colOff>177800</xdr:colOff>
      <xdr:row>104</xdr:row>
      <xdr:rowOff>149352</xdr:rowOff>
    </xdr:to>
    <xdr:cxnSp macro="">
      <xdr:nvCxnSpPr>
        <xdr:cNvPr id="933" name="直線コネクタ 932">
          <a:extLst>
            <a:ext uri="{FF2B5EF4-FFF2-40B4-BE49-F238E27FC236}">
              <a16:creationId xmlns:a16="http://schemas.microsoft.com/office/drawing/2014/main" id="{324D45DA-065E-465E-8DB8-37E85EB79A92}"/>
            </a:ext>
          </a:extLst>
        </xdr:cNvPr>
        <xdr:cNvCxnSpPr/>
      </xdr:nvCxnSpPr>
      <xdr:spPr>
        <a:xfrm>
          <a:off x="17988280" y="1758391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103124</xdr:rowOff>
    </xdr:from>
    <xdr:to>
      <xdr:col>102</xdr:col>
      <xdr:colOff>165100</xdr:colOff>
      <xdr:row>105</xdr:row>
      <xdr:rowOff>33274</xdr:rowOff>
    </xdr:to>
    <xdr:sp macro="" textlink="">
      <xdr:nvSpPr>
        <xdr:cNvPr id="934" name="楕円 933">
          <a:extLst>
            <a:ext uri="{FF2B5EF4-FFF2-40B4-BE49-F238E27FC236}">
              <a16:creationId xmlns:a16="http://schemas.microsoft.com/office/drawing/2014/main" id="{E446C256-C55F-4058-80CA-740C9BDD72D4}"/>
            </a:ext>
          </a:extLst>
        </xdr:cNvPr>
        <xdr:cNvSpPr/>
      </xdr:nvSpPr>
      <xdr:spPr>
        <a:xfrm>
          <a:off x="17162780" y="17537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149352</xdr:rowOff>
    </xdr:from>
    <xdr:to>
      <xdr:col>107</xdr:col>
      <xdr:colOff>50800</xdr:colOff>
      <xdr:row>104</xdr:row>
      <xdr:rowOff>153924</xdr:rowOff>
    </xdr:to>
    <xdr:cxnSp macro="">
      <xdr:nvCxnSpPr>
        <xdr:cNvPr id="935" name="直線コネクタ 934">
          <a:extLst>
            <a:ext uri="{FF2B5EF4-FFF2-40B4-BE49-F238E27FC236}">
              <a16:creationId xmlns:a16="http://schemas.microsoft.com/office/drawing/2014/main" id="{7AAB0EBC-7DEC-4CB2-964E-1A4A8B9ECBCC}"/>
            </a:ext>
          </a:extLst>
        </xdr:cNvPr>
        <xdr:cNvCxnSpPr/>
      </xdr:nvCxnSpPr>
      <xdr:spPr>
        <a:xfrm flipV="1">
          <a:off x="17213580" y="17583912"/>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34544</xdr:rowOff>
    </xdr:from>
    <xdr:to>
      <xdr:col>98</xdr:col>
      <xdr:colOff>38100</xdr:colOff>
      <xdr:row>104</xdr:row>
      <xdr:rowOff>136144</xdr:rowOff>
    </xdr:to>
    <xdr:sp macro="" textlink="">
      <xdr:nvSpPr>
        <xdr:cNvPr id="936" name="楕円 935">
          <a:extLst>
            <a:ext uri="{FF2B5EF4-FFF2-40B4-BE49-F238E27FC236}">
              <a16:creationId xmlns:a16="http://schemas.microsoft.com/office/drawing/2014/main" id="{91D4B3B7-1CEF-4AD9-9423-C1EC1CC6918F}"/>
            </a:ext>
          </a:extLst>
        </xdr:cNvPr>
        <xdr:cNvSpPr/>
      </xdr:nvSpPr>
      <xdr:spPr>
        <a:xfrm>
          <a:off x="16388080" y="174691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85344</xdr:rowOff>
    </xdr:from>
    <xdr:to>
      <xdr:col>102</xdr:col>
      <xdr:colOff>114300</xdr:colOff>
      <xdr:row>104</xdr:row>
      <xdr:rowOff>153924</xdr:rowOff>
    </xdr:to>
    <xdr:cxnSp macro="">
      <xdr:nvCxnSpPr>
        <xdr:cNvPr id="937" name="直線コネクタ 936">
          <a:extLst>
            <a:ext uri="{FF2B5EF4-FFF2-40B4-BE49-F238E27FC236}">
              <a16:creationId xmlns:a16="http://schemas.microsoft.com/office/drawing/2014/main" id="{14105E43-D0F5-49C9-B556-0AB794B88588}"/>
            </a:ext>
          </a:extLst>
        </xdr:cNvPr>
        <xdr:cNvCxnSpPr/>
      </xdr:nvCxnSpPr>
      <xdr:spPr>
        <a:xfrm>
          <a:off x="16431260" y="17519904"/>
          <a:ext cx="7823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38" name="n_1aveValue【庁舎】&#10;一人当たり面積">
          <a:extLst>
            <a:ext uri="{FF2B5EF4-FFF2-40B4-BE49-F238E27FC236}">
              <a16:creationId xmlns:a16="http://schemas.microsoft.com/office/drawing/2014/main" id="{3BBA2804-E50B-4404-A2CB-5916F93173F3}"/>
            </a:ext>
          </a:extLst>
        </xdr:cNvPr>
        <xdr:cNvSpPr txBox="1"/>
      </xdr:nvSpPr>
      <xdr:spPr>
        <a:xfrm>
          <a:off x="1856112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156990</xdr:rowOff>
    </xdr:from>
    <xdr:ext cx="469744" cy="259045"/>
    <xdr:sp macro="" textlink="">
      <xdr:nvSpPr>
        <xdr:cNvPr id="939" name="n_2aveValue【庁舎】&#10;一人当たり面積">
          <a:extLst>
            <a:ext uri="{FF2B5EF4-FFF2-40B4-BE49-F238E27FC236}">
              <a16:creationId xmlns:a16="http://schemas.microsoft.com/office/drawing/2014/main" id="{8D3D604A-5BC3-4F5F-99F6-133947E68321}"/>
            </a:ext>
          </a:extLst>
        </xdr:cNvPr>
        <xdr:cNvSpPr txBox="1"/>
      </xdr:nvSpPr>
      <xdr:spPr>
        <a:xfrm>
          <a:off x="17776267" y="1775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940" name="n_3aveValue【庁舎】&#10;一人当たり面積">
          <a:extLst>
            <a:ext uri="{FF2B5EF4-FFF2-40B4-BE49-F238E27FC236}">
              <a16:creationId xmlns:a16="http://schemas.microsoft.com/office/drawing/2014/main" id="{67F9EA20-4904-4AEA-B91A-A617E4CFDA32}"/>
            </a:ext>
          </a:extLst>
        </xdr:cNvPr>
        <xdr:cNvSpPr txBox="1"/>
      </xdr:nvSpPr>
      <xdr:spPr>
        <a:xfrm>
          <a:off x="17001567" y="178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76979</xdr:rowOff>
    </xdr:from>
    <xdr:ext cx="469744" cy="259045"/>
    <xdr:sp macro="" textlink="">
      <xdr:nvSpPr>
        <xdr:cNvPr id="941" name="n_4aveValue【庁舎】&#10;一人当たり面積">
          <a:extLst>
            <a:ext uri="{FF2B5EF4-FFF2-40B4-BE49-F238E27FC236}">
              <a16:creationId xmlns:a16="http://schemas.microsoft.com/office/drawing/2014/main" id="{DEFE67E4-B839-4C26-94EC-87A3AE9DDA6A}"/>
            </a:ext>
          </a:extLst>
        </xdr:cNvPr>
        <xdr:cNvSpPr txBox="1"/>
      </xdr:nvSpPr>
      <xdr:spPr>
        <a:xfrm>
          <a:off x="16226867" y="178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45229</xdr:rowOff>
    </xdr:from>
    <xdr:ext cx="469744" cy="259045"/>
    <xdr:sp macro="" textlink="">
      <xdr:nvSpPr>
        <xdr:cNvPr id="942" name="n_1mainValue【庁舎】&#10;一人当たり面積">
          <a:extLst>
            <a:ext uri="{FF2B5EF4-FFF2-40B4-BE49-F238E27FC236}">
              <a16:creationId xmlns:a16="http://schemas.microsoft.com/office/drawing/2014/main" id="{63102749-63F5-4030-8699-D31B995460EB}"/>
            </a:ext>
          </a:extLst>
        </xdr:cNvPr>
        <xdr:cNvSpPr txBox="1"/>
      </xdr:nvSpPr>
      <xdr:spPr>
        <a:xfrm>
          <a:off x="18561127" y="1731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45229</xdr:rowOff>
    </xdr:from>
    <xdr:ext cx="469744" cy="259045"/>
    <xdr:sp macro="" textlink="">
      <xdr:nvSpPr>
        <xdr:cNvPr id="943" name="n_2mainValue【庁舎】&#10;一人当たり面積">
          <a:extLst>
            <a:ext uri="{FF2B5EF4-FFF2-40B4-BE49-F238E27FC236}">
              <a16:creationId xmlns:a16="http://schemas.microsoft.com/office/drawing/2014/main" id="{55510747-090A-4A8C-947B-9C68C10949F2}"/>
            </a:ext>
          </a:extLst>
        </xdr:cNvPr>
        <xdr:cNvSpPr txBox="1"/>
      </xdr:nvSpPr>
      <xdr:spPr>
        <a:xfrm>
          <a:off x="17776267" y="1731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49801</xdr:rowOff>
    </xdr:from>
    <xdr:ext cx="469744" cy="259045"/>
    <xdr:sp macro="" textlink="">
      <xdr:nvSpPr>
        <xdr:cNvPr id="944" name="n_3mainValue【庁舎】&#10;一人当たり面積">
          <a:extLst>
            <a:ext uri="{FF2B5EF4-FFF2-40B4-BE49-F238E27FC236}">
              <a16:creationId xmlns:a16="http://schemas.microsoft.com/office/drawing/2014/main" id="{A3119325-57BE-4FFE-B7E4-5E5A1FE2E20E}"/>
            </a:ext>
          </a:extLst>
        </xdr:cNvPr>
        <xdr:cNvSpPr txBox="1"/>
      </xdr:nvSpPr>
      <xdr:spPr>
        <a:xfrm>
          <a:off x="17001567" y="1731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152671</xdr:rowOff>
    </xdr:from>
    <xdr:ext cx="469744" cy="259045"/>
    <xdr:sp macro="" textlink="">
      <xdr:nvSpPr>
        <xdr:cNvPr id="945" name="n_4mainValue【庁舎】&#10;一人当たり面積">
          <a:extLst>
            <a:ext uri="{FF2B5EF4-FFF2-40B4-BE49-F238E27FC236}">
              <a16:creationId xmlns:a16="http://schemas.microsoft.com/office/drawing/2014/main" id="{5B58850F-9DBF-4D37-8DA1-7E4267C8D3BE}"/>
            </a:ext>
          </a:extLst>
        </xdr:cNvPr>
        <xdr:cNvSpPr txBox="1"/>
      </xdr:nvSpPr>
      <xdr:spPr>
        <a:xfrm>
          <a:off x="1622686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ABE46D85-A93B-49F3-90FE-64CA82A0DFF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0F40508E-7A84-43CC-AE9F-98F89551F44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6D027B3F-BE29-46C8-A346-97F546EBF85C}"/>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全国平均等と比較して特に有形固定資産減価償却率が高くなっている施設は、体育館・プール及び消防施設である。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は、特に老朽化が進んでいる出雲体育館、平田体育館、斐川第２体育館がそれぞれ帳簿上の耐用年数を満了しているため有形固定資産減価償却率が高くなっている。この３施設は廃止し、新たに１施設に集約し建設する予定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また、消防施設は、主に消防団のコミュニティ消防センター・格納庫等の施設が耐用年数を経過したものが多く、有形固定資産減価償却率を上昇させる要因となっている。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年度に現可燃ごみ処理施設が完成したことから、一般廃棄物処理施設の有形固定資産減価償却率が対前年△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と大幅に減少し、同じく一人当たり有形固定資産（償却資産）額が対前年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+98,314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円と大幅に増加している。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174,693
169,807
624.36
101,138,632
98,574,182
1,557,109
47,185,856
99,529,255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担税力の乏しい地域性などの理由から、前年度と同様に類似団体中下位の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引続き、地場産業への支援や企業誘致等による雇用の創出など、税収を増やすための取組を推進し、自主財源確保に努める。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127907</xdr:rowOff>
    </xdr:from>
    <xdr:to>
      <xdr:col>19</xdr:col>
      <xdr:colOff>184150</xdr:colOff>
      <xdr:row>41</xdr:row>
      <xdr:rowOff>58057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61685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78922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繰出金や公債費の減少よりも物件費、扶助費等の増加が上回り前年度比で歳出増したものの、普通交付税や地方特例交付金、地方消費税の増により、経常収支比率は前年度比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新型コロナウイルス感染症が落ちつき経済活動が活発になれば、地方税は一定水準まで回復が見込まれるが、普通交付税は減少する見込みであり、引き続き行政改革に取り組み、経常経費の縮減を図ることにより数値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140405</xdr:rowOff>
    </xdr:from>
    <xdr:to>
      <xdr:col>23</xdr:col>
      <xdr:colOff>133350</xdr:colOff>
      <xdr:row>66</xdr:row>
      <xdr:rowOff>42333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84505"/>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14410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42333</xdr:rowOff>
    </xdr:from>
    <xdr:to>
      <xdr:col>24</xdr:col>
      <xdr:colOff>12700</xdr:colOff>
      <xdr:row>66</xdr:row>
      <xdr:rowOff>42333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55332</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140405</xdr:rowOff>
    </xdr:from>
    <xdr:to>
      <xdr:col>24</xdr:col>
      <xdr:colOff>12700</xdr:colOff>
      <xdr:row>58</xdr:row>
      <xdr:rowOff>140405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8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89605</xdr:rowOff>
    </xdr:from>
    <xdr:to>
      <xdr:col>23</xdr:col>
      <xdr:colOff>133350</xdr:colOff>
      <xdr:row>62</xdr:row>
      <xdr:rowOff>124883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05155"/>
          <a:ext cx="838200" cy="5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83555</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111478</xdr:rowOff>
    </xdr:from>
    <xdr:to>
      <xdr:col>23</xdr:col>
      <xdr:colOff>184150</xdr:colOff>
      <xdr:row>62</xdr:row>
      <xdr:rowOff>41628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4233</xdr:rowOff>
    </xdr:from>
    <xdr:to>
      <xdr:col>19</xdr:col>
      <xdr:colOff>133350</xdr:colOff>
      <xdr:row>62</xdr:row>
      <xdr:rowOff>124883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6341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4233</xdr:rowOff>
    </xdr:from>
    <xdr:to>
      <xdr:col>15</xdr:col>
      <xdr:colOff>82550</xdr:colOff>
      <xdr:row>63</xdr:row>
      <xdr:rowOff>154517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634133"/>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66322</xdr:rowOff>
    </xdr:from>
    <xdr:to>
      <xdr:col>15</xdr:col>
      <xdr:colOff>133350</xdr:colOff>
      <xdr:row>64</xdr:row>
      <xdr:rowOff>167922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3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152699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2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66</xdr:row>
      <xdr:rowOff>109361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955867"/>
          <a:ext cx="889000" cy="46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26105</xdr:rowOff>
    </xdr:from>
    <xdr:to>
      <xdr:col>11</xdr:col>
      <xdr:colOff>82550</xdr:colOff>
      <xdr:row>64</xdr:row>
      <xdr:rowOff>127705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9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112482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106539</xdr:rowOff>
    </xdr:from>
    <xdr:to>
      <xdr:col>7</xdr:col>
      <xdr:colOff>31750</xdr:colOff>
      <xdr:row>65</xdr:row>
      <xdr:rowOff>36689</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46866</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4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38805</xdr:rowOff>
    </xdr:from>
    <xdr:to>
      <xdr:col>23</xdr:col>
      <xdr:colOff>184150</xdr:colOff>
      <xdr:row>59</xdr:row>
      <xdr:rowOff>140405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131532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14410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124883</xdr:rowOff>
    </xdr:from>
    <xdr:to>
      <xdr:col>15</xdr:col>
      <xdr:colOff>133350</xdr:colOff>
      <xdr:row>62</xdr:row>
      <xdr:rowOff>55033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65210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58561</xdr:rowOff>
    </xdr:from>
    <xdr:to>
      <xdr:col>7</xdr:col>
      <xdr:colOff>31750</xdr:colOff>
      <xdr:row>66</xdr:row>
      <xdr:rowOff>160161</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3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144938</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46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前年度比で、人件費、物件費とも増加したため、決算額が増となり、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人当たりの決算額も増となった。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今後、民間でも実施可能な部分については、委託化を検討するとともに、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RPA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等のデジタル活用を推進し、コスト削減に努める。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49304</xdr:rowOff>
    </xdr:from>
    <xdr:to>
      <xdr:col>23</xdr:col>
      <xdr:colOff>133350</xdr:colOff>
      <xdr:row>88</xdr:row>
      <xdr:rowOff>33038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108204"/>
          <a:ext cx="0" cy="1012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5115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33038</xdr:rowOff>
    </xdr:from>
    <xdr:to>
      <xdr:col>24</xdr:col>
      <xdr:colOff>12700</xdr:colOff>
      <xdr:row>88</xdr:row>
      <xdr:rowOff>33038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135681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85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49304</xdr:rowOff>
    </xdr:from>
    <xdr:to>
      <xdr:col>24</xdr:col>
      <xdr:colOff>12700</xdr:colOff>
      <xdr:row>82</xdr:row>
      <xdr:rowOff>49304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10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67650</xdr:rowOff>
    </xdr:from>
    <xdr:to>
      <xdr:col>23</xdr:col>
      <xdr:colOff>133350</xdr:colOff>
      <xdr:row>85</xdr:row>
      <xdr:rowOff>47334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69450"/>
          <a:ext cx="838200" cy="15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98849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2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82322</xdr:rowOff>
    </xdr:from>
    <xdr:to>
      <xdr:col>23</xdr:col>
      <xdr:colOff>184150</xdr:colOff>
      <xdr:row>85</xdr:row>
      <xdr:rowOff>12472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86739</xdr:rowOff>
    </xdr:from>
    <xdr:to>
      <xdr:col>19</xdr:col>
      <xdr:colOff>133350</xdr:colOff>
      <xdr:row>84</xdr:row>
      <xdr:rowOff>67650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17089"/>
          <a:ext cx="889000" cy="15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41890</xdr:rowOff>
    </xdr:from>
    <xdr:to>
      <xdr:col>19</xdr:col>
      <xdr:colOff>184150</xdr:colOff>
      <xdr:row>83</xdr:row>
      <xdr:rowOff>143490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153667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4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10750</xdr:rowOff>
    </xdr:from>
    <xdr:to>
      <xdr:col>15</xdr:col>
      <xdr:colOff>82550</xdr:colOff>
      <xdr:row>83</xdr:row>
      <xdr:rowOff>86739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41100"/>
          <a:ext cx="889000" cy="7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27580</xdr:rowOff>
    </xdr:from>
    <xdr:to>
      <xdr:col>15</xdr:col>
      <xdr:colOff>133350</xdr:colOff>
      <xdr:row>82</xdr:row>
      <xdr:rowOff>129180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10750</xdr:rowOff>
    </xdr:from>
    <xdr:to>
      <xdr:col>11</xdr:col>
      <xdr:colOff>31750</xdr:colOff>
      <xdr:row>83</xdr:row>
      <xdr:rowOff>35241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241100"/>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101967</xdr:rowOff>
    </xdr:from>
    <xdr:to>
      <xdr:col>11</xdr:col>
      <xdr:colOff>82550</xdr:colOff>
      <xdr:row>82</xdr:row>
      <xdr:rowOff>32117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42294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5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94145</xdr:rowOff>
    </xdr:from>
    <xdr:to>
      <xdr:col>7</xdr:col>
      <xdr:colOff>31750</xdr:colOff>
      <xdr:row>82</xdr:row>
      <xdr:rowOff>24295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8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34472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5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167984</xdr:rowOff>
    </xdr:from>
    <xdr:to>
      <xdr:col>23</xdr:col>
      <xdr:colOff>184150</xdr:colOff>
      <xdr:row>85</xdr:row>
      <xdr:rowOff>98134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140061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4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16850</xdr:rowOff>
    </xdr:from>
    <xdr:to>
      <xdr:col>19</xdr:col>
      <xdr:colOff>184150</xdr:colOff>
      <xdr:row>84</xdr:row>
      <xdr:rowOff>118450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103227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0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35939</xdr:rowOff>
    </xdr:from>
    <xdr:to>
      <xdr:col>15</xdr:col>
      <xdr:colOff>133350</xdr:colOff>
      <xdr:row>83</xdr:row>
      <xdr:rowOff>137539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122316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5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131400</xdr:rowOff>
    </xdr:from>
    <xdr:to>
      <xdr:col>11</xdr:col>
      <xdr:colOff>82550</xdr:colOff>
      <xdr:row>83</xdr:row>
      <xdr:rowOff>61550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9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46327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155891</xdr:rowOff>
    </xdr:from>
    <xdr:to>
      <xdr:col>7</xdr:col>
      <xdr:colOff>31750</xdr:colOff>
      <xdr:row>83</xdr:row>
      <xdr:rowOff>86041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1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70818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0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年度まで行っていた給与カットが終了した以降のラスパイレス指数はほぼ横ばいとなっているが、類似団体平均よりも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ポイント低く、全国市平均よりも低い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となっている。引き続き適正化を図る。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58420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6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148607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5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85</xdr:row>
      <xdr:rowOff>7620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4602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130811</xdr:rowOff>
    </xdr:from>
    <xdr:to>
      <xdr:col>72</xdr:col>
      <xdr:colOff>203200</xdr:colOff>
      <xdr:row>85</xdr:row>
      <xdr:rowOff>7620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326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130811</xdr:rowOff>
    </xdr:from>
    <xdr:to>
      <xdr:col>68</xdr:col>
      <xdr:colOff>152400</xdr:colOff>
      <xdr:row>85</xdr:row>
      <xdr:rowOff>55880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326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139716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80011</xdr:rowOff>
    </xdr:from>
    <xdr:to>
      <xdr:col>68</xdr:col>
      <xdr:colOff>203200</xdr:colOff>
      <xdr:row>85</xdr:row>
      <xdr:rowOff>10161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20338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業務増に伴う職員の採用及び短時間勤務職員から常勤職員への配置転換等による増加要因はあったが、事務の縮小等による減少要因もあり、前年度比で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ポイント減少してはいるものの、横ばいの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今後も事務事業の見直しを進めながら、行政課題に即した適切な人員配置に努める。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23706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2632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167233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23706</xdr:rowOff>
    </xdr:from>
    <xdr:to>
      <xdr:col>81</xdr:col>
      <xdr:colOff>133350</xdr:colOff>
      <xdr:row>67</xdr:row>
      <xdr:rowOff>23706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60537</xdr:rowOff>
    </xdr:from>
    <xdr:to>
      <xdr:col>81</xdr:col>
      <xdr:colOff>44450</xdr:colOff>
      <xdr:row>62</xdr:row>
      <xdr:rowOff>68580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6904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30073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44450</xdr:rowOff>
    </xdr:from>
    <xdr:to>
      <xdr:col>77</xdr:col>
      <xdr:colOff>44450</xdr:colOff>
      <xdr:row>62</xdr:row>
      <xdr:rowOff>68580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7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116840</xdr:rowOff>
    </xdr:from>
    <xdr:to>
      <xdr:col>77</xdr:col>
      <xdr:colOff>95250</xdr:colOff>
      <xdr:row>62</xdr:row>
      <xdr:rowOff>46990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143510</xdr:rowOff>
    </xdr:from>
    <xdr:to>
      <xdr:col>72</xdr:col>
      <xdr:colOff>203200</xdr:colOff>
      <xdr:row>62</xdr:row>
      <xdr:rowOff>44450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01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60537</xdr:rowOff>
    </xdr:from>
    <xdr:to>
      <xdr:col>73</xdr:col>
      <xdr:colOff>44450</xdr:colOff>
      <xdr:row>61</xdr:row>
      <xdr:rowOff>162137</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864</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143510</xdr:rowOff>
    </xdr:from>
    <xdr:to>
      <xdr:col>68</xdr:col>
      <xdr:colOff>152400</xdr:colOff>
      <xdr:row>62</xdr:row>
      <xdr:rowOff>12277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019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151554</xdr:rowOff>
    </xdr:from>
    <xdr:to>
      <xdr:col>68</xdr:col>
      <xdr:colOff>203200</xdr:colOff>
      <xdr:row>61</xdr:row>
      <xdr:rowOff>81704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91881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67750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9737</xdr:rowOff>
    </xdr:from>
    <xdr:to>
      <xdr:col>81</xdr:col>
      <xdr:colOff>95250</xdr:colOff>
      <xdr:row>62</xdr:row>
      <xdr:rowOff>111337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26264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17780</xdr:rowOff>
    </xdr:from>
    <xdr:to>
      <xdr:col>77</xdr:col>
      <xdr:colOff>95250</xdr:colOff>
      <xdr:row>62</xdr:row>
      <xdr:rowOff>119380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104157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165100</xdr:rowOff>
    </xdr:from>
    <xdr:to>
      <xdr:col>73</xdr:col>
      <xdr:colOff>44450</xdr:colOff>
      <xdr:row>62</xdr:row>
      <xdr:rowOff>95250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92710</xdr:rowOff>
    </xdr:from>
    <xdr:to>
      <xdr:col>68</xdr:col>
      <xdr:colOff>203200</xdr:colOff>
      <xdr:row>62</xdr:row>
      <xdr:rowOff>22860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7637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132927</xdr:rowOff>
    </xdr:from>
    <xdr:to>
      <xdr:col>64</xdr:col>
      <xdr:colOff>152400</xdr:colOff>
      <xdr:row>62</xdr:row>
      <xdr:rowOff>63077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47854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市債の繰上償還及び新規発行額の抑制により、前年度比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ポイント減少したものの、類似団体中最下位の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本市の公債費は、合併前後の積極的な社会基盤整備に係る起債償還により高水準の状態が続いているため、引き続き市債の繰上償還及び新規発行額の抑制により、数値改善に努める。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144054</xdr:rowOff>
    </xdr:from>
    <xdr:to>
      <xdr:col>81</xdr:col>
      <xdr:colOff>44450</xdr:colOff>
      <xdr:row>42</xdr:row>
      <xdr:rowOff>135709</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16254"/>
          <a:ext cx="0" cy="1020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107786</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30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135709</xdr:rowOff>
    </xdr:from>
    <xdr:to>
      <xdr:col>81</xdr:col>
      <xdr:colOff>133350</xdr:colOff>
      <xdr:row>42</xdr:row>
      <xdr:rowOff>135709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33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58981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144054</xdr:rowOff>
    </xdr:from>
    <xdr:to>
      <xdr:col>81</xdr:col>
      <xdr:colOff>133350</xdr:colOff>
      <xdr:row>36</xdr:row>
      <xdr:rowOff>144054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135709</xdr:rowOff>
    </xdr:from>
    <xdr:to>
      <xdr:col>81</xdr:col>
      <xdr:colOff>44450</xdr:colOff>
      <xdr:row>42</xdr:row>
      <xdr:rowOff>156391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33660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15983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531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170906</xdr:rowOff>
    </xdr:from>
    <xdr:to>
      <xdr:col>81</xdr:col>
      <xdr:colOff>95250</xdr:colOff>
      <xdr:row>39</xdr:row>
      <xdr:rowOff>101056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68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156391</xdr:rowOff>
    </xdr:from>
    <xdr:to>
      <xdr:col>77</xdr:col>
      <xdr:colOff>44450</xdr:colOff>
      <xdr:row>43</xdr:row>
      <xdr:rowOff>81462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35729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27033</xdr:rowOff>
    </xdr:from>
    <xdr:to>
      <xdr:col>77</xdr:col>
      <xdr:colOff>95250</xdr:colOff>
      <xdr:row>39</xdr:row>
      <xdr:rowOff>128633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138810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48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81462</xdr:rowOff>
    </xdr:from>
    <xdr:to>
      <xdr:col>72</xdr:col>
      <xdr:colOff>203200</xdr:colOff>
      <xdr:row>43</xdr:row>
      <xdr:rowOff>164193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45381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75293</xdr:rowOff>
    </xdr:from>
    <xdr:to>
      <xdr:col>73</xdr:col>
      <xdr:colOff>44450</xdr:colOff>
      <xdr:row>40</xdr:row>
      <xdr:rowOff>5443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164193</xdr:rowOff>
    </xdr:from>
    <xdr:to>
      <xdr:col>68</xdr:col>
      <xdr:colOff>152400</xdr:colOff>
      <xdr:row>44</xdr:row>
      <xdr:rowOff>68580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53654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95976</xdr:rowOff>
    </xdr:from>
    <xdr:to>
      <xdr:col>68</xdr:col>
      <xdr:colOff>203200</xdr:colOff>
      <xdr:row>40</xdr:row>
      <xdr:rowOff>26126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7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36303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130447</xdr:rowOff>
    </xdr:from>
    <xdr:to>
      <xdr:col>64</xdr:col>
      <xdr:colOff>152400</xdr:colOff>
      <xdr:row>40</xdr:row>
      <xdr:rowOff>60597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1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70774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84909</xdr:rowOff>
    </xdr:from>
    <xdr:to>
      <xdr:col>81</xdr:col>
      <xdr:colOff>95250</xdr:colOff>
      <xdr:row>43</xdr:row>
      <xdr:rowOff>15059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152236</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8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105591</xdr:rowOff>
    </xdr:from>
    <xdr:to>
      <xdr:col>77</xdr:col>
      <xdr:colOff>95250</xdr:colOff>
      <xdr:row>43</xdr:row>
      <xdr:rowOff>35741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20518</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92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30662</xdr:rowOff>
    </xdr:from>
    <xdr:to>
      <xdr:col>73</xdr:col>
      <xdr:colOff>44450</xdr:colOff>
      <xdr:row>43</xdr:row>
      <xdr:rowOff>132262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117039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8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113393</xdr:rowOff>
    </xdr:from>
    <xdr:to>
      <xdr:col>68</xdr:col>
      <xdr:colOff>203200</xdr:colOff>
      <xdr:row>44</xdr:row>
      <xdr:rowOff>43543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ポイント減少したものの、合併前後に社会資本整備を積極的に実施した結果、地方債残高が増加し、加えて同理由により公営企業への繰出も増加したため、類似団体中最下位の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となっている。引き続き、繰上償還等により公債費の削減に努めるとともに、公共事業費を本市の財政力に見合った規模に削減し、市債の新規発行額の抑制を図る。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20151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249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163678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9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20151</xdr:rowOff>
    </xdr:from>
    <xdr:to>
      <xdr:col>81</xdr:col>
      <xdr:colOff>133350</xdr:colOff>
      <xdr:row>21</xdr:row>
      <xdr:rowOff>20151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620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20151</xdr:rowOff>
    </xdr:from>
    <xdr:to>
      <xdr:col>81</xdr:col>
      <xdr:colOff>44450</xdr:colOff>
      <xdr:row>21</xdr:row>
      <xdr:rowOff>47498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620601"/>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103082</xdr:rowOff>
    </xdr:from>
    <xdr:to>
      <xdr:col>81</xdr:col>
      <xdr:colOff>95250</xdr:colOff>
      <xdr:row>14</xdr:row>
      <xdr:rowOff>33232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3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47498</xdr:rowOff>
    </xdr:from>
    <xdr:to>
      <xdr:col>77</xdr:col>
      <xdr:colOff>44450</xdr:colOff>
      <xdr:row>21</xdr:row>
      <xdr:rowOff>53933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647948"/>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53933</xdr:rowOff>
    </xdr:from>
    <xdr:to>
      <xdr:col>72</xdr:col>
      <xdr:colOff>203200</xdr:colOff>
      <xdr:row>21</xdr:row>
      <xdr:rowOff>106214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654383"/>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67564</xdr:rowOff>
    </xdr:from>
    <xdr:to>
      <xdr:col>73</xdr:col>
      <xdr:colOff>44450</xdr:colOff>
      <xdr:row>14</xdr:row>
      <xdr:rowOff>169164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7891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3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100584</xdr:rowOff>
    </xdr:from>
    <xdr:to>
      <xdr:col>68</xdr:col>
      <xdr:colOff>152400</xdr:colOff>
      <xdr:row>21</xdr:row>
      <xdr:rowOff>106214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701034"/>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48260</xdr:rowOff>
    </xdr:from>
    <xdr:to>
      <xdr:col>68</xdr:col>
      <xdr:colOff>203200</xdr:colOff>
      <xdr:row>14</xdr:row>
      <xdr:rowOff>149860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160037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81238</xdr:rowOff>
    </xdr:from>
    <xdr:to>
      <xdr:col>64</xdr:col>
      <xdr:colOff>152400</xdr:colOff>
      <xdr:row>15</xdr:row>
      <xdr:rowOff>11388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21565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140801</xdr:rowOff>
    </xdr:from>
    <xdr:to>
      <xdr:col>81</xdr:col>
      <xdr:colOff>95250</xdr:colOff>
      <xdr:row>21</xdr:row>
      <xdr:rowOff>70951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5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36678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46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168148</xdr:rowOff>
    </xdr:from>
    <xdr:to>
      <xdr:col>77</xdr:col>
      <xdr:colOff>95250</xdr:colOff>
      <xdr:row>21</xdr:row>
      <xdr:rowOff>98298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83075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68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3133</xdr:rowOff>
    </xdr:from>
    <xdr:to>
      <xdr:col>73</xdr:col>
      <xdr:colOff>44450</xdr:colOff>
      <xdr:row>21</xdr:row>
      <xdr:rowOff>104733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6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89510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6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55414</xdr:rowOff>
    </xdr:from>
    <xdr:to>
      <xdr:col>68</xdr:col>
      <xdr:colOff>203200</xdr:colOff>
      <xdr:row>21</xdr:row>
      <xdr:rowOff>157014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6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141791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74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49784</xdr:rowOff>
    </xdr:from>
    <xdr:to>
      <xdr:col>64</xdr:col>
      <xdr:colOff>152400</xdr:colOff>
      <xdr:row>21</xdr:row>
      <xdr:rowOff>151384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136161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7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271321" cy="259045"/>
    <xdr:sp macro="" textlink="">
      <xdr:nvSpPr>
        <xdr:cNvPr id="474" name="テキスト ボックス 473">
          <a:extLst>
            <a:ext uri="{FF2B5EF4-FFF2-40B4-BE49-F238E27FC236}">
              <a16:creationId xmlns:a16="http://schemas.microsoft.com/office/drawing/2014/main" id="{D671A278-8BED-466F-9AA2-9F6E5616A0CE}"/>
            </a:ext>
          </a:extLst>
        </xdr:cNvPr>
        <xdr:cNvSpPr txBox="1"/>
      </xdr:nvSpPr>
      <xdr:spPr>
        <a:xfrm>
          <a:off x="762000" y="4533900"/>
          <a:ext cx="927132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万人当たり職員数」の算出に用いる職員数及び「給与水準（国との比較）」の「ラスパイレス指数」については、各調査対象年度の翌年度の</a:t>
          </a:r>
        </a:p>
      </xdr:txBody>
    </xdr:sp>
    <xdr:clientData/>
  </xdr:oneCellAnchor>
  <xdr:oneCellAnchor>
    <xdr:from>
      <xdr:col>3</xdr:col>
      <xdr:colOff>133350</xdr:colOff>
      <xdr:row>28</xdr:row>
      <xdr:rowOff>0</xdr:rowOff>
    </xdr:from>
    <xdr:ext cx="5531386" cy="259045"/>
    <xdr:sp macro="" textlink="">
      <xdr:nvSpPr>
        <xdr:cNvPr id="475" name="テキスト ボックス 474">
          <a:extLst>
            <a:ext uri="{FF2B5EF4-FFF2-40B4-BE49-F238E27FC236}">
              <a16:creationId xmlns:a16="http://schemas.microsoft.com/office/drawing/2014/main" id="{44B0E810-15F8-4750-BFA2-C04FA0DBC058}"/>
            </a:ext>
          </a:extLst>
        </xdr:cNvPr>
        <xdr:cNvSpPr txBox="1"/>
      </xdr:nvSpPr>
      <xdr:spPr>
        <a:xfrm>
          <a:off x="762000" y="4800600"/>
          <a:ext cx="55313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174,693
169,807
624.36
101,138,632
98,574,182
1,557,109
47,185,856
99,529,255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また、公営企業会計の人件費に充てる繰出金といった人件費に準ずる費用を合計した場合の人口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人当たりの決算額は、類似団体平均並みとなっている。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引続き、比率と金額の両面において、人件費の抑制に努める。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38100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82550</xdr:rowOff>
    </xdr:from>
    <xdr:to>
      <xdr:col>24</xdr:col>
      <xdr:colOff>25400</xdr:colOff>
      <xdr:row>36</xdr:row>
      <xdr:rowOff>63500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83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133350</xdr:rowOff>
    </xdr:from>
    <xdr:to>
      <xdr:col>19</xdr:col>
      <xdr:colOff>187325</xdr:colOff>
      <xdr:row>36</xdr:row>
      <xdr:rowOff>63500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34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88900</xdr:rowOff>
    </xdr:from>
    <xdr:to>
      <xdr:col>20</xdr:col>
      <xdr:colOff>38100</xdr:colOff>
      <xdr:row>39</xdr:row>
      <xdr:rowOff>19050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133350</xdr:rowOff>
    </xdr:from>
    <xdr:to>
      <xdr:col>15</xdr:col>
      <xdr:colOff>98425</xdr:colOff>
      <xdr:row>35</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3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120650</xdr:rowOff>
    </xdr:from>
    <xdr:to>
      <xdr:col>11</xdr:col>
      <xdr:colOff>9525</xdr:colOff>
      <xdr:row>35</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31750</xdr:rowOff>
    </xdr:from>
    <xdr:to>
      <xdr:col>24</xdr:col>
      <xdr:colOff>76200</xdr:colOff>
      <xdr:row>35</xdr:row>
      <xdr:rowOff>133350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12700</xdr:rowOff>
    </xdr:from>
    <xdr:to>
      <xdr:col>20</xdr:col>
      <xdr:colOff>38100</xdr:colOff>
      <xdr:row>36</xdr:row>
      <xdr:rowOff>114300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82550</xdr:rowOff>
    </xdr:from>
    <xdr:to>
      <xdr:col>15</xdr:col>
      <xdr:colOff>149225</xdr:colOff>
      <xdr:row>36</xdr:row>
      <xdr:rowOff>12700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22877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69850</xdr:rowOff>
    </xdr:from>
    <xdr:to>
      <xdr:col>6</xdr:col>
      <xdr:colOff>171450</xdr:colOff>
      <xdr:row>36</xdr:row>
      <xdr:rowOff>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しかしながら、公共施設を多く抱えていることにより、その維持管理費が経常的な財政負担となっている。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今後、新体育館整備等もあることから、公共施設のあり方指針等に基づき、統廃合及び譲渡等を検討し、維持管理コストの縮小を図り、数値の改善に努める。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168148</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255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83075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6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168148</xdr:rowOff>
    </xdr:from>
    <xdr:to>
      <xdr:col>82</xdr:col>
      <xdr:colOff>196850</xdr:colOff>
      <xdr:row>12</xdr:row>
      <xdr:rowOff>168148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2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101854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644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7129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15</xdr:row>
      <xdr:rowOff>101854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55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10414</xdr:rowOff>
    </xdr:from>
    <xdr:to>
      <xdr:col>73</xdr:col>
      <xdr:colOff>180975</xdr:colOff>
      <xdr:row>15</xdr:row>
      <xdr:rowOff>83566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821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10414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73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51054</xdr:rowOff>
    </xdr:from>
    <xdr:to>
      <xdr:col>78</xdr:col>
      <xdr:colOff>120650</xdr:colOff>
      <xdr:row>15</xdr:row>
      <xdr:rowOff>152654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162831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91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32766</xdr:rowOff>
    </xdr:from>
    <xdr:to>
      <xdr:col>74</xdr:col>
      <xdr:colOff>31750</xdr:colOff>
      <xdr:row>15</xdr:row>
      <xdr:rowOff>134366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144543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131064</xdr:rowOff>
    </xdr:from>
    <xdr:to>
      <xdr:col>69</xdr:col>
      <xdr:colOff>142875</xdr:colOff>
      <xdr:row>15</xdr:row>
      <xdr:rowOff>61214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前年度比同数値となり、類似団体平均と比較しても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引続き、資格審査の適正化や各種手当等の見直しを進め、数値の改善に努める。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56</xdr:row>
      <xdr:rowOff>35560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36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71137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35560</xdr:rowOff>
    </xdr:from>
    <xdr:to>
      <xdr:col>19</xdr:col>
      <xdr:colOff>187325</xdr:colOff>
      <xdr:row>56</xdr:row>
      <xdr:rowOff>104140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56</xdr:row>
      <xdr:rowOff>104140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224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92710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156210</xdr:rowOff>
    </xdr:from>
    <xdr:to>
      <xdr:col>20</xdr:col>
      <xdr:colOff>38100</xdr:colOff>
      <xdr:row>56</xdr:row>
      <xdr:rowOff>86360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96537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153687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年まで類似団体平均を大きく上回っているのは、繰出金の占める割合が類似団体平均のそれを上回っているためである。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令和元年に下水道事業の法適化を実施したことにより、以降は類似団体平均並みで推移している。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引続き、公営企業会計及び各特別会計において、料金の適正化を図ることにより、適正化に努める。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58</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83700"/>
          <a:ext cx="0" cy="74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88900</xdr:rowOff>
    </xdr:from>
    <xdr:to>
      <xdr:col>82</xdr:col>
      <xdr:colOff>196850</xdr:colOff>
      <xdr:row>58</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03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57150</xdr:rowOff>
    </xdr:from>
    <xdr:to>
      <xdr:col>82</xdr:col>
      <xdr:colOff>107950</xdr:colOff>
      <xdr:row>58</xdr:row>
      <xdr:rowOff>50800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8298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50800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69850</xdr:rowOff>
    </xdr:from>
    <xdr:to>
      <xdr:col>78</xdr:col>
      <xdr:colOff>120650</xdr:colOff>
      <xdr:row>58</xdr:row>
      <xdr:rowOff>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61</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8806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31750</xdr:rowOff>
    </xdr:from>
    <xdr:to>
      <xdr:col>69</xdr:col>
      <xdr:colOff>92075</xdr:colOff>
      <xdr:row>62</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490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139700</xdr:rowOff>
    </xdr:from>
    <xdr:to>
      <xdr:col>65</xdr:col>
      <xdr:colOff>53975</xdr:colOff>
      <xdr:row>59</xdr:row>
      <xdr:rowOff>69850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80027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6350</xdr:rowOff>
    </xdr:from>
    <xdr:to>
      <xdr:col>82</xdr:col>
      <xdr:colOff>158750</xdr:colOff>
      <xdr:row>57</xdr:row>
      <xdr:rowOff>107950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152400</xdr:rowOff>
    </xdr:from>
    <xdr:to>
      <xdr:col>69</xdr:col>
      <xdr:colOff>142875</xdr:colOff>
      <xdr:row>61</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67327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0</xdr:rowOff>
    </xdr:from>
    <xdr:to>
      <xdr:col>65</xdr:col>
      <xdr:colOff>53975</xdr:colOff>
      <xdr:row>62</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86377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類似団体平均よりも大幅に低いのは、消防や一般廃棄物処理等について一部事務組合を構成せず、直接人件費、物件費として計上しているためである。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経常収支比率における割合は低いものの、引続き補助金等の見直しを継続し、適正化に努める。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154215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515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126292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154215</xdr:rowOff>
    </xdr:from>
    <xdr:to>
      <xdr:col>82</xdr:col>
      <xdr:colOff>196850</xdr:colOff>
      <xdr:row>40</xdr:row>
      <xdr:rowOff>154215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167822</xdr:rowOff>
    </xdr:from>
    <xdr:to>
      <xdr:col>82</xdr:col>
      <xdr:colOff>107950</xdr:colOff>
      <xdr:row>34</xdr:row>
      <xdr:rowOff>18143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58256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18143</xdr:rowOff>
    </xdr:from>
    <xdr:to>
      <xdr:col>78</xdr:col>
      <xdr:colOff>69850</xdr:colOff>
      <xdr:row>34</xdr:row>
      <xdr:rowOff>61686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5847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110672</xdr:rowOff>
    </xdr:from>
    <xdr:to>
      <xdr:col>73</xdr:col>
      <xdr:colOff>180975</xdr:colOff>
      <xdr:row>34</xdr:row>
      <xdr:rowOff>61686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5597072"/>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99786</xdr:rowOff>
    </xdr:from>
    <xdr:to>
      <xdr:col>69</xdr:col>
      <xdr:colOff>92075</xdr:colOff>
      <xdr:row>32</xdr:row>
      <xdr:rowOff>110672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5861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15620</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117022</xdr:rowOff>
    </xdr:from>
    <xdr:to>
      <xdr:col>82</xdr:col>
      <xdr:colOff>158750</xdr:colOff>
      <xdr:row>34</xdr:row>
      <xdr:rowOff>47172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133549</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138793</xdr:rowOff>
    </xdr:from>
    <xdr:to>
      <xdr:col>78</xdr:col>
      <xdr:colOff>120650</xdr:colOff>
      <xdr:row>34</xdr:row>
      <xdr:rowOff>68943</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79120</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56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10886</xdr:rowOff>
    </xdr:from>
    <xdr:to>
      <xdr:col>74</xdr:col>
      <xdr:colOff>31750</xdr:colOff>
      <xdr:row>34</xdr:row>
      <xdr:rowOff>112486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122663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59872</xdr:rowOff>
    </xdr:from>
    <xdr:to>
      <xdr:col>69</xdr:col>
      <xdr:colOff>142875</xdr:colOff>
      <xdr:row>32</xdr:row>
      <xdr:rowOff>161472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199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48986</xdr:rowOff>
    </xdr:from>
    <xdr:to>
      <xdr:col>65</xdr:col>
      <xdr:colOff>53975</xdr:colOff>
      <xdr:row>32</xdr:row>
      <xdr:rowOff>150586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160763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繰上償還等により公債費の抑制に努めた結果、前年度比で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ポイント改善したものの、合併前後の積極的な社会基盤整備の起債償還により引続き高い状態が続いており、類似団体中下位の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公債費及び公債費に準ずる費用の人口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人当たり決算額が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27,266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円と、類似団体中で最も高い数値であった。引続き、投資的経費を抑制するとともに、繰上償還を行うことで数値の改善に努める。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49276</xdr:rowOff>
    </xdr:from>
    <xdr:to>
      <xdr:col>24</xdr:col>
      <xdr:colOff>25400</xdr:colOff>
      <xdr:row>79</xdr:row>
      <xdr:rowOff>88137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36576"/>
          <a:ext cx="0" cy="8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60214</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0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88137</xdr:rowOff>
    </xdr:from>
    <xdr:to>
      <xdr:col>24</xdr:col>
      <xdr:colOff>114300</xdr:colOff>
      <xdr:row>79</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6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135653</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49276</xdr:rowOff>
    </xdr:from>
    <xdr:to>
      <xdr:col>24</xdr:col>
      <xdr:colOff>114300</xdr:colOff>
      <xdr:row>74</xdr:row>
      <xdr:rowOff>49276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131572</xdr:rowOff>
    </xdr:from>
    <xdr:to>
      <xdr:col>24</xdr:col>
      <xdr:colOff>25400</xdr:colOff>
      <xdr:row>79</xdr:row>
      <xdr:rowOff>19558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5046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165879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33274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564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163068</xdr:rowOff>
    </xdr:from>
    <xdr:to>
      <xdr:col>20</xdr:col>
      <xdr:colOff>38100</xdr:colOff>
      <xdr:row>77</xdr:row>
      <xdr:rowOff>93218</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33274</xdr:rowOff>
    </xdr:from>
    <xdr:to>
      <xdr:col>15</xdr:col>
      <xdr:colOff>98425</xdr:colOff>
      <xdr:row>79</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5778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115570</xdr:rowOff>
    </xdr:from>
    <xdr:to>
      <xdr:col>11</xdr:col>
      <xdr:colOff>9525</xdr:colOff>
      <xdr:row>80</xdr:row>
      <xdr:rowOff>58420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660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80772</xdr:rowOff>
    </xdr:from>
    <xdr:to>
      <xdr:col>24</xdr:col>
      <xdr:colOff>76200</xdr:colOff>
      <xdr:row>79</xdr:row>
      <xdr:rowOff>10922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52849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153924</xdr:rowOff>
    </xdr:from>
    <xdr:to>
      <xdr:col>15</xdr:col>
      <xdr:colOff>149225</xdr:colOff>
      <xdr:row>79</xdr:row>
      <xdr:rowOff>84074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68851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64770</xdr:rowOff>
    </xdr:from>
    <xdr:to>
      <xdr:col>11</xdr:col>
      <xdr:colOff>60325</xdr:colOff>
      <xdr:row>79</xdr:row>
      <xdr:rowOff>166370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151147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xdr:rowOff>
    </xdr:from>
    <xdr:to>
      <xdr:col>6</xdr:col>
      <xdr:colOff>171450</xdr:colOff>
      <xdr:row>80</xdr:row>
      <xdr:rowOff>109220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93997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類似団体平均比で大きく下回っているのは、経常収支比率に占める公債費の割合が高いためである。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引続き、投資的経費を抑え、繰上償還等により公債費の抑制を図るほか、その他の経費についても見直しを継続し、経常収支比率の改善に努める。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50256</xdr:rowOff>
    </xdr:from>
    <xdr:to>
      <xdr:col>82</xdr:col>
      <xdr:colOff>107950</xdr:colOff>
      <xdr:row>80</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66106"/>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136633</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0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50256</xdr:rowOff>
    </xdr:from>
    <xdr:to>
      <xdr:col>82</xdr:col>
      <xdr:colOff>196850</xdr:colOff>
      <xdr:row>73</xdr:row>
      <xdr:rowOff>50256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6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102507</xdr:rowOff>
    </xdr:from>
    <xdr:to>
      <xdr:col>82</xdr:col>
      <xdr:colOff>107950</xdr:colOff>
      <xdr:row>74</xdr:row>
      <xdr:rowOff>113937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618357"/>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103795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33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35560</xdr:rowOff>
    </xdr:from>
    <xdr:to>
      <xdr:col>78</xdr:col>
      <xdr:colOff>69850</xdr:colOff>
      <xdr:row>74</xdr:row>
      <xdr:rowOff>113937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72286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162742</xdr:rowOff>
    </xdr:from>
    <xdr:to>
      <xdr:col>78</xdr:col>
      <xdr:colOff>120650</xdr:colOff>
      <xdr:row>78</xdr:row>
      <xdr:rowOff>92892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77669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45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35560</xdr:rowOff>
    </xdr:from>
    <xdr:to>
      <xdr:col>73</xdr:col>
      <xdr:colOff>180975</xdr:colOff>
      <xdr:row>74</xdr:row>
      <xdr:rowOff>74749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27228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74749</xdr:rowOff>
    </xdr:from>
    <xdr:to>
      <xdr:col>69</xdr:col>
      <xdr:colOff>92075</xdr:colOff>
      <xdr:row>74</xdr:row>
      <xdr:rowOff>140063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7620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164209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51707</xdr:rowOff>
    </xdr:from>
    <xdr:to>
      <xdr:col>82</xdr:col>
      <xdr:colOff>158750</xdr:colOff>
      <xdr:row>73</xdr:row>
      <xdr:rowOff>153307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131734</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47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63137</xdr:rowOff>
    </xdr:from>
    <xdr:to>
      <xdr:col>78</xdr:col>
      <xdr:colOff>120650</xdr:colOff>
      <xdr:row>74</xdr:row>
      <xdr:rowOff>164737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3464</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519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156210</xdr:rowOff>
    </xdr:from>
    <xdr:to>
      <xdr:col>74</xdr:col>
      <xdr:colOff>31750</xdr:colOff>
      <xdr:row>74</xdr:row>
      <xdr:rowOff>86360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96537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23949</xdr:rowOff>
    </xdr:from>
    <xdr:to>
      <xdr:col>69</xdr:col>
      <xdr:colOff>142875</xdr:colOff>
      <xdr:row>74</xdr:row>
      <xdr:rowOff>125549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7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135726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48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89263</xdr:rowOff>
    </xdr:from>
    <xdr:to>
      <xdr:col>65</xdr:col>
      <xdr:colOff>53975</xdr:colOff>
      <xdr:row>75</xdr:row>
      <xdr:rowOff>19413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29590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7137</xdr:rowOff>
    </xdr:from>
    <xdr:to>
      <xdr:col>29</xdr:col>
      <xdr:colOff>127000</xdr:colOff>
      <xdr:row>19</xdr:row>
      <xdr:rowOff>72860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12162"/>
          <a:ext cx="0" cy="1265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44937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5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72860</xdr:rowOff>
    </xdr:from>
    <xdr:to>
      <xdr:col>30</xdr:col>
      <xdr:colOff>25400</xdr:colOff>
      <xdr:row>19</xdr:row>
      <xdr:rowOff>72860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80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93514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5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7137</xdr:rowOff>
    </xdr:from>
    <xdr:to>
      <xdr:col>30</xdr:col>
      <xdr:colOff>25400</xdr:colOff>
      <xdr:row>12</xdr:row>
      <xdr:rowOff>7137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121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8128</xdr:rowOff>
    </xdr:from>
    <xdr:to>
      <xdr:col>29</xdr:col>
      <xdr:colOff>127000</xdr:colOff>
      <xdr:row>16</xdr:row>
      <xdr:rowOff>32093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98953"/>
          <a:ext cx="647700" cy="23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85602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69075</xdr:rowOff>
    </xdr:from>
    <xdr:to>
      <xdr:col>29</xdr:col>
      <xdr:colOff>177800</xdr:colOff>
      <xdr:row>15</xdr:row>
      <xdr:rowOff>170675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32093</xdr:rowOff>
    </xdr:from>
    <xdr:to>
      <xdr:col>26</xdr:col>
      <xdr:colOff>50800</xdr:colOff>
      <xdr:row>16</xdr:row>
      <xdr:rowOff>120561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22918"/>
          <a:ext cx="698500" cy="88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151867</xdr:rowOff>
    </xdr:from>
    <xdr:to>
      <xdr:col>26</xdr:col>
      <xdr:colOff>101600</xdr:colOff>
      <xdr:row>16</xdr:row>
      <xdr:rowOff>82017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92194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40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120561</xdr:rowOff>
    </xdr:from>
    <xdr:to>
      <xdr:col>22</xdr:col>
      <xdr:colOff>114300</xdr:colOff>
      <xdr:row>16</xdr:row>
      <xdr:rowOff>147307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11386"/>
          <a:ext cx="6985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113424</xdr:rowOff>
    </xdr:from>
    <xdr:to>
      <xdr:col>22</xdr:col>
      <xdr:colOff>165100</xdr:colOff>
      <xdr:row>17</xdr:row>
      <xdr:rowOff>43574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147307</xdr:rowOff>
    </xdr:from>
    <xdr:to>
      <xdr:col>18</xdr:col>
      <xdr:colOff>177800</xdr:colOff>
      <xdr:row>16</xdr:row>
      <xdr:rowOff>164300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38132"/>
          <a:ext cx="6985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148514</xdr:rowOff>
    </xdr:from>
    <xdr:to>
      <xdr:col>19</xdr:col>
      <xdr:colOff>38100</xdr:colOff>
      <xdr:row>17</xdr:row>
      <xdr:rowOff>78664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63441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159639</xdr:rowOff>
    </xdr:from>
    <xdr:to>
      <xdr:col>15</xdr:col>
      <xdr:colOff>101600</xdr:colOff>
      <xdr:row>17</xdr:row>
      <xdr:rowOff>89789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128778</xdr:rowOff>
    </xdr:from>
    <xdr:to>
      <xdr:col>29</xdr:col>
      <xdr:colOff>177800</xdr:colOff>
      <xdr:row>16</xdr:row>
      <xdr:rowOff>58928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48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100855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2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152743</xdr:rowOff>
    </xdr:from>
    <xdr:to>
      <xdr:col>26</xdr:col>
      <xdr:colOff>101600</xdr:colOff>
      <xdr:row>16</xdr:row>
      <xdr:rowOff>82893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67670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58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69761</xdr:rowOff>
    </xdr:from>
    <xdr:to>
      <xdr:col>22</xdr:col>
      <xdr:colOff>165100</xdr:colOff>
      <xdr:row>16</xdr:row>
      <xdr:rowOff>171361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60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96507</xdr:rowOff>
    </xdr:from>
    <xdr:to>
      <xdr:col>19</xdr:col>
      <xdr:colOff>38100</xdr:colOff>
      <xdr:row>17</xdr:row>
      <xdr:rowOff>26657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8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36834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113500</xdr:rowOff>
    </xdr:from>
    <xdr:to>
      <xdr:col>15</xdr:col>
      <xdr:colOff>101600</xdr:colOff>
      <xdr:row>17</xdr:row>
      <xdr:rowOff>43650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53827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7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126478</xdr:rowOff>
    </xdr:from>
    <xdr:to>
      <xdr:col>29</xdr:col>
      <xdr:colOff>127000</xdr:colOff>
      <xdr:row>37</xdr:row>
      <xdr:rowOff>306353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393928"/>
          <a:ext cx="0" cy="1037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278430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306353</xdr:rowOff>
    </xdr:from>
    <xdr:to>
      <xdr:col>30</xdr:col>
      <xdr:colOff>25400</xdr:colOff>
      <xdr:row>37</xdr:row>
      <xdr:rowOff>306353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1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212855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61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126478</xdr:rowOff>
    </xdr:from>
    <xdr:to>
      <xdr:col>30</xdr:col>
      <xdr:colOff>25400</xdr:colOff>
      <xdr:row>34</xdr:row>
      <xdr:rowOff>126478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393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126478</xdr:rowOff>
    </xdr:from>
    <xdr:to>
      <xdr:col>29</xdr:col>
      <xdr:colOff>127000</xdr:colOff>
      <xdr:row>34</xdr:row>
      <xdr:rowOff>165797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393928"/>
          <a:ext cx="6477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342126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952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27149</xdr:rowOff>
    </xdr:from>
    <xdr:to>
      <xdr:col>29</xdr:col>
      <xdr:colOff>177800</xdr:colOff>
      <xdr:row>36</xdr:row>
      <xdr:rowOff>128749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980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157730</xdr:rowOff>
    </xdr:from>
    <xdr:to>
      <xdr:col>26</xdr:col>
      <xdr:colOff>50800</xdr:colOff>
      <xdr:row>34</xdr:row>
      <xdr:rowOff>165797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425180"/>
          <a:ext cx="698500" cy="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926</xdr:rowOff>
    </xdr:from>
    <xdr:to>
      <xdr:col>26</xdr:col>
      <xdr:colOff>101600</xdr:colOff>
      <xdr:row>36</xdr:row>
      <xdr:rowOff>102526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954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87303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704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128633</xdr:rowOff>
    </xdr:from>
    <xdr:to>
      <xdr:col>22</xdr:col>
      <xdr:colOff>114300</xdr:colOff>
      <xdr:row>34</xdr:row>
      <xdr:rowOff>157730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396083"/>
          <a:ext cx="698500" cy="29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319136</xdr:rowOff>
    </xdr:from>
    <xdr:to>
      <xdr:col>22</xdr:col>
      <xdr:colOff>165100</xdr:colOff>
      <xdr:row>36</xdr:row>
      <xdr:rowOff>77836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929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62613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701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251097</xdr:rowOff>
    </xdr:from>
    <xdr:to>
      <xdr:col>18</xdr:col>
      <xdr:colOff>177800</xdr:colOff>
      <xdr:row>34</xdr:row>
      <xdr:rowOff>128633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175647"/>
          <a:ext cx="698500" cy="220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329261</xdr:rowOff>
    </xdr:from>
    <xdr:to>
      <xdr:col>19</xdr:col>
      <xdr:colOff>38100</xdr:colOff>
      <xdr:row>36</xdr:row>
      <xdr:rowOff>87961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72738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70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286969</xdr:rowOff>
    </xdr:from>
    <xdr:to>
      <xdr:col>15</xdr:col>
      <xdr:colOff>101600</xdr:colOff>
      <xdr:row>36</xdr:row>
      <xdr:rowOff>45669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30446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8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75678</xdr:rowOff>
    </xdr:from>
    <xdr:to>
      <xdr:col>29</xdr:col>
      <xdr:colOff>177800</xdr:colOff>
      <xdr:row>34</xdr:row>
      <xdr:rowOff>177278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4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22355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8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114997</xdr:rowOff>
    </xdr:from>
    <xdr:to>
      <xdr:col>26</xdr:col>
      <xdr:colOff>101600</xdr:colOff>
      <xdr:row>34</xdr:row>
      <xdr:rowOff>216597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382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226774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15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106930</xdr:rowOff>
    </xdr:from>
    <xdr:to>
      <xdr:col>22</xdr:col>
      <xdr:colOff>165100</xdr:colOff>
      <xdr:row>34</xdr:row>
      <xdr:rowOff>208530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37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218707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4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77833</xdr:rowOff>
    </xdr:from>
    <xdr:to>
      <xdr:col>19</xdr:col>
      <xdr:colOff>38100</xdr:colOff>
      <xdr:row>34</xdr:row>
      <xdr:rowOff>179433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345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189610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1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200297</xdr:rowOff>
    </xdr:from>
    <xdr:to>
      <xdr:col>15</xdr:col>
      <xdr:colOff>101600</xdr:colOff>
      <xdr:row>33</xdr:row>
      <xdr:rowOff>301897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124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140624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58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174,693
169,807
624.36
101,138,632
98,574,182
1,557,109
47,185,856
99,529,255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157455</xdr:rowOff>
    </xdr:from>
    <xdr:to>
      <xdr:col>24</xdr:col>
      <xdr:colOff>62865</xdr:colOff>
      <xdr:row>38</xdr:row>
      <xdr:rowOff>6236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405"/>
          <a:ext cx="1270" cy="1048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10063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6236</xdr:rowOff>
    </xdr:from>
    <xdr:to>
      <xdr:col>24</xdr:col>
      <xdr:colOff>152400</xdr:colOff>
      <xdr:row>38</xdr:row>
      <xdr:rowOff>6236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104132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157455</xdr:rowOff>
    </xdr:from>
    <xdr:to>
      <xdr:col>24</xdr:col>
      <xdr:colOff>152400</xdr:colOff>
      <xdr:row>31</xdr:row>
      <xdr:rowOff>157455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407</xdr:rowOff>
    </xdr:from>
    <xdr:to>
      <xdr:col>24</xdr:col>
      <xdr:colOff>63500</xdr:colOff>
      <xdr:row>35</xdr:row>
      <xdr:rowOff>43155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01157"/>
          <a:ext cx="8382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111104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132677</xdr:rowOff>
    </xdr:from>
    <xdr:to>
      <xdr:col>24</xdr:col>
      <xdr:colOff>114300</xdr:colOff>
      <xdr:row>35</xdr:row>
      <xdr:rowOff>62827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6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43155</xdr:rowOff>
    </xdr:from>
    <xdr:to>
      <xdr:col>19</xdr:col>
      <xdr:colOff>177800</xdr:colOff>
      <xdr:row>36</xdr:row>
      <xdr:rowOff>11684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43905"/>
          <a:ext cx="889000" cy="1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58839</xdr:rowOff>
    </xdr:from>
    <xdr:to>
      <xdr:col>20</xdr:col>
      <xdr:colOff>38100</xdr:colOff>
      <xdr:row>35</xdr:row>
      <xdr:rowOff>160439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151566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11684</xdr:rowOff>
    </xdr:from>
    <xdr:to>
      <xdr:col>15</xdr:col>
      <xdr:colOff>50800</xdr:colOff>
      <xdr:row>36</xdr:row>
      <xdr:rowOff>32982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3884"/>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140564</xdr:rowOff>
    </xdr:from>
    <xdr:to>
      <xdr:col>15</xdr:col>
      <xdr:colOff>101600</xdr:colOff>
      <xdr:row>37</xdr:row>
      <xdr:rowOff>70714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61841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32982</xdr:rowOff>
    </xdr:from>
    <xdr:to>
      <xdr:col>10</xdr:col>
      <xdr:colOff>114300</xdr:colOff>
      <xdr:row>36</xdr:row>
      <xdr:rowOff>40259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05182"/>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138049</xdr:rowOff>
    </xdr:from>
    <xdr:to>
      <xdr:col>10</xdr:col>
      <xdr:colOff>165100</xdr:colOff>
      <xdr:row>37</xdr:row>
      <xdr:rowOff>68199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59326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149822</xdr:rowOff>
    </xdr:from>
    <xdr:to>
      <xdr:col>6</xdr:col>
      <xdr:colOff>38100</xdr:colOff>
      <xdr:row>37</xdr:row>
      <xdr:rowOff>79972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71099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121057</xdr:rowOff>
    </xdr:from>
    <xdr:to>
      <xdr:col>24</xdr:col>
      <xdr:colOff>114300</xdr:colOff>
      <xdr:row>35</xdr:row>
      <xdr:rowOff>51207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143934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0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163805</xdr:rowOff>
    </xdr:from>
    <xdr:to>
      <xdr:col>20</xdr:col>
      <xdr:colOff>38100</xdr:colOff>
      <xdr:row>35</xdr:row>
      <xdr:rowOff>93955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110482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132334</xdr:rowOff>
    </xdr:from>
    <xdr:to>
      <xdr:col>15</xdr:col>
      <xdr:colOff>101600</xdr:colOff>
      <xdr:row>36</xdr:row>
      <xdr:rowOff>62484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79011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153632</xdr:rowOff>
    </xdr:from>
    <xdr:to>
      <xdr:col>10</xdr:col>
      <xdr:colOff>165100</xdr:colOff>
      <xdr:row>36</xdr:row>
      <xdr:rowOff>83782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100309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160909</xdr:rowOff>
    </xdr:from>
    <xdr:to>
      <xdr:col>6</xdr:col>
      <xdr:colOff>38100</xdr:colOff>
      <xdr:row>36</xdr:row>
      <xdr:rowOff>91059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107586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3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138519</xdr:rowOff>
    </xdr:from>
    <xdr:to>
      <xdr:col>24</xdr:col>
      <xdr:colOff>62865</xdr:colOff>
      <xdr:row>58</xdr:row>
      <xdr:rowOff>85446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9569"/>
          <a:ext cx="1270" cy="148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85446</xdr:rowOff>
    </xdr:from>
    <xdr:to>
      <xdr:col>24</xdr:col>
      <xdr:colOff>152400</xdr:colOff>
      <xdr:row>58</xdr:row>
      <xdr:rowOff>85446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2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85196</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138519</xdr:rowOff>
    </xdr:from>
    <xdr:to>
      <xdr:col>24</xdr:col>
      <xdr:colOff>152400</xdr:colOff>
      <xdr:row>49</xdr:row>
      <xdr:rowOff>138519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128575</xdr:rowOff>
    </xdr:from>
    <xdr:to>
      <xdr:col>24</xdr:col>
      <xdr:colOff>63500</xdr:colOff>
      <xdr:row>56</xdr:row>
      <xdr:rowOff>43879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86875"/>
          <a:ext cx="838200" cy="25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71061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0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92634</xdr:rowOff>
    </xdr:from>
    <xdr:to>
      <xdr:col>24</xdr:col>
      <xdr:colOff>114300</xdr:colOff>
      <xdr:row>56</xdr:row>
      <xdr:rowOff>22784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43879</xdr:rowOff>
    </xdr:from>
    <xdr:to>
      <xdr:col>19</xdr:col>
      <xdr:colOff>177800</xdr:colOff>
      <xdr:row>56</xdr:row>
      <xdr:rowOff>77901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45079"/>
          <a:ext cx="889000" cy="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49429</xdr:rowOff>
    </xdr:from>
    <xdr:to>
      <xdr:col>20</xdr:col>
      <xdr:colOff>38100</xdr:colOff>
      <xdr:row>57</xdr:row>
      <xdr:rowOff>151029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142156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77901</xdr:rowOff>
    </xdr:from>
    <xdr:to>
      <xdr:col>15</xdr:col>
      <xdr:colOff>50800</xdr:colOff>
      <xdr:row>57</xdr:row>
      <xdr:rowOff>19494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79101"/>
          <a:ext cx="889000" cy="1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111303</xdr:rowOff>
    </xdr:from>
    <xdr:to>
      <xdr:col>15</xdr:col>
      <xdr:colOff>101600</xdr:colOff>
      <xdr:row>58</xdr:row>
      <xdr:rowOff>41453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32580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121565</xdr:rowOff>
    </xdr:from>
    <xdr:to>
      <xdr:col>10</xdr:col>
      <xdr:colOff>114300</xdr:colOff>
      <xdr:row>57</xdr:row>
      <xdr:rowOff>19494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22765"/>
          <a:ext cx="889000" cy="6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104292</xdr:rowOff>
    </xdr:from>
    <xdr:to>
      <xdr:col>10</xdr:col>
      <xdr:colOff>165100</xdr:colOff>
      <xdr:row>59</xdr:row>
      <xdr:rowOff>34442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25569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104749</xdr:rowOff>
    </xdr:from>
    <xdr:to>
      <xdr:col>6</xdr:col>
      <xdr:colOff>38100</xdr:colOff>
      <xdr:row>59</xdr:row>
      <xdr:rowOff>34899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4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26026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4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77775</xdr:rowOff>
    </xdr:from>
    <xdr:to>
      <xdr:col>24</xdr:col>
      <xdr:colOff>114300</xdr:colOff>
      <xdr:row>55</xdr:row>
      <xdr:rowOff>7925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3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100652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8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164529</xdr:rowOff>
    </xdr:from>
    <xdr:to>
      <xdr:col>20</xdr:col>
      <xdr:colOff>38100</xdr:colOff>
      <xdr:row>56</xdr:row>
      <xdr:rowOff>94679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111206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6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27101</xdr:rowOff>
    </xdr:from>
    <xdr:to>
      <xdr:col>15</xdr:col>
      <xdr:colOff>101600</xdr:colOff>
      <xdr:row>56</xdr:row>
      <xdr:rowOff>128701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145228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140144</xdr:rowOff>
    </xdr:from>
    <xdr:to>
      <xdr:col>10</xdr:col>
      <xdr:colOff>165100</xdr:colOff>
      <xdr:row>57</xdr:row>
      <xdr:rowOff>70294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86821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70765</xdr:rowOff>
    </xdr:from>
    <xdr:to>
      <xdr:col>6</xdr:col>
      <xdr:colOff>38100</xdr:colOff>
      <xdr:row>57</xdr:row>
      <xdr:rowOff>915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17442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4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80101</xdr:rowOff>
    </xdr:from>
    <xdr:to>
      <xdr:col>24</xdr:col>
      <xdr:colOff>62865</xdr:colOff>
      <xdr:row>78</xdr:row>
      <xdr:rowOff>80428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601"/>
          <a:ext cx="1270" cy="1371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84255</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80428</xdr:rowOff>
    </xdr:from>
    <xdr:to>
      <xdr:col>24</xdr:col>
      <xdr:colOff>152400</xdr:colOff>
      <xdr:row>78</xdr:row>
      <xdr:rowOff>80428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26778</xdr:rowOff>
    </xdr:from>
    <xdr:ext cx="469744"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80101</xdr:rowOff>
    </xdr:from>
    <xdr:to>
      <xdr:col>24</xdr:col>
      <xdr:colOff>152400</xdr:colOff>
      <xdr:row>70</xdr:row>
      <xdr:rowOff>80101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62303</xdr:rowOff>
    </xdr:from>
    <xdr:to>
      <xdr:col>24</xdr:col>
      <xdr:colOff>63500</xdr:colOff>
      <xdr:row>76</xdr:row>
      <xdr:rowOff>79448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092503"/>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130391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646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107514</xdr:rowOff>
    </xdr:from>
    <xdr:to>
      <xdr:col>24</xdr:col>
      <xdr:colOff>114300</xdr:colOff>
      <xdr:row>75</xdr:row>
      <xdr:rowOff>37664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79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62303</xdr:rowOff>
    </xdr:from>
    <xdr:to>
      <xdr:col>19</xdr:col>
      <xdr:colOff>177800</xdr:colOff>
      <xdr:row>76</xdr:row>
      <xdr:rowOff>87449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09250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138865</xdr:rowOff>
    </xdr:from>
    <xdr:to>
      <xdr:col>20</xdr:col>
      <xdr:colOff>38100</xdr:colOff>
      <xdr:row>75</xdr:row>
      <xdr:rowOff>69015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2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85542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60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87449</xdr:rowOff>
    </xdr:from>
    <xdr:to>
      <xdr:col>15</xdr:col>
      <xdr:colOff>50800</xdr:colOff>
      <xdr:row>76</xdr:row>
      <xdr:rowOff>125005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11764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59835</xdr:rowOff>
    </xdr:from>
    <xdr:to>
      <xdr:col>15</xdr:col>
      <xdr:colOff>101600</xdr:colOff>
      <xdr:row>75</xdr:row>
      <xdr:rowOff>161435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6512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69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125005</xdr:rowOff>
    </xdr:from>
    <xdr:to>
      <xdr:col>10</xdr:col>
      <xdr:colOff>114300</xdr:colOff>
      <xdr:row>77</xdr:row>
      <xdr:rowOff>13970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155205"/>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21953</xdr:rowOff>
    </xdr:from>
    <xdr:to>
      <xdr:col>10</xdr:col>
      <xdr:colOff>165100</xdr:colOff>
      <xdr:row>75</xdr:row>
      <xdr:rowOff>123553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140080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65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26688</xdr:rowOff>
    </xdr:from>
    <xdr:to>
      <xdr:col>6</xdr:col>
      <xdr:colOff>38100</xdr:colOff>
      <xdr:row>75</xdr:row>
      <xdr:rowOff>128288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144815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6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28648</xdr:rowOff>
    </xdr:from>
    <xdr:to>
      <xdr:col>24</xdr:col>
      <xdr:colOff>114300</xdr:colOff>
      <xdr:row>76</xdr:row>
      <xdr:rowOff>130248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7075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11503</xdr:rowOff>
    </xdr:from>
    <xdr:to>
      <xdr:col>20</xdr:col>
      <xdr:colOff>38100</xdr:colOff>
      <xdr:row>76</xdr:row>
      <xdr:rowOff>113103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104230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36649</xdr:rowOff>
    </xdr:from>
    <xdr:to>
      <xdr:col>15</xdr:col>
      <xdr:colOff>101600</xdr:colOff>
      <xdr:row>76</xdr:row>
      <xdr:rowOff>138249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129376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5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74205</xdr:rowOff>
    </xdr:from>
    <xdr:to>
      <xdr:col>10</xdr:col>
      <xdr:colOff>165100</xdr:colOff>
      <xdr:row>77</xdr:row>
      <xdr:rowOff>4355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166932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9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134620</xdr:rowOff>
    </xdr:from>
    <xdr:to>
      <xdr:col>6</xdr:col>
      <xdr:colOff>38100</xdr:colOff>
      <xdr:row>77</xdr:row>
      <xdr:rowOff>64770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55897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18379</xdr:rowOff>
    </xdr:from>
    <xdr:to>
      <xdr:col>24</xdr:col>
      <xdr:colOff>62865</xdr:colOff>
      <xdr:row>97</xdr:row>
      <xdr:rowOff>145349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48879"/>
          <a:ext cx="1270" cy="1327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149176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145349</xdr:rowOff>
    </xdr:from>
    <xdr:to>
      <xdr:col>24</xdr:col>
      <xdr:colOff>152400</xdr:colOff>
      <xdr:row>97</xdr:row>
      <xdr:rowOff>145349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136506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2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18379</xdr:rowOff>
    </xdr:from>
    <xdr:to>
      <xdr:col>24</xdr:col>
      <xdr:colOff>152400</xdr:colOff>
      <xdr:row>90</xdr:row>
      <xdr:rowOff>18379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4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18379</xdr:rowOff>
    </xdr:from>
    <xdr:to>
      <xdr:col>24</xdr:col>
      <xdr:colOff>63500</xdr:colOff>
      <xdr:row>94</xdr:row>
      <xdr:rowOff>88232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448879"/>
          <a:ext cx="838200" cy="75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86693</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03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108266</xdr:rowOff>
    </xdr:from>
    <xdr:to>
      <xdr:col>24</xdr:col>
      <xdr:colOff>114300</xdr:colOff>
      <xdr:row>94</xdr:row>
      <xdr:rowOff>38416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0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88232</xdr:rowOff>
    </xdr:from>
    <xdr:to>
      <xdr:col>19</xdr:col>
      <xdr:colOff>177800</xdr:colOff>
      <xdr:row>95</xdr:row>
      <xdr:rowOff>77978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04532"/>
          <a:ext cx="889000" cy="1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167244</xdr:rowOff>
    </xdr:from>
    <xdr:to>
      <xdr:col>20</xdr:col>
      <xdr:colOff>38100</xdr:colOff>
      <xdr:row>98</xdr:row>
      <xdr:rowOff>97394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79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88521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8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77978</xdr:rowOff>
    </xdr:from>
    <xdr:to>
      <xdr:col>15</xdr:col>
      <xdr:colOff>50800</xdr:colOff>
      <xdr:row>96</xdr:row>
      <xdr:rowOff>62891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65728"/>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58365</xdr:rowOff>
    </xdr:from>
    <xdr:to>
      <xdr:col>15</xdr:col>
      <xdr:colOff>101600</xdr:colOff>
      <xdr:row>98</xdr:row>
      <xdr:rowOff>159965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8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151092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9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46659</xdr:rowOff>
    </xdr:from>
    <xdr:to>
      <xdr:col>10</xdr:col>
      <xdr:colOff>114300</xdr:colOff>
      <xdr:row>96</xdr:row>
      <xdr:rowOff>62891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505859"/>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21430</xdr:rowOff>
    </xdr:from>
    <xdr:to>
      <xdr:col>10</xdr:col>
      <xdr:colOff>165100</xdr:colOff>
      <xdr:row>99</xdr:row>
      <xdr:rowOff>123030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99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114157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70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18295</xdr:rowOff>
    </xdr:from>
    <xdr:to>
      <xdr:col>6</xdr:col>
      <xdr:colOff>38100</xdr:colOff>
      <xdr:row>99</xdr:row>
      <xdr:rowOff>119895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9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111022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70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139029</xdr:rowOff>
    </xdr:from>
    <xdr:to>
      <xdr:col>24</xdr:col>
      <xdr:colOff>114300</xdr:colOff>
      <xdr:row>90</xdr:row>
      <xdr:rowOff>69179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39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92056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35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37432</xdr:rowOff>
    </xdr:from>
    <xdr:to>
      <xdr:col>20</xdr:col>
      <xdr:colOff>38100</xdr:colOff>
      <xdr:row>94</xdr:row>
      <xdr:rowOff>139032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5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155559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92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27178</xdr:rowOff>
    </xdr:from>
    <xdr:to>
      <xdr:col>15</xdr:col>
      <xdr:colOff>101600</xdr:colOff>
      <xdr:row>95</xdr:row>
      <xdr:rowOff>128778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145305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09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12091</xdr:rowOff>
    </xdr:from>
    <xdr:to>
      <xdr:col>10</xdr:col>
      <xdr:colOff>165100</xdr:colOff>
      <xdr:row>96</xdr:row>
      <xdr:rowOff>113691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130218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167309</xdr:rowOff>
    </xdr:from>
    <xdr:to>
      <xdr:col>6</xdr:col>
      <xdr:colOff>38100</xdr:colOff>
      <xdr:row>96</xdr:row>
      <xdr:rowOff>97459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113986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23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115893</xdr:rowOff>
    </xdr:from>
    <xdr:to>
      <xdr:col>54</xdr:col>
      <xdr:colOff>189865</xdr:colOff>
      <xdr:row>39</xdr:row>
      <xdr:rowOff>157759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6288093"/>
          <a:ext cx="1270" cy="556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161586</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4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157759</xdr:rowOff>
    </xdr:from>
    <xdr:to>
      <xdr:col>55</xdr:col>
      <xdr:colOff>88900</xdr:colOff>
      <xdr:row>39</xdr:row>
      <xdr:rowOff>157759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44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62570</xdr:rowOff>
    </xdr:from>
    <xdr:ext cx="534377"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606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115893</xdr:rowOff>
    </xdr:from>
    <xdr:to>
      <xdr:col>55</xdr:col>
      <xdr:colOff>88900</xdr:colOff>
      <xdr:row>36</xdr:row>
      <xdr:rowOff>115893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2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60506</xdr:rowOff>
    </xdr:from>
    <xdr:to>
      <xdr:col>55</xdr:col>
      <xdr:colOff>0</xdr:colOff>
      <xdr:row>37</xdr:row>
      <xdr:rowOff>140876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375456"/>
          <a:ext cx="838200" cy="110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43814</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558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65387</xdr:rowOff>
    </xdr:from>
    <xdr:to>
      <xdr:col>55</xdr:col>
      <xdr:colOff>50800</xdr:colOff>
      <xdr:row>38</xdr:row>
      <xdr:rowOff>166987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58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60506</xdr:rowOff>
    </xdr:from>
    <xdr:to>
      <xdr:col>50</xdr:col>
      <xdr:colOff>114300</xdr:colOff>
      <xdr:row>38</xdr:row>
      <xdr:rowOff>57611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375456"/>
          <a:ext cx="889000" cy="119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3338</xdr:rowOff>
    </xdr:from>
    <xdr:to>
      <xdr:col>50</xdr:col>
      <xdr:colOff>165100</xdr:colOff>
      <xdr:row>32</xdr:row>
      <xdr:rowOff>104938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4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96065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558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57611</xdr:rowOff>
    </xdr:from>
    <xdr:to>
      <xdr:col>45</xdr:col>
      <xdr:colOff>177800</xdr:colOff>
      <xdr:row>39</xdr:row>
      <xdr:rowOff>120324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572711"/>
          <a:ext cx="889000" cy="2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152135</xdr:rowOff>
    </xdr:from>
    <xdr:to>
      <xdr:col>46</xdr:col>
      <xdr:colOff>38100</xdr:colOff>
      <xdr:row>39</xdr:row>
      <xdr:rowOff>82285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66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73412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7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120324</xdr:rowOff>
    </xdr:from>
    <xdr:to>
      <xdr:col>41</xdr:col>
      <xdr:colOff>50800</xdr:colOff>
      <xdr:row>39</xdr:row>
      <xdr:rowOff>132537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806874"/>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24925</xdr:rowOff>
    </xdr:from>
    <xdr:to>
      <xdr:col>41</xdr:col>
      <xdr:colOff>101600</xdr:colOff>
      <xdr:row>39</xdr:row>
      <xdr:rowOff>126525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71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143052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8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40001</xdr:rowOff>
    </xdr:from>
    <xdr:to>
      <xdr:col>36</xdr:col>
      <xdr:colOff>165100</xdr:colOff>
      <xdr:row>39</xdr:row>
      <xdr:rowOff>141601</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7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158128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90076</xdr:rowOff>
    </xdr:from>
    <xdr:to>
      <xdr:col>55</xdr:col>
      <xdr:colOff>50800</xdr:colOff>
      <xdr:row>38</xdr:row>
      <xdr:rowOff>20225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337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112953</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8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9706</xdr:rowOff>
    </xdr:from>
    <xdr:to>
      <xdr:col>50</xdr:col>
      <xdr:colOff>165100</xdr:colOff>
      <xdr:row>31</xdr:row>
      <xdr:rowOff>111306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3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127833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09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6811</xdr:rowOff>
    </xdr:from>
    <xdr:to>
      <xdr:col>46</xdr:col>
      <xdr:colOff>38100</xdr:colOff>
      <xdr:row>38</xdr:row>
      <xdr:rowOff>108411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5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124938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29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69524</xdr:rowOff>
    </xdr:from>
    <xdr:to>
      <xdr:col>41</xdr:col>
      <xdr:colOff>101600</xdr:colOff>
      <xdr:row>39</xdr:row>
      <xdr:rowOff>171124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5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162251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4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81737</xdr:rowOff>
    </xdr:from>
    <xdr:to>
      <xdr:col>36</xdr:col>
      <xdr:colOff>165100</xdr:colOff>
      <xdr:row>40</xdr:row>
      <xdr:rowOff>11887</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6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3014</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6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103826</xdr:rowOff>
    </xdr:from>
    <xdr:to>
      <xdr:col>54</xdr:col>
      <xdr:colOff>189865</xdr:colOff>
      <xdr:row>58</xdr:row>
      <xdr:rowOff>147440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676326"/>
          <a:ext cx="1270" cy="1415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151267</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0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147440</xdr:rowOff>
    </xdr:from>
    <xdr:to>
      <xdr:col>55</xdr:col>
      <xdr:colOff>88900</xdr:colOff>
      <xdr:row>58</xdr:row>
      <xdr:rowOff>147440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09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50503</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4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103826</xdr:rowOff>
    </xdr:from>
    <xdr:to>
      <xdr:col>55</xdr:col>
      <xdr:colOff>88900</xdr:colOff>
      <xdr:row>50</xdr:row>
      <xdr:rowOff>103826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6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103826</xdr:rowOff>
    </xdr:from>
    <xdr:to>
      <xdr:col>55</xdr:col>
      <xdr:colOff>0</xdr:colOff>
      <xdr:row>51</xdr:row>
      <xdr:rowOff>165515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9639300" y="8676326"/>
          <a:ext cx="838200" cy="2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6683</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60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28256</xdr:rowOff>
    </xdr:from>
    <xdr:to>
      <xdr:col>55</xdr:col>
      <xdr:colOff>50800</xdr:colOff>
      <xdr:row>56</xdr:row>
      <xdr:rowOff>129856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6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165515</xdr:rowOff>
    </xdr:from>
    <xdr:to>
      <xdr:col>50</xdr:col>
      <xdr:colOff>114300</xdr:colOff>
      <xdr:row>55</xdr:row>
      <xdr:rowOff>147717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8909465"/>
          <a:ext cx="889000" cy="66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76082</xdr:rowOff>
    </xdr:from>
    <xdr:to>
      <xdr:col>50</xdr:col>
      <xdr:colOff>165100</xdr:colOff>
      <xdr:row>56</xdr:row>
      <xdr:rowOff>6232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168809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5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147717</xdr:rowOff>
    </xdr:from>
    <xdr:to>
      <xdr:col>45</xdr:col>
      <xdr:colOff>177800</xdr:colOff>
      <xdr:row>56</xdr:row>
      <xdr:rowOff>109541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9577467"/>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135241</xdr:rowOff>
    </xdr:from>
    <xdr:to>
      <xdr:col>46</xdr:col>
      <xdr:colOff>38100</xdr:colOff>
      <xdr:row>56</xdr:row>
      <xdr:rowOff>65391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56518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6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49387</xdr:rowOff>
    </xdr:from>
    <xdr:to>
      <xdr:col>41</xdr:col>
      <xdr:colOff>50800</xdr:colOff>
      <xdr:row>56</xdr:row>
      <xdr:rowOff>109541</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a:off x="6972300" y="9650587"/>
          <a:ext cx="889000" cy="6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104184</xdr:rowOff>
    </xdr:from>
    <xdr:to>
      <xdr:col>41</xdr:col>
      <xdr:colOff>101600</xdr:colOff>
      <xdr:row>57</xdr:row>
      <xdr:rowOff>34334</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25461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79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41956</xdr:rowOff>
    </xdr:from>
    <xdr:to>
      <xdr:col>36</xdr:col>
      <xdr:colOff>165100</xdr:colOff>
      <xdr:row>56</xdr:row>
      <xdr:rowOff>143556</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134683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7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53026</xdr:rowOff>
    </xdr:from>
    <xdr:to>
      <xdr:col>55</xdr:col>
      <xdr:colOff>50800</xdr:colOff>
      <xdr:row>50</xdr:row>
      <xdr:rowOff>154626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86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6053</xdr:rowOff>
    </xdr:from>
    <xdr:ext cx="599010"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857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114715</xdr:rowOff>
    </xdr:from>
    <xdr:to>
      <xdr:col>50</xdr:col>
      <xdr:colOff>165100</xdr:colOff>
      <xdr:row>52</xdr:row>
      <xdr:rowOff>44865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88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61392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863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96917</xdr:rowOff>
    </xdr:from>
    <xdr:to>
      <xdr:col>46</xdr:col>
      <xdr:colOff>38100</xdr:colOff>
      <xdr:row>56</xdr:row>
      <xdr:rowOff>27067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43594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3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58741</xdr:rowOff>
    </xdr:from>
    <xdr:to>
      <xdr:col>41</xdr:col>
      <xdr:colOff>101600</xdr:colOff>
      <xdr:row>56</xdr:row>
      <xdr:rowOff>160341</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6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5418</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43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170037</xdr:rowOff>
    </xdr:from>
    <xdr:to>
      <xdr:col>36</xdr:col>
      <xdr:colOff>165100</xdr:colOff>
      <xdr:row>56</xdr:row>
      <xdr:rowOff>100187</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59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116714</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3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4178</xdr:rowOff>
    </xdr:from>
    <xdr:to>
      <xdr:col>54</xdr:col>
      <xdr:colOff>189865</xdr:colOff>
      <xdr:row>79</xdr:row>
      <xdr:rowOff>29457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77128"/>
          <a:ext cx="1270" cy="139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33284</xdr:rowOff>
    </xdr:from>
    <xdr:ext cx="378565"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57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29457</xdr:rowOff>
    </xdr:from>
    <xdr:to>
      <xdr:col>55</xdr:col>
      <xdr:colOff>88900</xdr:colOff>
      <xdr:row>79</xdr:row>
      <xdr:rowOff>29457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5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122305</xdr:rowOff>
    </xdr:from>
    <xdr:ext cx="534377"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9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4178</xdr:rowOff>
    </xdr:from>
    <xdr:to>
      <xdr:col>55</xdr:col>
      <xdr:colOff>88900</xdr:colOff>
      <xdr:row>71</xdr:row>
      <xdr:rowOff>4178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4178</xdr:rowOff>
    </xdr:from>
    <xdr:to>
      <xdr:col>55</xdr:col>
      <xdr:colOff>0</xdr:colOff>
      <xdr:row>73</xdr:row>
      <xdr:rowOff>21933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9639300" y="12177128"/>
          <a:ext cx="838200" cy="3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163206</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9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13329</xdr:rowOff>
    </xdr:from>
    <xdr:to>
      <xdr:col>55</xdr:col>
      <xdr:colOff>50800</xdr:colOff>
      <xdr:row>77</xdr:row>
      <xdr:rowOff>114929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1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21933</xdr:rowOff>
    </xdr:from>
    <xdr:to>
      <xdr:col>50</xdr:col>
      <xdr:colOff>114300</xdr:colOff>
      <xdr:row>76</xdr:row>
      <xdr:rowOff>134328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2537783"/>
          <a:ext cx="889000" cy="6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142335</xdr:rowOff>
    </xdr:from>
    <xdr:to>
      <xdr:col>50</xdr:col>
      <xdr:colOff>165100</xdr:colOff>
      <xdr:row>77</xdr:row>
      <xdr:rowOff>72485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1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63612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2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134328</xdr:rowOff>
    </xdr:from>
    <xdr:to>
      <xdr:col>45</xdr:col>
      <xdr:colOff>177800</xdr:colOff>
      <xdr:row>78</xdr:row>
      <xdr:rowOff>41574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7861300" y="13164528"/>
          <a:ext cx="889000" cy="25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25825</xdr:rowOff>
    </xdr:from>
    <xdr:to>
      <xdr:col>46</xdr:col>
      <xdr:colOff>38100</xdr:colOff>
      <xdr:row>77</xdr:row>
      <xdr:rowOff>127425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2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118552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3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41574</xdr:rowOff>
    </xdr:from>
    <xdr:to>
      <xdr:col>41</xdr:col>
      <xdr:colOff>50800</xdr:colOff>
      <xdr:row>78</xdr:row>
      <xdr:rowOff>87846</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414674"/>
          <a:ext cx="889000" cy="4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56820</xdr:rowOff>
    </xdr:from>
    <xdr:to>
      <xdr:col>41</xdr:col>
      <xdr:colOff>101600</xdr:colOff>
      <xdr:row>77</xdr:row>
      <xdr:rowOff>158420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0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62554</xdr:rowOff>
    </xdr:from>
    <xdr:to>
      <xdr:col>36</xdr:col>
      <xdr:colOff>165100</xdr:colOff>
      <xdr:row>77</xdr:row>
      <xdr:rowOff>164154</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6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9231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124828</xdr:rowOff>
    </xdr:from>
    <xdr:to>
      <xdr:col>55</xdr:col>
      <xdr:colOff>50800</xdr:colOff>
      <xdr:row>71</xdr:row>
      <xdr:rowOff>54978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212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77855</xdr:rowOff>
    </xdr:from>
    <xdr:ext cx="534377"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207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142583</xdr:rowOff>
    </xdr:from>
    <xdr:to>
      <xdr:col>50</xdr:col>
      <xdr:colOff>165100</xdr:colOff>
      <xdr:row>73</xdr:row>
      <xdr:rowOff>72733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248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89260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372111" y="122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83528</xdr:rowOff>
    </xdr:from>
    <xdr:to>
      <xdr:col>46</xdr:col>
      <xdr:colOff>38100</xdr:colOff>
      <xdr:row>77</xdr:row>
      <xdr:rowOff>13678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1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30205</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483111" y="128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162224</xdr:rowOff>
    </xdr:from>
    <xdr:to>
      <xdr:col>41</xdr:col>
      <xdr:colOff>101600</xdr:colOff>
      <xdr:row>78</xdr:row>
      <xdr:rowOff>92374</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3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83501</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626428" y="1345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37046</xdr:rowOff>
    </xdr:from>
    <xdr:to>
      <xdr:col>36</xdr:col>
      <xdr:colOff>165100</xdr:colOff>
      <xdr:row>78</xdr:row>
      <xdr:rowOff>138646</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4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129773</xdr:rowOff>
    </xdr:from>
    <xdr:ext cx="469744"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37428" y="1350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71737</xdr:rowOff>
    </xdr:from>
    <xdr:to>
      <xdr:col>54</xdr:col>
      <xdr:colOff>189865</xdr:colOff>
      <xdr:row>97</xdr:row>
      <xdr:rowOff>113433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02237"/>
          <a:ext cx="1270" cy="1241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117260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74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113433</xdr:rowOff>
    </xdr:from>
    <xdr:to>
      <xdr:col>55</xdr:col>
      <xdr:colOff>88900</xdr:colOff>
      <xdr:row>97</xdr:row>
      <xdr:rowOff>113433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74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18414</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27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71737</xdr:rowOff>
    </xdr:from>
    <xdr:to>
      <xdr:col>55</xdr:col>
      <xdr:colOff>88900</xdr:colOff>
      <xdr:row>90</xdr:row>
      <xdr:rowOff>71737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0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160525</xdr:rowOff>
    </xdr:from>
    <xdr:to>
      <xdr:col>55</xdr:col>
      <xdr:colOff>0</xdr:colOff>
      <xdr:row>95</xdr:row>
      <xdr:rowOff>19639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276825"/>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139062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25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160635</xdr:rowOff>
    </xdr:from>
    <xdr:to>
      <xdr:col>55</xdr:col>
      <xdr:colOff>50800</xdr:colOff>
      <xdr:row>95</xdr:row>
      <xdr:rowOff>90785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160525</xdr:rowOff>
    </xdr:from>
    <xdr:to>
      <xdr:col>50</xdr:col>
      <xdr:colOff>114300</xdr:colOff>
      <xdr:row>95</xdr:row>
      <xdr:rowOff>55301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276825"/>
          <a:ext cx="889000" cy="6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38426</xdr:rowOff>
    </xdr:from>
    <xdr:to>
      <xdr:col>50</xdr:col>
      <xdr:colOff>165100</xdr:colOff>
      <xdr:row>94</xdr:row>
      <xdr:rowOff>140026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1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156553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59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143770</xdr:rowOff>
    </xdr:from>
    <xdr:to>
      <xdr:col>45</xdr:col>
      <xdr:colOff>177800</xdr:colOff>
      <xdr:row>95</xdr:row>
      <xdr:rowOff>55301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260070"/>
          <a:ext cx="8890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63799</xdr:rowOff>
    </xdr:from>
    <xdr:to>
      <xdr:col>46</xdr:col>
      <xdr:colOff>38100</xdr:colOff>
      <xdr:row>94</xdr:row>
      <xdr:rowOff>165399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18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10476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59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143770</xdr:rowOff>
    </xdr:from>
    <xdr:to>
      <xdr:col>41</xdr:col>
      <xdr:colOff>50800</xdr:colOff>
      <xdr:row>95</xdr:row>
      <xdr:rowOff>10153</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260070"/>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44529</xdr:rowOff>
    </xdr:from>
    <xdr:to>
      <xdr:col>41</xdr:col>
      <xdr:colOff>101600</xdr:colOff>
      <xdr:row>95</xdr:row>
      <xdr:rowOff>146129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33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137256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157138</xdr:rowOff>
    </xdr:from>
    <xdr:to>
      <xdr:col>36</xdr:col>
      <xdr:colOff>165100</xdr:colOff>
      <xdr:row>95</xdr:row>
      <xdr:rowOff>87288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27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78415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6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140289</xdr:rowOff>
    </xdr:from>
    <xdr:to>
      <xdr:col>55</xdr:col>
      <xdr:colOff>50800</xdr:colOff>
      <xdr:row>95</xdr:row>
      <xdr:rowOff>70439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2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163166</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10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109725</xdr:rowOff>
    </xdr:from>
    <xdr:to>
      <xdr:col>50</xdr:col>
      <xdr:colOff>165100</xdr:colOff>
      <xdr:row>95</xdr:row>
      <xdr:rowOff>39875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2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31002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31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4501</xdr:rowOff>
    </xdr:from>
    <xdr:to>
      <xdr:col>46</xdr:col>
      <xdr:colOff>38100</xdr:colOff>
      <xdr:row>95</xdr:row>
      <xdr:rowOff>106101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2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97228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38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92970</xdr:rowOff>
    </xdr:from>
    <xdr:to>
      <xdr:col>41</xdr:col>
      <xdr:colOff>101600</xdr:colOff>
      <xdr:row>95</xdr:row>
      <xdr:rowOff>23120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39647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598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130803</xdr:rowOff>
    </xdr:from>
    <xdr:to>
      <xdr:col>36</xdr:col>
      <xdr:colOff>165100</xdr:colOff>
      <xdr:row>95</xdr:row>
      <xdr:rowOff>60953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2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77480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02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42659</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57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160786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42659</xdr:rowOff>
    </xdr:from>
    <xdr:to>
      <xdr:col>86</xdr:col>
      <xdr:colOff>25400</xdr:colOff>
      <xdr:row>31</xdr:row>
      <xdr:rowOff>42659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93180</xdr:rowOff>
    </xdr:from>
    <xdr:to>
      <xdr:col>85</xdr:col>
      <xdr:colOff>127000</xdr:colOff>
      <xdr:row>38</xdr:row>
      <xdr:rowOff>160884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436830"/>
          <a:ext cx="838200" cy="2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167797</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11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17920</xdr:rowOff>
    </xdr:from>
    <xdr:to>
      <xdr:col>85</xdr:col>
      <xdr:colOff>177800</xdr:colOff>
      <xdr:row>38</xdr:row>
      <xdr:rowOff>119520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160884</xdr:rowOff>
    </xdr:from>
    <xdr:to>
      <xdr:col>81</xdr:col>
      <xdr:colOff>50800</xdr:colOff>
      <xdr:row>39</xdr:row>
      <xdr:rowOff>11075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675984"/>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159576</xdr:rowOff>
    </xdr:from>
    <xdr:to>
      <xdr:col>81</xdr:col>
      <xdr:colOff>101600</xdr:colOff>
      <xdr:row>38</xdr:row>
      <xdr:rowOff>89726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106253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7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5969</xdr:rowOff>
    </xdr:from>
    <xdr:to>
      <xdr:col>76</xdr:col>
      <xdr:colOff>114300</xdr:colOff>
      <xdr:row>39</xdr:row>
      <xdr:rowOff>11075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92519"/>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38265</xdr:rowOff>
    </xdr:from>
    <xdr:to>
      <xdr:col>76</xdr:col>
      <xdr:colOff>165100</xdr:colOff>
      <xdr:row>38</xdr:row>
      <xdr:rowOff>139865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156392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5969</xdr:rowOff>
    </xdr:from>
    <xdr:to>
      <xdr:col>71</xdr:col>
      <xdr:colOff>177800</xdr:colOff>
      <xdr:row>39</xdr:row>
      <xdr:rowOff>22085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692519"/>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58153</xdr:rowOff>
    </xdr:from>
    <xdr:to>
      <xdr:col>72</xdr:col>
      <xdr:colOff>38100</xdr:colOff>
      <xdr:row>38</xdr:row>
      <xdr:rowOff>159753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7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4830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4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148489</xdr:rowOff>
    </xdr:from>
    <xdr:to>
      <xdr:col>67</xdr:col>
      <xdr:colOff>101600</xdr:colOff>
      <xdr:row>39</xdr:row>
      <xdr:rowOff>78639</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69766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7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42380</xdr:rowOff>
    </xdr:from>
    <xdr:to>
      <xdr:col>85</xdr:col>
      <xdr:colOff>177800</xdr:colOff>
      <xdr:row>37</xdr:row>
      <xdr:rowOff>143980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3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65257</xdr:rowOff>
    </xdr:from>
    <xdr:ext cx="469744"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23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110084</xdr:rowOff>
    </xdr:from>
    <xdr:to>
      <xdr:col>81</xdr:col>
      <xdr:colOff>101600</xdr:colOff>
      <xdr:row>39</xdr:row>
      <xdr:rowOff>40234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31361</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428" y="671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131725</xdr:rowOff>
    </xdr:from>
    <xdr:to>
      <xdr:col>76</xdr:col>
      <xdr:colOff>165100</xdr:colOff>
      <xdr:row>39</xdr:row>
      <xdr:rowOff>61875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53002</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739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126619</xdr:rowOff>
    </xdr:from>
    <xdr:to>
      <xdr:col>72</xdr:col>
      <xdr:colOff>38100</xdr:colOff>
      <xdr:row>39</xdr:row>
      <xdr:rowOff>56769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47896</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673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142735</xdr:rowOff>
    </xdr:from>
    <xdr:to>
      <xdr:col>67</xdr:col>
      <xdr:colOff>101600</xdr:colOff>
      <xdr:row>39</xdr:row>
      <xdr:rowOff>72885</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89412</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4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41497</xdr:rowOff>
    </xdr:from>
    <xdr:to>
      <xdr:col>85</xdr:col>
      <xdr:colOff>126364</xdr:colOff>
      <xdr:row>78</xdr:row>
      <xdr:rowOff>56090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214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59917</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56090</xdr:rowOff>
    </xdr:from>
    <xdr:to>
      <xdr:col>86</xdr:col>
      <xdr:colOff>25400</xdr:colOff>
      <xdr:row>78</xdr:row>
      <xdr:rowOff>56090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29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159624</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41497</xdr:rowOff>
    </xdr:from>
    <xdr:to>
      <xdr:col>86</xdr:col>
      <xdr:colOff>25400</xdr:colOff>
      <xdr:row>71</xdr:row>
      <xdr:rowOff>41497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21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51194</xdr:rowOff>
    </xdr:from>
    <xdr:to>
      <xdr:col>85</xdr:col>
      <xdr:colOff>127000</xdr:colOff>
      <xdr:row>72</xdr:row>
      <xdr:rowOff>94628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481300" y="1239559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122362</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0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143935</xdr:rowOff>
    </xdr:from>
    <xdr:to>
      <xdr:col>85</xdr:col>
      <xdr:colOff>177800</xdr:colOff>
      <xdr:row>75</xdr:row>
      <xdr:rowOff>74085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40316</xdr:rowOff>
    </xdr:from>
    <xdr:to>
      <xdr:col>81</xdr:col>
      <xdr:colOff>50800</xdr:colOff>
      <xdr:row>72</xdr:row>
      <xdr:rowOff>51194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384716"/>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169063</xdr:rowOff>
    </xdr:from>
    <xdr:to>
      <xdr:col>81</xdr:col>
      <xdr:colOff>101600</xdr:colOff>
      <xdr:row>75</xdr:row>
      <xdr:rowOff>99213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90340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121545</xdr:rowOff>
    </xdr:from>
    <xdr:to>
      <xdr:col>76</xdr:col>
      <xdr:colOff>114300</xdr:colOff>
      <xdr:row>72</xdr:row>
      <xdr:rowOff>40316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2294495"/>
          <a:ext cx="8890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148622</xdr:rowOff>
    </xdr:from>
    <xdr:to>
      <xdr:col>76</xdr:col>
      <xdr:colOff>165100</xdr:colOff>
      <xdr:row>75</xdr:row>
      <xdr:rowOff>78772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69899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145644</xdr:rowOff>
    </xdr:from>
    <xdr:to>
      <xdr:col>71</xdr:col>
      <xdr:colOff>177800</xdr:colOff>
      <xdr:row>71</xdr:row>
      <xdr:rowOff>121545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147144"/>
          <a:ext cx="889000" cy="14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159900</xdr:rowOff>
    </xdr:from>
    <xdr:to>
      <xdr:col>72</xdr:col>
      <xdr:colOff>38100</xdr:colOff>
      <xdr:row>75</xdr:row>
      <xdr:rowOff>90050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81177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141554</xdr:rowOff>
    </xdr:from>
    <xdr:to>
      <xdr:col>67</xdr:col>
      <xdr:colOff>101600</xdr:colOff>
      <xdr:row>75</xdr:row>
      <xdr:rowOff>71704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62831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43828</xdr:rowOff>
    </xdr:from>
    <xdr:to>
      <xdr:col>85</xdr:col>
      <xdr:colOff>177800</xdr:colOff>
      <xdr:row>72</xdr:row>
      <xdr:rowOff>145428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3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66705</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23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394</xdr:rowOff>
    </xdr:from>
    <xdr:to>
      <xdr:col>81</xdr:col>
      <xdr:colOff>101600</xdr:colOff>
      <xdr:row>72</xdr:row>
      <xdr:rowOff>101994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3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118521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12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160966</xdr:rowOff>
    </xdr:from>
    <xdr:to>
      <xdr:col>76</xdr:col>
      <xdr:colOff>165100</xdr:colOff>
      <xdr:row>72</xdr:row>
      <xdr:rowOff>91116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3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107643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10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70745</xdr:rowOff>
    </xdr:from>
    <xdr:to>
      <xdr:col>72</xdr:col>
      <xdr:colOff>38100</xdr:colOff>
      <xdr:row>72</xdr:row>
      <xdr:rowOff>895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24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17422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0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94844</xdr:rowOff>
    </xdr:from>
    <xdr:to>
      <xdr:col>67</xdr:col>
      <xdr:colOff>101600</xdr:colOff>
      <xdr:row>71</xdr:row>
      <xdr:rowOff>24994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0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41521</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18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25727</xdr:rowOff>
    </xdr:from>
    <xdr:to>
      <xdr:col>85</xdr:col>
      <xdr:colOff>126364</xdr:colOff>
      <xdr:row>99</xdr:row>
      <xdr:rowOff>53583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27677"/>
          <a:ext cx="1269" cy="13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57410</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53583</xdr:rowOff>
    </xdr:from>
    <xdr:to>
      <xdr:col>86</xdr:col>
      <xdr:colOff>25400</xdr:colOff>
      <xdr:row>99</xdr:row>
      <xdr:rowOff>53583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2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143854</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25727</xdr:rowOff>
    </xdr:from>
    <xdr:to>
      <xdr:col>86</xdr:col>
      <xdr:colOff>25400</xdr:colOff>
      <xdr:row>91</xdr:row>
      <xdr:rowOff>25727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2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51722</xdr:rowOff>
    </xdr:from>
    <xdr:to>
      <xdr:col>85</xdr:col>
      <xdr:colOff>127000</xdr:colOff>
      <xdr:row>98</xdr:row>
      <xdr:rowOff>61421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853822"/>
          <a:ext cx="8382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60571</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48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37694</xdr:rowOff>
    </xdr:from>
    <xdr:to>
      <xdr:col>85</xdr:col>
      <xdr:colOff>177800</xdr:colOff>
      <xdr:row>96</xdr:row>
      <xdr:rowOff>139294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51722</xdr:rowOff>
    </xdr:from>
    <xdr:to>
      <xdr:col>81</xdr:col>
      <xdr:colOff>50800</xdr:colOff>
      <xdr:row>98</xdr:row>
      <xdr:rowOff>63151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85382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158525</xdr:rowOff>
    </xdr:from>
    <xdr:to>
      <xdr:col>81</xdr:col>
      <xdr:colOff>101600</xdr:colOff>
      <xdr:row>97</xdr:row>
      <xdr:rowOff>88675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1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105202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39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40618</xdr:rowOff>
    </xdr:from>
    <xdr:to>
      <xdr:col>76</xdr:col>
      <xdr:colOff>114300</xdr:colOff>
      <xdr:row>98</xdr:row>
      <xdr:rowOff>63151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842718"/>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530</xdr:rowOff>
    </xdr:from>
    <xdr:to>
      <xdr:col>76</xdr:col>
      <xdr:colOff>165100</xdr:colOff>
      <xdr:row>98</xdr:row>
      <xdr:rowOff>102130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118657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139765</xdr:rowOff>
    </xdr:from>
    <xdr:to>
      <xdr:col>71</xdr:col>
      <xdr:colOff>177800</xdr:colOff>
      <xdr:row>98</xdr:row>
      <xdr:rowOff>40618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770415"/>
          <a:ext cx="889000" cy="7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19242</xdr:rowOff>
    </xdr:from>
    <xdr:to>
      <xdr:col>72</xdr:col>
      <xdr:colOff>38100</xdr:colOff>
      <xdr:row>98</xdr:row>
      <xdr:rowOff>120842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82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111969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1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26623</xdr:rowOff>
    </xdr:from>
    <xdr:to>
      <xdr:col>67</xdr:col>
      <xdr:colOff>101600</xdr:colOff>
      <xdr:row>98</xdr:row>
      <xdr:rowOff>128223</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82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119350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2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10621</xdr:rowOff>
    </xdr:from>
    <xdr:to>
      <xdr:col>85</xdr:col>
      <xdr:colOff>177800</xdr:colOff>
      <xdr:row>98</xdr:row>
      <xdr:rowOff>112221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8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160498</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9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922</xdr:rowOff>
    </xdr:from>
    <xdr:to>
      <xdr:col>81</xdr:col>
      <xdr:colOff>101600</xdr:colOff>
      <xdr:row>98</xdr:row>
      <xdr:rowOff>102522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8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93649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8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12351</xdr:rowOff>
    </xdr:from>
    <xdr:to>
      <xdr:col>76</xdr:col>
      <xdr:colOff>165100</xdr:colOff>
      <xdr:row>98</xdr:row>
      <xdr:rowOff>113951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105078</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9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161268</xdr:rowOff>
    </xdr:from>
    <xdr:to>
      <xdr:col>72</xdr:col>
      <xdr:colOff>38100</xdr:colOff>
      <xdr:row>98</xdr:row>
      <xdr:rowOff>91418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79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107945</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56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88965</xdr:rowOff>
    </xdr:from>
    <xdr:to>
      <xdr:col>67</xdr:col>
      <xdr:colOff>101600</xdr:colOff>
      <xdr:row>98</xdr:row>
      <xdr:rowOff>19115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35642</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49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94615</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409565"/>
          <a:ext cx="1269"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41292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94615</xdr:rowOff>
    </xdr:from>
    <xdr:to>
      <xdr:col>116</xdr:col>
      <xdr:colOff>152400</xdr:colOff>
      <xdr:row>31</xdr:row>
      <xdr:rowOff>94615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40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70104</xdr:rowOff>
    </xdr:from>
    <xdr:to>
      <xdr:col>116</xdr:col>
      <xdr:colOff>63500</xdr:colOff>
      <xdr:row>37</xdr:row>
      <xdr:rowOff>71374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413754"/>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138574</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139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115697</xdr:rowOff>
    </xdr:from>
    <xdr:to>
      <xdr:col>116</xdr:col>
      <xdr:colOff>114300</xdr:colOff>
      <xdr:row>37</xdr:row>
      <xdr:rowOff>45847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58801</xdr:rowOff>
    </xdr:from>
    <xdr:to>
      <xdr:col>111</xdr:col>
      <xdr:colOff>177800</xdr:colOff>
      <xdr:row>37</xdr:row>
      <xdr:rowOff>70104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402451"/>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124841</xdr:rowOff>
    </xdr:from>
    <xdr:to>
      <xdr:col>112</xdr:col>
      <xdr:colOff>38100</xdr:colOff>
      <xdr:row>37</xdr:row>
      <xdr:rowOff>54991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71518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58801</xdr:rowOff>
    </xdr:from>
    <xdr:to>
      <xdr:col>107</xdr:col>
      <xdr:colOff>50800</xdr:colOff>
      <xdr:row>37</xdr:row>
      <xdr:rowOff>77597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6402451"/>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55499</xdr:rowOff>
    </xdr:from>
    <xdr:to>
      <xdr:col>107</xdr:col>
      <xdr:colOff>101600</xdr:colOff>
      <xdr:row>37</xdr:row>
      <xdr:rowOff>157099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148226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49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77597</xdr:rowOff>
    </xdr:from>
    <xdr:to>
      <xdr:col>102</xdr:col>
      <xdr:colOff>114300</xdr:colOff>
      <xdr:row>37</xdr:row>
      <xdr:rowOff>95377</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8656300" y="6421247"/>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122428</xdr:rowOff>
    </xdr:from>
    <xdr:to>
      <xdr:col>102</xdr:col>
      <xdr:colOff>165100</xdr:colOff>
      <xdr:row>38</xdr:row>
      <xdr:rowOff>52578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43705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140589</xdr:rowOff>
    </xdr:from>
    <xdr:to>
      <xdr:col>98</xdr:col>
      <xdr:colOff>38100</xdr:colOff>
      <xdr:row>38</xdr:row>
      <xdr:rowOff>70739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4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61866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57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20574</xdr:rowOff>
    </xdr:from>
    <xdr:to>
      <xdr:col>116</xdr:col>
      <xdr:colOff>114300</xdr:colOff>
      <xdr:row>37</xdr:row>
      <xdr:rowOff>122174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3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170451</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34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19304</xdr:rowOff>
    </xdr:from>
    <xdr:to>
      <xdr:col>112</xdr:col>
      <xdr:colOff>38100</xdr:colOff>
      <xdr:row>37</xdr:row>
      <xdr:rowOff>120904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3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112031</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88428" y="645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8001</xdr:rowOff>
    </xdr:from>
    <xdr:to>
      <xdr:col>107</xdr:col>
      <xdr:colOff>101600</xdr:colOff>
      <xdr:row>37</xdr:row>
      <xdr:rowOff>109601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35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126128</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99428" y="612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26797</xdr:rowOff>
    </xdr:from>
    <xdr:to>
      <xdr:col>102</xdr:col>
      <xdr:colOff>165100</xdr:colOff>
      <xdr:row>37</xdr:row>
      <xdr:rowOff>128397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144924</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10428" y="614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44577</xdr:rowOff>
    </xdr:from>
    <xdr:to>
      <xdr:col>98</xdr:col>
      <xdr:colOff>38100</xdr:colOff>
      <xdr:row>37</xdr:row>
      <xdr:rowOff>146177</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3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162704</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21428" y="61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38926</xdr:rowOff>
    </xdr:from>
    <xdr:to>
      <xdr:col>116</xdr:col>
      <xdr:colOff>62864</xdr:colOff>
      <xdr:row>59</xdr:row>
      <xdr:rowOff>42545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611426"/>
          <a:ext cx="1269" cy="1546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157053</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3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38926</xdr:rowOff>
    </xdr:from>
    <xdr:to>
      <xdr:col>116</xdr:col>
      <xdr:colOff>152400</xdr:colOff>
      <xdr:row>50</xdr:row>
      <xdr:rowOff>38926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61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61023</xdr:rowOff>
    </xdr:from>
    <xdr:to>
      <xdr:col>116</xdr:col>
      <xdr:colOff>63500</xdr:colOff>
      <xdr:row>58</xdr:row>
      <xdr:rowOff>63424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005123"/>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23766</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2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xdr:rowOff>
    </xdr:from>
    <xdr:to>
      <xdr:col>116</xdr:col>
      <xdr:colOff>114300</xdr:colOff>
      <xdr:row>57</xdr:row>
      <xdr:rowOff>102489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55728</xdr:rowOff>
    </xdr:from>
    <xdr:to>
      <xdr:col>111</xdr:col>
      <xdr:colOff>177800</xdr:colOff>
      <xdr:row>58</xdr:row>
      <xdr:rowOff>61023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9999828"/>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2604</xdr:rowOff>
    </xdr:from>
    <xdr:to>
      <xdr:col>112</xdr:col>
      <xdr:colOff>38100</xdr:colOff>
      <xdr:row>57</xdr:row>
      <xdr:rowOff>104204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120731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55118</xdr:rowOff>
    </xdr:from>
    <xdr:to>
      <xdr:col>107</xdr:col>
      <xdr:colOff>50800</xdr:colOff>
      <xdr:row>58</xdr:row>
      <xdr:rowOff>55728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9999218"/>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4737</xdr:rowOff>
    </xdr:from>
    <xdr:to>
      <xdr:col>107</xdr:col>
      <xdr:colOff>101600</xdr:colOff>
      <xdr:row>57</xdr:row>
      <xdr:rowOff>106337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122864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2463</xdr:rowOff>
    </xdr:from>
    <xdr:to>
      <xdr:col>102</xdr:col>
      <xdr:colOff>114300</xdr:colOff>
      <xdr:row>58</xdr:row>
      <xdr:rowOff>55118</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9946563"/>
          <a:ext cx="889000" cy="5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155156</xdr:rowOff>
    </xdr:from>
    <xdr:to>
      <xdr:col>102</xdr:col>
      <xdr:colOff>165100</xdr:colOff>
      <xdr:row>57</xdr:row>
      <xdr:rowOff>85306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101833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128677</xdr:rowOff>
    </xdr:from>
    <xdr:to>
      <xdr:col>98</xdr:col>
      <xdr:colOff>38100</xdr:colOff>
      <xdr:row>57</xdr:row>
      <xdr:rowOff>58827</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75354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12624</xdr:rowOff>
    </xdr:from>
    <xdr:to>
      <xdr:col>116</xdr:col>
      <xdr:colOff>114300</xdr:colOff>
      <xdr:row>58</xdr:row>
      <xdr:rowOff>114224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99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162501</xdr:rowOff>
    </xdr:from>
    <xdr:ext cx="469744"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93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10223</xdr:rowOff>
    </xdr:from>
    <xdr:to>
      <xdr:col>112</xdr:col>
      <xdr:colOff>38100</xdr:colOff>
      <xdr:row>58</xdr:row>
      <xdr:rowOff>111823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99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102950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88428" y="1004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4928</xdr:rowOff>
    </xdr:from>
    <xdr:to>
      <xdr:col>107</xdr:col>
      <xdr:colOff>101600</xdr:colOff>
      <xdr:row>58</xdr:row>
      <xdr:rowOff>106528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99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97655</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1004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4318</xdr:rowOff>
    </xdr:from>
    <xdr:to>
      <xdr:col>102</xdr:col>
      <xdr:colOff>165100</xdr:colOff>
      <xdr:row>58</xdr:row>
      <xdr:rowOff>105918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99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97045</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1004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123113</xdr:rowOff>
    </xdr:from>
    <xdr:to>
      <xdr:col>98</xdr:col>
      <xdr:colOff>38100</xdr:colOff>
      <xdr:row>58</xdr:row>
      <xdr:rowOff>53263</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98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44390</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99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155778</xdr:rowOff>
    </xdr:from>
    <xdr:to>
      <xdr:col>116</xdr:col>
      <xdr:colOff>62864</xdr:colOff>
      <xdr:row>79</xdr:row>
      <xdr:rowOff>104496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328728"/>
          <a:ext cx="1269" cy="13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108323</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6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104496</xdr:rowOff>
    </xdr:from>
    <xdr:to>
      <xdr:col>116</xdr:col>
      <xdr:colOff>152400</xdr:colOff>
      <xdr:row>79</xdr:row>
      <xdr:rowOff>104496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64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102455</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21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155778</xdr:rowOff>
    </xdr:from>
    <xdr:to>
      <xdr:col>116</xdr:col>
      <xdr:colOff>152400</xdr:colOff>
      <xdr:row>71</xdr:row>
      <xdr:rowOff>155778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32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170028</xdr:rowOff>
    </xdr:from>
    <xdr:to>
      <xdr:col>116</xdr:col>
      <xdr:colOff>63500</xdr:colOff>
      <xdr:row>75</xdr:row>
      <xdr:rowOff>5435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1323300" y="1285732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3776</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30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25349</xdr:rowOff>
    </xdr:from>
    <xdr:to>
      <xdr:col>116</xdr:col>
      <xdr:colOff>114300</xdr:colOff>
      <xdr:row>76</xdr:row>
      <xdr:rowOff>126949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170028</xdr:rowOff>
    </xdr:from>
    <xdr:to>
      <xdr:col>111</xdr:col>
      <xdr:colOff>177800</xdr:colOff>
      <xdr:row>75</xdr:row>
      <xdr:rowOff>53784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857328"/>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39218</xdr:rowOff>
    </xdr:from>
    <xdr:to>
      <xdr:col>112</xdr:col>
      <xdr:colOff>38100</xdr:colOff>
      <xdr:row>76</xdr:row>
      <xdr:rowOff>140818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131945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170599</xdr:rowOff>
    </xdr:from>
    <xdr:to>
      <xdr:col>107</xdr:col>
      <xdr:colOff>50800</xdr:colOff>
      <xdr:row>75</xdr:row>
      <xdr:rowOff>53784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9545300" y="12172099"/>
          <a:ext cx="889000" cy="74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164109</xdr:rowOff>
    </xdr:from>
    <xdr:to>
      <xdr:col>107</xdr:col>
      <xdr:colOff>101600</xdr:colOff>
      <xdr:row>76</xdr:row>
      <xdr:rowOff>94259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85386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170599</xdr:rowOff>
    </xdr:from>
    <xdr:to>
      <xdr:col>102</xdr:col>
      <xdr:colOff>114300</xdr:colOff>
      <xdr:row>71</xdr:row>
      <xdr:rowOff>4864</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217209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27940</xdr:rowOff>
    </xdr:from>
    <xdr:to>
      <xdr:col>102</xdr:col>
      <xdr:colOff>165100</xdr:colOff>
      <xdr:row>75</xdr:row>
      <xdr:rowOff>129540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120666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9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927</xdr:rowOff>
    </xdr:from>
    <xdr:to>
      <xdr:col>98</xdr:col>
      <xdr:colOff>38100</xdr:colOff>
      <xdr:row>75</xdr:row>
      <xdr:rowOff>102527</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93654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126085</xdr:rowOff>
    </xdr:from>
    <xdr:to>
      <xdr:col>116</xdr:col>
      <xdr:colOff>114300</xdr:colOff>
      <xdr:row>75</xdr:row>
      <xdr:rowOff>56235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8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148962</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66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119228</xdr:rowOff>
    </xdr:from>
    <xdr:to>
      <xdr:col>112</xdr:col>
      <xdr:colOff>38100</xdr:colOff>
      <xdr:row>75</xdr:row>
      <xdr:rowOff>49378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8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65905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58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2984</xdr:rowOff>
    </xdr:from>
    <xdr:to>
      <xdr:col>107</xdr:col>
      <xdr:colOff>101600</xdr:colOff>
      <xdr:row>75</xdr:row>
      <xdr:rowOff>104584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86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121111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6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119799</xdr:rowOff>
    </xdr:from>
    <xdr:to>
      <xdr:col>102</xdr:col>
      <xdr:colOff>165100</xdr:colOff>
      <xdr:row>71</xdr:row>
      <xdr:rowOff>49949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1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66476</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18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125514</xdr:rowOff>
    </xdr:from>
    <xdr:to>
      <xdr:col>98</xdr:col>
      <xdr:colOff>38100</xdr:colOff>
      <xdr:row>71</xdr:row>
      <xdr:rowOff>55664</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1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72191</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190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類似団体平均と比較すると、扶助費、普通建設事業費、災害復旧事業費、公債費及び補助費等が特に高くなっている。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扶助費は、社会保障費の増加による上昇傾向に加え、令和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年度は国・子育て世帯への臨時特別給付金事業や住民税非課税世帯等臨時特別給付金事業の皆増により、急増している。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月から供用開始した可燃ごみ処理施設の整備に係る経費が高額であるため、高水準となっている。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月大雨等による大規模災害に伴う復旧経費が大幅増となったことにより、急増している。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公債費は、合併前後の積極的な社会基盤整備に係る起債償還により、類似団体平均の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倍近くとなっており、高水準の傾向が継続しているが、引続き市債の繰上償還や新規発行額の抑制を行うことにより、数値改善を図っていく。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補助費等は、令和元年度に下水道事業を法適化し、繰出金が補助費等となった影響等により、類似団体平均と比較して高水準であるが、令和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年度に実施した特別定額給付金事業の皆減により、前年度比では大幅に減少している。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174,693
169,807
624.36
101,138,632
98,574,182
1,557,109
47,185,856
99,529,255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126365</xdr:rowOff>
    </xdr:from>
    <xdr:to>
      <xdr:col>24</xdr:col>
      <xdr:colOff>62865</xdr:colOff>
      <xdr:row>37</xdr:row>
      <xdr:rowOff>151130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865"/>
          <a:ext cx="127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154957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151130</xdr:rowOff>
    </xdr:from>
    <xdr:to>
      <xdr:col>24</xdr:col>
      <xdr:colOff>152400</xdr:colOff>
      <xdr:row>37</xdr:row>
      <xdr:rowOff>151130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73042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126365</xdr:rowOff>
    </xdr:from>
    <xdr:to>
      <xdr:col>24</xdr:col>
      <xdr:colOff>152400</xdr:colOff>
      <xdr:row>30</xdr:row>
      <xdr:rowOff>126365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111125</xdr:rowOff>
    </xdr:from>
    <xdr:to>
      <xdr:col>24</xdr:col>
      <xdr:colOff>63500</xdr:colOff>
      <xdr:row>35</xdr:row>
      <xdr:rowOff>114935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118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168927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118745</xdr:rowOff>
    </xdr:from>
    <xdr:to>
      <xdr:col>19</xdr:col>
      <xdr:colOff>177800</xdr:colOff>
      <xdr:row>35</xdr:row>
      <xdr:rowOff>111125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76595"/>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113665</xdr:rowOff>
    </xdr:from>
    <xdr:to>
      <xdr:col>20</xdr:col>
      <xdr:colOff>38100</xdr:colOff>
      <xdr:row>34</xdr:row>
      <xdr:rowOff>43815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77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60342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5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118745</xdr:rowOff>
    </xdr:from>
    <xdr:to>
      <xdr:col>15</xdr:col>
      <xdr:colOff>50800</xdr:colOff>
      <xdr:row>33</xdr:row>
      <xdr:rowOff>149225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765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119380</xdr:rowOff>
    </xdr:from>
    <xdr:to>
      <xdr:col>15</xdr:col>
      <xdr:colOff>101600</xdr:colOff>
      <xdr:row>34</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40657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149225</xdr:rowOff>
    </xdr:from>
    <xdr:to>
      <xdr:col>10</xdr:col>
      <xdr:colOff>114300</xdr:colOff>
      <xdr:row>34</xdr:row>
      <xdr:rowOff>67310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0707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83185</xdr:rowOff>
    </xdr:from>
    <xdr:to>
      <xdr:col>10</xdr:col>
      <xdr:colOff>165100</xdr:colOff>
      <xdr:row>34</xdr:row>
      <xdr:rowOff>13335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4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29862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1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50817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64135</xdr:rowOff>
    </xdr:from>
    <xdr:to>
      <xdr:col>24</xdr:col>
      <xdr:colOff>114300</xdr:colOff>
      <xdr:row>35</xdr:row>
      <xdr:rowOff>165735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42562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4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60325</xdr:rowOff>
    </xdr:from>
    <xdr:to>
      <xdr:col>20</xdr:col>
      <xdr:colOff>38100</xdr:colOff>
      <xdr:row>35</xdr:row>
      <xdr:rowOff>161925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153052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67945</xdr:rowOff>
    </xdr:from>
    <xdr:to>
      <xdr:col>15</xdr:col>
      <xdr:colOff>101600</xdr:colOff>
      <xdr:row>33</xdr:row>
      <xdr:rowOff>169545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14622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0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98425</xdr:rowOff>
    </xdr:from>
    <xdr:to>
      <xdr:col>10</xdr:col>
      <xdr:colOff>165100</xdr:colOff>
      <xdr:row>34</xdr:row>
      <xdr:rowOff>28575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19702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xdr:rowOff>
    </xdr:from>
    <xdr:to>
      <xdr:col>6</xdr:col>
      <xdr:colOff>38100</xdr:colOff>
      <xdr:row>34</xdr:row>
      <xdr:rowOff>118110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109237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138278</xdr:rowOff>
    </xdr:from>
    <xdr:to>
      <xdr:col>24</xdr:col>
      <xdr:colOff>62865</xdr:colOff>
      <xdr:row>59</xdr:row>
      <xdr:rowOff>36258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568028"/>
          <a:ext cx="1270" cy="58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40085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36258</xdr:rowOff>
    </xdr:from>
    <xdr:to>
      <xdr:col>24</xdr:col>
      <xdr:colOff>152400</xdr:colOff>
      <xdr:row>59</xdr:row>
      <xdr:rowOff>36258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84955</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34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138278</xdr:rowOff>
    </xdr:from>
    <xdr:to>
      <xdr:col>24</xdr:col>
      <xdr:colOff>152400</xdr:colOff>
      <xdr:row>55</xdr:row>
      <xdr:rowOff>138278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6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156959</xdr:rowOff>
    </xdr:from>
    <xdr:to>
      <xdr:col>24</xdr:col>
      <xdr:colOff>63500</xdr:colOff>
      <xdr:row>58</xdr:row>
      <xdr:rowOff>33922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8729459"/>
          <a:ext cx="838200" cy="124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73880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51003</xdr:rowOff>
    </xdr:from>
    <xdr:to>
      <xdr:col>24</xdr:col>
      <xdr:colOff>114300</xdr:colOff>
      <xdr:row>57</xdr:row>
      <xdr:rowOff>152603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156959</xdr:rowOff>
    </xdr:from>
    <xdr:to>
      <xdr:col>19</xdr:col>
      <xdr:colOff>177800</xdr:colOff>
      <xdr:row>58</xdr:row>
      <xdr:rowOff>52515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8729459"/>
          <a:ext cx="889000" cy="126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162471</xdr:rowOff>
    </xdr:from>
    <xdr:to>
      <xdr:col>20</xdr:col>
      <xdr:colOff>38100</xdr:colOff>
      <xdr:row>50</xdr:row>
      <xdr:rowOff>92621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109148</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24308</xdr:rowOff>
    </xdr:from>
    <xdr:to>
      <xdr:col>15</xdr:col>
      <xdr:colOff>50800</xdr:colOff>
      <xdr:row>58</xdr:row>
      <xdr:rowOff>52515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68408"/>
          <a:ext cx="889000" cy="2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170574</xdr:rowOff>
    </xdr:from>
    <xdr:to>
      <xdr:col>15</xdr:col>
      <xdr:colOff>101600</xdr:colOff>
      <xdr:row>58</xdr:row>
      <xdr:rowOff>100724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117251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156325</xdr:rowOff>
    </xdr:from>
    <xdr:to>
      <xdr:col>10</xdr:col>
      <xdr:colOff>114300</xdr:colOff>
      <xdr:row>58</xdr:row>
      <xdr:rowOff>24308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28975"/>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37909</xdr:rowOff>
    </xdr:from>
    <xdr:to>
      <xdr:col>10</xdr:col>
      <xdr:colOff>165100</xdr:colOff>
      <xdr:row>58</xdr:row>
      <xdr:rowOff>139509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130636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31509</xdr:rowOff>
    </xdr:from>
    <xdr:to>
      <xdr:col>6</xdr:col>
      <xdr:colOff>38100</xdr:colOff>
      <xdr:row>58</xdr:row>
      <xdr:rowOff>133109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124236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154572</xdr:rowOff>
    </xdr:from>
    <xdr:to>
      <xdr:col>24</xdr:col>
      <xdr:colOff>114300</xdr:colOff>
      <xdr:row>58</xdr:row>
      <xdr:rowOff>84722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132999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106159</xdr:rowOff>
    </xdr:from>
    <xdr:to>
      <xdr:col>20</xdr:col>
      <xdr:colOff>38100</xdr:colOff>
      <xdr:row>51</xdr:row>
      <xdr:rowOff>36309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67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27436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77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1715</xdr:rowOff>
    </xdr:from>
    <xdr:to>
      <xdr:col>15</xdr:col>
      <xdr:colOff>101600</xdr:colOff>
      <xdr:row>58</xdr:row>
      <xdr:rowOff>103315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94442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144958</xdr:rowOff>
    </xdr:from>
    <xdr:to>
      <xdr:col>10</xdr:col>
      <xdr:colOff>165100</xdr:colOff>
      <xdr:row>58</xdr:row>
      <xdr:rowOff>75108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1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91635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9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105525</xdr:rowOff>
    </xdr:from>
    <xdr:to>
      <xdr:col>6</xdr:col>
      <xdr:colOff>38100</xdr:colOff>
      <xdr:row>58</xdr:row>
      <xdr:rowOff>35675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7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52202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5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156997</xdr:rowOff>
    </xdr:from>
    <xdr:to>
      <xdr:col>24</xdr:col>
      <xdr:colOff>62865</xdr:colOff>
      <xdr:row>75</xdr:row>
      <xdr:rowOff>147396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8497"/>
          <a:ext cx="1270" cy="847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151223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0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147396</xdr:rowOff>
    </xdr:from>
    <xdr:to>
      <xdr:col>24</xdr:col>
      <xdr:colOff>152400</xdr:colOff>
      <xdr:row>75</xdr:row>
      <xdr:rowOff>147396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00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103674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156997</xdr:rowOff>
    </xdr:from>
    <xdr:to>
      <xdr:col>24</xdr:col>
      <xdr:colOff>152400</xdr:colOff>
      <xdr:row>70</xdr:row>
      <xdr:rowOff>156997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8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110287</xdr:rowOff>
    </xdr:from>
    <xdr:to>
      <xdr:col>24</xdr:col>
      <xdr:colOff>63500</xdr:colOff>
      <xdr:row>74</xdr:row>
      <xdr:rowOff>27819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283237"/>
          <a:ext cx="838200" cy="43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71747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58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93320</xdr:rowOff>
    </xdr:from>
    <xdr:to>
      <xdr:col>24</xdr:col>
      <xdr:colOff>114300</xdr:colOff>
      <xdr:row>74</xdr:row>
      <xdr:rowOff>23470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27819</xdr:rowOff>
    </xdr:from>
    <xdr:to>
      <xdr:col>19</xdr:col>
      <xdr:colOff>177800</xdr:colOff>
      <xdr:row>74</xdr:row>
      <xdr:rowOff>171114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15119"/>
          <a:ext cx="889000" cy="14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74688</xdr:rowOff>
    </xdr:from>
    <xdr:to>
      <xdr:col>20</xdr:col>
      <xdr:colOff>38100</xdr:colOff>
      <xdr:row>77</xdr:row>
      <xdr:rowOff>4838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167415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171114</xdr:rowOff>
    </xdr:from>
    <xdr:to>
      <xdr:col>15</xdr:col>
      <xdr:colOff>50800</xdr:colOff>
      <xdr:row>75</xdr:row>
      <xdr:rowOff>116269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58414"/>
          <a:ext cx="889000" cy="11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161156</xdr:rowOff>
    </xdr:from>
    <xdr:to>
      <xdr:col>15</xdr:col>
      <xdr:colOff>101600</xdr:colOff>
      <xdr:row>77</xdr:row>
      <xdr:rowOff>91306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82433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116269</xdr:rowOff>
    </xdr:from>
    <xdr:to>
      <xdr:col>10</xdr:col>
      <xdr:colOff>114300</xdr:colOff>
      <xdr:row>75</xdr:row>
      <xdr:rowOff>125508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75019"/>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84519</xdr:rowOff>
    </xdr:from>
    <xdr:to>
      <xdr:col>10</xdr:col>
      <xdr:colOff>165100</xdr:colOff>
      <xdr:row>78</xdr:row>
      <xdr:rowOff>14669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5796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98197</xdr:rowOff>
    </xdr:from>
    <xdr:to>
      <xdr:col>6</xdr:col>
      <xdr:colOff>38100</xdr:colOff>
      <xdr:row>78</xdr:row>
      <xdr:rowOff>28347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19474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9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59487</xdr:rowOff>
    </xdr:from>
    <xdr:to>
      <xdr:col>24</xdr:col>
      <xdr:colOff>114300</xdr:colOff>
      <xdr:row>71</xdr:row>
      <xdr:rowOff>161087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23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145864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14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148469</xdr:rowOff>
    </xdr:from>
    <xdr:to>
      <xdr:col>20</xdr:col>
      <xdr:colOff>38100</xdr:colOff>
      <xdr:row>74</xdr:row>
      <xdr:rowOff>78619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6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95146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3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120314</xdr:rowOff>
    </xdr:from>
    <xdr:to>
      <xdr:col>15</xdr:col>
      <xdr:colOff>101600</xdr:colOff>
      <xdr:row>75</xdr:row>
      <xdr:rowOff>50464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66991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8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65469</xdr:rowOff>
    </xdr:from>
    <xdr:to>
      <xdr:col>10</xdr:col>
      <xdr:colOff>165100</xdr:colOff>
      <xdr:row>75</xdr:row>
      <xdr:rowOff>167069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12146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74708</xdr:rowOff>
    </xdr:from>
    <xdr:to>
      <xdr:col>6</xdr:col>
      <xdr:colOff>38100</xdr:colOff>
      <xdr:row>76</xdr:row>
      <xdr:rowOff>4859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334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21385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0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60589</xdr:rowOff>
    </xdr:from>
    <xdr:to>
      <xdr:col>24</xdr:col>
      <xdr:colOff>62865</xdr:colOff>
      <xdr:row>98</xdr:row>
      <xdr:rowOff>25840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62539"/>
          <a:ext cx="1270" cy="116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29667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25840</xdr:rowOff>
    </xdr:from>
    <xdr:to>
      <xdr:col>24</xdr:col>
      <xdr:colOff>152400</xdr:colOff>
      <xdr:row>98</xdr:row>
      <xdr:rowOff>25840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7266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3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106,345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60589</xdr:rowOff>
    </xdr:from>
    <xdr:to>
      <xdr:col>24</xdr:col>
      <xdr:colOff>152400</xdr:colOff>
      <xdr:row>91</xdr:row>
      <xdr:rowOff>60589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6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60589</xdr:rowOff>
    </xdr:from>
    <xdr:to>
      <xdr:col>24</xdr:col>
      <xdr:colOff>63500</xdr:colOff>
      <xdr:row>95</xdr:row>
      <xdr:rowOff>57420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5662539"/>
          <a:ext cx="838200" cy="68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131580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90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153153</xdr:rowOff>
    </xdr:from>
    <xdr:to>
      <xdr:col>24</xdr:col>
      <xdr:colOff>114300</xdr:colOff>
      <xdr:row>97</xdr:row>
      <xdr:rowOff>83303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1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57420</xdr:rowOff>
    </xdr:from>
    <xdr:to>
      <xdr:col>19</xdr:col>
      <xdr:colOff>177800</xdr:colOff>
      <xdr:row>97</xdr:row>
      <xdr:rowOff>88674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345170"/>
          <a:ext cx="889000" cy="37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166674</xdr:rowOff>
    </xdr:from>
    <xdr:to>
      <xdr:col>20</xdr:col>
      <xdr:colOff>38100</xdr:colOff>
      <xdr:row>98</xdr:row>
      <xdr:rowOff>96824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87951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9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88674</xdr:rowOff>
    </xdr:from>
    <xdr:to>
      <xdr:col>15</xdr:col>
      <xdr:colOff>50800</xdr:colOff>
      <xdr:row>98</xdr:row>
      <xdr:rowOff>40505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19324"/>
          <a:ext cx="889000" cy="1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38264</xdr:rowOff>
    </xdr:from>
    <xdr:to>
      <xdr:col>15</xdr:col>
      <xdr:colOff>101600</xdr:colOff>
      <xdr:row>98</xdr:row>
      <xdr:rowOff>139864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4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130991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9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3879</xdr:rowOff>
    </xdr:from>
    <xdr:to>
      <xdr:col>10</xdr:col>
      <xdr:colOff>114300</xdr:colOff>
      <xdr:row>98</xdr:row>
      <xdr:rowOff>40505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805979"/>
          <a:ext cx="889000" cy="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54266</xdr:rowOff>
    </xdr:from>
    <xdr:to>
      <xdr:col>10</xdr:col>
      <xdr:colOff>165100</xdr:colOff>
      <xdr:row>98</xdr:row>
      <xdr:rowOff>155866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146993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94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12793</xdr:rowOff>
    </xdr:from>
    <xdr:to>
      <xdr:col>6</xdr:col>
      <xdr:colOff>38100</xdr:colOff>
      <xdr:row>98</xdr:row>
      <xdr:rowOff>114393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1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105520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0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9789</xdr:rowOff>
    </xdr:from>
    <xdr:to>
      <xdr:col>24</xdr:col>
      <xdr:colOff>114300</xdr:colOff>
      <xdr:row>91</xdr:row>
      <xdr:rowOff>111389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56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134266</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56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6620</xdr:rowOff>
    </xdr:from>
    <xdr:to>
      <xdr:col>20</xdr:col>
      <xdr:colOff>38100</xdr:colOff>
      <xdr:row>95</xdr:row>
      <xdr:rowOff>108220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2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124747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0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37874</xdr:rowOff>
    </xdr:from>
    <xdr:to>
      <xdr:col>15</xdr:col>
      <xdr:colOff>101600</xdr:colOff>
      <xdr:row>97</xdr:row>
      <xdr:rowOff>139474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44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161155</xdr:rowOff>
    </xdr:from>
    <xdr:to>
      <xdr:col>10</xdr:col>
      <xdr:colOff>165100</xdr:colOff>
      <xdr:row>98</xdr:row>
      <xdr:rowOff>91305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9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107832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56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124529</xdr:rowOff>
    </xdr:from>
    <xdr:to>
      <xdr:col>6</xdr:col>
      <xdr:colOff>38100</xdr:colOff>
      <xdr:row>98</xdr:row>
      <xdr:rowOff>54679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5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71206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3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38</xdr:row>
      <xdr:rowOff>161036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65115"/>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164863</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161036</xdr:rowOff>
    </xdr:from>
    <xdr:to>
      <xdr:col>55</xdr:col>
      <xdr:colOff>88900</xdr:colOff>
      <xdr:row>38</xdr:row>
      <xdr:rowOff>161036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114364</xdr:rowOff>
    </xdr:from>
    <xdr:to>
      <xdr:col>55</xdr:col>
      <xdr:colOff>0</xdr:colOff>
      <xdr:row>38</xdr:row>
      <xdr:rowOff>121983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29464"/>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79773</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51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56896</xdr:rowOff>
    </xdr:from>
    <xdr:to>
      <xdr:col>55</xdr:col>
      <xdr:colOff>50800</xdr:colOff>
      <xdr:row>37</xdr:row>
      <xdr:rowOff>158496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113792</xdr:rowOff>
    </xdr:from>
    <xdr:to>
      <xdr:col>50</xdr:col>
      <xdr:colOff>114300</xdr:colOff>
      <xdr:row>38</xdr:row>
      <xdr:rowOff>114364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2889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54991</xdr:rowOff>
    </xdr:from>
    <xdr:to>
      <xdr:col>50</xdr:col>
      <xdr:colOff>165100</xdr:colOff>
      <xdr:row>37</xdr:row>
      <xdr:rowOff>156591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1668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94552</xdr:rowOff>
    </xdr:from>
    <xdr:to>
      <xdr:col>45</xdr:col>
      <xdr:colOff>177800</xdr:colOff>
      <xdr:row>38</xdr:row>
      <xdr:rowOff>113792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09652"/>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60325</xdr:rowOff>
    </xdr:from>
    <xdr:to>
      <xdr:col>46</xdr:col>
      <xdr:colOff>38100</xdr:colOff>
      <xdr:row>37</xdr:row>
      <xdr:rowOff>161925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7002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94552</xdr:rowOff>
    </xdr:from>
    <xdr:to>
      <xdr:col>41</xdr:col>
      <xdr:colOff>50800</xdr:colOff>
      <xdr:row>38</xdr:row>
      <xdr:rowOff>106744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0965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44895</xdr:rowOff>
    </xdr:from>
    <xdr:to>
      <xdr:col>41</xdr:col>
      <xdr:colOff>101600</xdr:colOff>
      <xdr:row>37</xdr:row>
      <xdr:rowOff>146495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163022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28130</xdr:rowOff>
    </xdr:from>
    <xdr:to>
      <xdr:col>36</xdr:col>
      <xdr:colOff>165100</xdr:colOff>
      <xdr:row>37</xdr:row>
      <xdr:rowOff>129730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146257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71183</xdr:rowOff>
    </xdr:from>
    <xdr:to>
      <xdr:col>55</xdr:col>
      <xdr:colOff>50800</xdr:colOff>
      <xdr:row>39</xdr:row>
      <xdr:rowOff>1333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8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157560</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0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63564</xdr:rowOff>
    </xdr:from>
    <xdr:to>
      <xdr:col>50</xdr:col>
      <xdr:colOff>165100</xdr:colOff>
      <xdr:row>38</xdr:row>
      <xdr:rowOff>165164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156291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7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62992</xdr:rowOff>
    </xdr:from>
    <xdr:to>
      <xdr:col>46</xdr:col>
      <xdr:colOff>38100</xdr:colOff>
      <xdr:row>38</xdr:row>
      <xdr:rowOff>164592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155719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7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43752</xdr:rowOff>
    </xdr:from>
    <xdr:to>
      <xdr:col>41</xdr:col>
      <xdr:colOff>101600</xdr:colOff>
      <xdr:row>38</xdr:row>
      <xdr:rowOff>145352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136479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5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55944</xdr:rowOff>
    </xdr:from>
    <xdr:to>
      <xdr:col>36</xdr:col>
      <xdr:colOff>165100</xdr:colOff>
      <xdr:row>38</xdr:row>
      <xdr:rowOff>157544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148671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63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29926</xdr:rowOff>
    </xdr:from>
    <xdr:to>
      <xdr:col>54</xdr:col>
      <xdr:colOff>189865</xdr:colOff>
      <xdr:row>58</xdr:row>
      <xdr:rowOff>56261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945326"/>
          <a:ext cx="1270" cy="105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60088</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56261</xdr:rowOff>
    </xdr:from>
    <xdr:to>
      <xdr:col>55</xdr:col>
      <xdr:colOff>88900</xdr:colOff>
      <xdr:row>58</xdr:row>
      <xdr:rowOff>56261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00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148053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7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29926</xdr:rowOff>
    </xdr:from>
    <xdr:to>
      <xdr:col>55</xdr:col>
      <xdr:colOff>88900</xdr:colOff>
      <xdr:row>52</xdr:row>
      <xdr:rowOff>29926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945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29926</xdr:rowOff>
    </xdr:from>
    <xdr:to>
      <xdr:col>55</xdr:col>
      <xdr:colOff>0</xdr:colOff>
      <xdr:row>52</xdr:row>
      <xdr:rowOff>103581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8945326"/>
          <a:ext cx="838200" cy="7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135176</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64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156749</xdr:rowOff>
    </xdr:from>
    <xdr:to>
      <xdr:col>55</xdr:col>
      <xdr:colOff>50800</xdr:colOff>
      <xdr:row>56</xdr:row>
      <xdr:rowOff>86899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96815</xdr:rowOff>
    </xdr:from>
    <xdr:to>
      <xdr:col>50</xdr:col>
      <xdr:colOff>114300</xdr:colOff>
      <xdr:row>52</xdr:row>
      <xdr:rowOff>103581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012215"/>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32985</xdr:rowOff>
    </xdr:from>
    <xdr:to>
      <xdr:col>50</xdr:col>
      <xdr:colOff>165100</xdr:colOff>
      <xdr:row>56</xdr:row>
      <xdr:rowOff>134585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125712</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72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164480</xdr:rowOff>
    </xdr:from>
    <xdr:to>
      <xdr:col>45</xdr:col>
      <xdr:colOff>177800</xdr:colOff>
      <xdr:row>52</xdr:row>
      <xdr:rowOff>96815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8908430"/>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37054</xdr:rowOff>
    </xdr:from>
    <xdr:to>
      <xdr:col>46</xdr:col>
      <xdr:colOff>38100</xdr:colOff>
      <xdr:row>56</xdr:row>
      <xdr:rowOff>138654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129781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66136</xdr:rowOff>
    </xdr:from>
    <xdr:to>
      <xdr:col>41</xdr:col>
      <xdr:colOff>50800</xdr:colOff>
      <xdr:row>51</xdr:row>
      <xdr:rowOff>164480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8638636"/>
          <a:ext cx="889000" cy="26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36505</xdr:rowOff>
    </xdr:from>
    <xdr:to>
      <xdr:col>41</xdr:col>
      <xdr:colOff>101600</xdr:colOff>
      <xdr:row>56</xdr:row>
      <xdr:rowOff>138105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129232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166304</xdr:rowOff>
    </xdr:from>
    <xdr:to>
      <xdr:col>36</xdr:col>
      <xdr:colOff>165100</xdr:colOff>
      <xdr:row>56</xdr:row>
      <xdr:rowOff>96454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87581</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150576</xdr:rowOff>
    </xdr:from>
    <xdr:to>
      <xdr:col>55</xdr:col>
      <xdr:colOff>50800</xdr:colOff>
      <xdr:row>52</xdr:row>
      <xdr:rowOff>80726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88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103603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884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52781</xdr:rowOff>
    </xdr:from>
    <xdr:to>
      <xdr:col>50</xdr:col>
      <xdr:colOff>165100</xdr:colOff>
      <xdr:row>52</xdr:row>
      <xdr:rowOff>154381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89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170908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7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46015</xdr:rowOff>
    </xdr:from>
    <xdr:to>
      <xdr:col>46</xdr:col>
      <xdr:colOff>38100</xdr:colOff>
      <xdr:row>52</xdr:row>
      <xdr:rowOff>147615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8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164142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73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113680</xdr:rowOff>
    </xdr:from>
    <xdr:to>
      <xdr:col>41</xdr:col>
      <xdr:colOff>101600</xdr:colOff>
      <xdr:row>52</xdr:row>
      <xdr:rowOff>43830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88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60357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86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15336</xdr:rowOff>
    </xdr:from>
    <xdr:to>
      <xdr:col>36</xdr:col>
      <xdr:colOff>165100</xdr:colOff>
      <xdr:row>50</xdr:row>
      <xdr:rowOff>116936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858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133463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836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69786</xdr:rowOff>
    </xdr:from>
    <xdr:to>
      <xdr:col>54</xdr:col>
      <xdr:colOff>189865</xdr:colOff>
      <xdr:row>77</xdr:row>
      <xdr:rowOff>140881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1286"/>
          <a:ext cx="1270" cy="1271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144708</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34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140881</xdr:rowOff>
    </xdr:from>
    <xdr:to>
      <xdr:col>55</xdr:col>
      <xdr:colOff>88900</xdr:colOff>
      <xdr:row>77</xdr:row>
      <xdr:rowOff>140881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34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69786</xdr:rowOff>
    </xdr:from>
    <xdr:to>
      <xdr:col>55</xdr:col>
      <xdr:colOff>88900</xdr:colOff>
      <xdr:row>70</xdr:row>
      <xdr:rowOff>69786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168199</xdr:rowOff>
    </xdr:from>
    <xdr:to>
      <xdr:col>55</xdr:col>
      <xdr:colOff>0</xdr:colOff>
      <xdr:row>75</xdr:row>
      <xdr:rowOff>58395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855499"/>
          <a:ext cx="8382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154677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67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131800</xdr:rowOff>
    </xdr:from>
    <xdr:to>
      <xdr:col>55</xdr:col>
      <xdr:colOff>50800</xdr:colOff>
      <xdr:row>75</xdr:row>
      <xdr:rowOff>61950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168199</xdr:rowOff>
    </xdr:from>
    <xdr:to>
      <xdr:col>50</xdr:col>
      <xdr:colOff>114300</xdr:colOff>
      <xdr:row>77</xdr:row>
      <xdr:rowOff>50051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855499"/>
          <a:ext cx="889000" cy="39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131039</xdr:rowOff>
    </xdr:from>
    <xdr:to>
      <xdr:col>50</xdr:col>
      <xdr:colOff>165100</xdr:colOff>
      <xdr:row>75</xdr:row>
      <xdr:rowOff>61189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8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52316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1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50051</xdr:rowOff>
    </xdr:from>
    <xdr:to>
      <xdr:col>45</xdr:col>
      <xdr:colOff>177800</xdr:colOff>
      <xdr:row>77</xdr:row>
      <xdr:rowOff>89142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51701"/>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146813</xdr:rowOff>
    </xdr:from>
    <xdr:to>
      <xdr:col>46</xdr:col>
      <xdr:colOff>38100</xdr:colOff>
      <xdr:row>76</xdr:row>
      <xdr:rowOff>76963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93489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7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89142</xdr:rowOff>
    </xdr:from>
    <xdr:to>
      <xdr:col>41</xdr:col>
      <xdr:colOff>50800</xdr:colOff>
      <xdr:row>77</xdr:row>
      <xdr:rowOff>104115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90792"/>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1766</xdr:rowOff>
    </xdr:from>
    <xdr:to>
      <xdr:col>41</xdr:col>
      <xdr:colOff>101600</xdr:colOff>
      <xdr:row>76</xdr:row>
      <xdr:rowOff>103366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119892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5880</xdr:rowOff>
    </xdr:from>
    <xdr:to>
      <xdr:col>36</xdr:col>
      <xdr:colOff>165100</xdr:colOff>
      <xdr:row>76</xdr:row>
      <xdr:rowOff>107480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124007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7595</xdr:rowOff>
    </xdr:from>
    <xdr:to>
      <xdr:col>55</xdr:col>
      <xdr:colOff>50800</xdr:colOff>
      <xdr:row>75</xdr:row>
      <xdr:rowOff>109195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8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157472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4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117399</xdr:rowOff>
    </xdr:from>
    <xdr:to>
      <xdr:col>50</xdr:col>
      <xdr:colOff>165100</xdr:colOff>
      <xdr:row>75</xdr:row>
      <xdr:rowOff>47549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8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64076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57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170701</xdr:rowOff>
    </xdr:from>
    <xdr:to>
      <xdr:col>46</xdr:col>
      <xdr:colOff>38100</xdr:colOff>
      <xdr:row>77</xdr:row>
      <xdr:rowOff>100851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91978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29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38342</xdr:rowOff>
    </xdr:from>
    <xdr:to>
      <xdr:col>41</xdr:col>
      <xdr:colOff>101600</xdr:colOff>
      <xdr:row>77</xdr:row>
      <xdr:rowOff>139942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131069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3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53315</xdr:rowOff>
    </xdr:from>
    <xdr:to>
      <xdr:col>36</xdr:col>
      <xdr:colOff>165100</xdr:colOff>
      <xdr:row>77</xdr:row>
      <xdr:rowOff>154915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146042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34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95397</xdr:rowOff>
    </xdr:from>
    <xdr:to>
      <xdr:col>54</xdr:col>
      <xdr:colOff>189865</xdr:colOff>
      <xdr:row>97</xdr:row>
      <xdr:rowOff>67805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25897"/>
          <a:ext cx="1270" cy="11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71632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67805</xdr:rowOff>
    </xdr:from>
    <xdr:to>
      <xdr:col>55</xdr:col>
      <xdr:colOff>88900</xdr:colOff>
      <xdr:row>97</xdr:row>
      <xdr:rowOff>67805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69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42074</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95397</xdr:rowOff>
    </xdr:from>
    <xdr:to>
      <xdr:col>55</xdr:col>
      <xdr:colOff>88900</xdr:colOff>
      <xdr:row>90</xdr:row>
      <xdr:rowOff>95397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2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157211</xdr:rowOff>
    </xdr:from>
    <xdr:to>
      <xdr:col>55</xdr:col>
      <xdr:colOff>0</xdr:colOff>
      <xdr:row>95</xdr:row>
      <xdr:rowOff>41287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273511"/>
          <a:ext cx="838200" cy="5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22248</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09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43821</xdr:rowOff>
    </xdr:from>
    <xdr:to>
      <xdr:col>55</xdr:col>
      <xdr:colOff>50800</xdr:colOff>
      <xdr:row>95</xdr:row>
      <xdr:rowOff>145421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157211</xdr:rowOff>
    </xdr:from>
    <xdr:to>
      <xdr:col>50</xdr:col>
      <xdr:colOff>114300</xdr:colOff>
      <xdr:row>95</xdr:row>
      <xdr:rowOff>44831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273511"/>
          <a:ext cx="889000" cy="5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24068</xdr:rowOff>
    </xdr:from>
    <xdr:to>
      <xdr:col>50</xdr:col>
      <xdr:colOff>165100</xdr:colOff>
      <xdr:row>95</xdr:row>
      <xdr:rowOff>125668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1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116795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0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44831</xdr:rowOff>
    </xdr:from>
    <xdr:to>
      <xdr:col>45</xdr:col>
      <xdr:colOff>177800</xdr:colOff>
      <xdr:row>95</xdr:row>
      <xdr:rowOff>110827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332581"/>
          <a:ext cx="889000" cy="6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34196</xdr:rowOff>
    </xdr:from>
    <xdr:to>
      <xdr:col>46</xdr:col>
      <xdr:colOff>38100</xdr:colOff>
      <xdr:row>95</xdr:row>
      <xdr:rowOff>135796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126923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1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110827</xdr:rowOff>
    </xdr:from>
    <xdr:to>
      <xdr:col>41</xdr:col>
      <xdr:colOff>50800</xdr:colOff>
      <xdr:row>95</xdr:row>
      <xdr:rowOff>147655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398577"/>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53056</xdr:rowOff>
    </xdr:from>
    <xdr:to>
      <xdr:col>41</xdr:col>
      <xdr:colOff>101600</xdr:colOff>
      <xdr:row>95</xdr:row>
      <xdr:rowOff>154656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4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171183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1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23451</xdr:rowOff>
    </xdr:from>
    <xdr:to>
      <xdr:col>36</xdr:col>
      <xdr:colOff>165100</xdr:colOff>
      <xdr:row>95</xdr:row>
      <xdr:rowOff>125051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141578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0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161937</xdr:rowOff>
    </xdr:from>
    <xdr:to>
      <xdr:col>55</xdr:col>
      <xdr:colOff>50800</xdr:colOff>
      <xdr:row>95</xdr:row>
      <xdr:rowOff>92087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13364</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12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106411</xdr:rowOff>
    </xdr:from>
    <xdr:to>
      <xdr:col>50</xdr:col>
      <xdr:colOff>165100</xdr:colOff>
      <xdr:row>95</xdr:row>
      <xdr:rowOff>36561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53088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99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165481</xdr:rowOff>
    </xdr:from>
    <xdr:to>
      <xdr:col>46</xdr:col>
      <xdr:colOff>38100</xdr:colOff>
      <xdr:row>95</xdr:row>
      <xdr:rowOff>95631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8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112158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05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60027</xdr:rowOff>
    </xdr:from>
    <xdr:to>
      <xdr:col>41</xdr:col>
      <xdr:colOff>101600</xdr:colOff>
      <xdr:row>95</xdr:row>
      <xdr:rowOff>161627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152754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4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96855</xdr:rowOff>
    </xdr:from>
    <xdr:to>
      <xdr:col>36</xdr:col>
      <xdr:colOff>165100</xdr:colOff>
      <xdr:row>96</xdr:row>
      <xdr:rowOff>27005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38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18132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47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138237</xdr:rowOff>
    </xdr:from>
    <xdr:to>
      <xdr:col>85</xdr:col>
      <xdr:colOff>126364</xdr:colOff>
      <xdr:row>38</xdr:row>
      <xdr:rowOff>169783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81737"/>
          <a:ext cx="1269"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2160</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169783</xdr:rowOff>
    </xdr:from>
    <xdr:to>
      <xdr:col>86</xdr:col>
      <xdr:colOff>25400</xdr:colOff>
      <xdr:row>38</xdr:row>
      <xdr:rowOff>169783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84914</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138237</xdr:rowOff>
    </xdr:from>
    <xdr:to>
      <xdr:col>86</xdr:col>
      <xdr:colOff>25400</xdr:colOff>
      <xdr:row>30</xdr:row>
      <xdr:rowOff>138237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8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90322</xdr:rowOff>
    </xdr:from>
    <xdr:to>
      <xdr:col>85</xdr:col>
      <xdr:colOff>127000</xdr:colOff>
      <xdr:row>36</xdr:row>
      <xdr:rowOff>138420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919622"/>
          <a:ext cx="838200" cy="39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118544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4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95667</xdr:rowOff>
    </xdr:from>
    <xdr:to>
      <xdr:col>85</xdr:col>
      <xdr:colOff>177800</xdr:colOff>
      <xdr:row>36</xdr:row>
      <xdr:rowOff>25817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9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90322</xdr:rowOff>
    </xdr:from>
    <xdr:to>
      <xdr:col>81</xdr:col>
      <xdr:colOff>50800</xdr:colOff>
      <xdr:row>36</xdr:row>
      <xdr:rowOff>86116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919622"/>
          <a:ext cx="889000" cy="33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132060</xdr:rowOff>
    </xdr:from>
    <xdr:to>
      <xdr:col>81</xdr:col>
      <xdr:colOff>101600</xdr:colOff>
      <xdr:row>35</xdr:row>
      <xdr:rowOff>62210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59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53337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86116</xdr:rowOff>
    </xdr:from>
    <xdr:to>
      <xdr:col>76</xdr:col>
      <xdr:colOff>114300</xdr:colOff>
      <xdr:row>36</xdr:row>
      <xdr:rowOff>164480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58316"/>
          <a:ext cx="889000" cy="7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89723</xdr:rowOff>
    </xdr:from>
    <xdr:to>
      <xdr:col>76</xdr:col>
      <xdr:colOff>165100</xdr:colOff>
      <xdr:row>36</xdr:row>
      <xdr:rowOff>19873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36400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6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164480</xdr:rowOff>
    </xdr:from>
    <xdr:to>
      <xdr:col>71</xdr:col>
      <xdr:colOff>177800</xdr:colOff>
      <xdr:row>37</xdr:row>
      <xdr:rowOff>26223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36680"/>
          <a:ext cx="8890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132334</xdr:rowOff>
    </xdr:from>
    <xdr:to>
      <xdr:col>72</xdr:col>
      <xdr:colOff>38100</xdr:colOff>
      <xdr:row>36</xdr:row>
      <xdr:rowOff>62484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79011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57353</xdr:rowOff>
    </xdr:from>
    <xdr:to>
      <xdr:col>67</xdr:col>
      <xdr:colOff>101600</xdr:colOff>
      <xdr:row>36</xdr:row>
      <xdr:rowOff>158953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4030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0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87620</xdr:rowOff>
    </xdr:from>
    <xdr:to>
      <xdr:col>85</xdr:col>
      <xdr:colOff>177800</xdr:colOff>
      <xdr:row>37</xdr:row>
      <xdr:rowOff>17770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5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66047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3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39522</xdr:rowOff>
    </xdr:from>
    <xdr:to>
      <xdr:col>81</xdr:col>
      <xdr:colOff>101600</xdr:colOff>
      <xdr:row>34</xdr:row>
      <xdr:rowOff>141122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8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157649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64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35316</xdr:rowOff>
    </xdr:from>
    <xdr:to>
      <xdr:col>76</xdr:col>
      <xdr:colOff>165100</xdr:colOff>
      <xdr:row>36</xdr:row>
      <xdr:rowOff>136916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0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128043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30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113680</xdr:rowOff>
    </xdr:from>
    <xdr:to>
      <xdr:col>72</xdr:col>
      <xdr:colOff>38100</xdr:colOff>
      <xdr:row>37</xdr:row>
      <xdr:rowOff>43830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8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34957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3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146873</xdr:rowOff>
    </xdr:from>
    <xdr:to>
      <xdr:col>67</xdr:col>
      <xdr:colOff>101600</xdr:colOff>
      <xdr:row>37</xdr:row>
      <xdr:rowOff>77023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1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68150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1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121983</xdr:rowOff>
    </xdr:from>
    <xdr:to>
      <xdr:col>85</xdr:col>
      <xdr:colOff>126364</xdr:colOff>
      <xdr:row>57</xdr:row>
      <xdr:rowOff>153874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9037383"/>
          <a:ext cx="1269" cy="88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157701</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153874</xdr:rowOff>
    </xdr:from>
    <xdr:to>
      <xdr:col>86</xdr:col>
      <xdr:colOff>25400</xdr:colOff>
      <xdr:row>57</xdr:row>
      <xdr:rowOff>153874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68660</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8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121983</xdr:rowOff>
    </xdr:from>
    <xdr:to>
      <xdr:col>86</xdr:col>
      <xdr:colOff>25400</xdr:colOff>
      <xdr:row>52</xdr:row>
      <xdr:rowOff>121983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03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144463</xdr:rowOff>
    </xdr:from>
    <xdr:to>
      <xdr:col>85</xdr:col>
      <xdr:colOff>127000</xdr:colOff>
      <xdr:row>54</xdr:row>
      <xdr:rowOff>92304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8716963"/>
          <a:ext cx="838200" cy="6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161206</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1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11329</xdr:rowOff>
    </xdr:from>
    <xdr:to>
      <xdr:col>85</xdr:col>
      <xdr:colOff>177800</xdr:colOff>
      <xdr:row>55</xdr:row>
      <xdr:rowOff>112929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144463</xdr:rowOff>
    </xdr:from>
    <xdr:to>
      <xdr:col>81</xdr:col>
      <xdr:colOff>50800</xdr:colOff>
      <xdr:row>54</xdr:row>
      <xdr:rowOff>51118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8716963"/>
          <a:ext cx="889000" cy="59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93929</xdr:rowOff>
    </xdr:from>
    <xdr:to>
      <xdr:col>81</xdr:col>
      <xdr:colOff>101600</xdr:colOff>
      <xdr:row>54</xdr:row>
      <xdr:rowOff>24079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18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15206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2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51118</xdr:rowOff>
    </xdr:from>
    <xdr:to>
      <xdr:col>76</xdr:col>
      <xdr:colOff>114300</xdr:colOff>
      <xdr:row>55</xdr:row>
      <xdr:rowOff>45707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309418"/>
          <a:ext cx="889000" cy="1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131725</xdr:rowOff>
    </xdr:from>
    <xdr:to>
      <xdr:col>76</xdr:col>
      <xdr:colOff>165100</xdr:colOff>
      <xdr:row>55</xdr:row>
      <xdr:rowOff>61875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39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53002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45707</xdr:rowOff>
    </xdr:from>
    <xdr:to>
      <xdr:col>71</xdr:col>
      <xdr:colOff>177800</xdr:colOff>
      <xdr:row>55</xdr:row>
      <xdr:rowOff>70968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475457"/>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32626</xdr:rowOff>
    </xdr:from>
    <xdr:to>
      <xdr:col>72</xdr:col>
      <xdr:colOff>38100</xdr:colOff>
      <xdr:row>56</xdr:row>
      <xdr:rowOff>134226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125353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42685</xdr:rowOff>
    </xdr:from>
    <xdr:to>
      <xdr:col>67</xdr:col>
      <xdr:colOff>101600</xdr:colOff>
      <xdr:row>56</xdr:row>
      <xdr:rowOff>144285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135412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41504</xdr:rowOff>
    </xdr:from>
    <xdr:to>
      <xdr:col>85</xdr:col>
      <xdr:colOff>177800</xdr:colOff>
      <xdr:row>54</xdr:row>
      <xdr:rowOff>143104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2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64381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15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93663</xdr:rowOff>
    </xdr:from>
    <xdr:to>
      <xdr:col>81</xdr:col>
      <xdr:colOff>101600</xdr:colOff>
      <xdr:row>51</xdr:row>
      <xdr:rowOff>23813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86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40340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844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318</xdr:rowOff>
    </xdr:from>
    <xdr:to>
      <xdr:col>76</xdr:col>
      <xdr:colOff>165100</xdr:colOff>
      <xdr:row>54</xdr:row>
      <xdr:rowOff>101918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2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118445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03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166357</xdr:rowOff>
    </xdr:from>
    <xdr:to>
      <xdr:col>72</xdr:col>
      <xdr:colOff>38100</xdr:colOff>
      <xdr:row>55</xdr:row>
      <xdr:rowOff>96507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42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113034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19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20168</xdr:rowOff>
    </xdr:from>
    <xdr:to>
      <xdr:col>67</xdr:col>
      <xdr:colOff>101600</xdr:colOff>
      <xdr:row>55</xdr:row>
      <xdr:rowOff>121768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44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138295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2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42659</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15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160786</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42659</xdr:rowOff>
    </xdr:from>
    <xdr:to>
      <xdr:col>86</xdr:col>
      <xdr:colOff>25400</xdr:colOff>
      <xdr:row>71</xdr:row>
      <xdr:rowOff>42659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93180</xdr:rowOff>
    </xdr:from>
    <xdr:to>
      <xdr:col>85</xdr:col>
      <xdr:colOff>127000</xdr:colOff>
      <xdr:row>78</xdr:row>
      <xdr:rowOff>160883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294830"/>
          <a:ext cx="838200" cy="23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167797</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17920</xdr:rowOff>
    </xdr:from>
    <xdr:to>
      <xdr:col>85</xdr:col>
      <xdr:colOff>177800</xdr:colOff>
      <xdr:row>78</xdr:row>
      <xdr:rowOff>119520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160883</xdr:rowOff>
    </xdr:from>
    <xdr:to>
      <xdr:col>81</xdr:col>
      <xdr:colOff>50800</xdr:colOff>
      <xdr:row>79</xdr:row>
      <xdr:rowOff>11074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33983"/>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159538</xdr:rowOff>
    </xdr:from>
    <xdr:to>
      <xdr:col>81</xdr:col>
      <xdr:colOff>101600</xdr:colOff>
      <xdr:row>78</xdr:row>
      <xdr:rowOff>89688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106215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5969</xdr:rowOff>
    </xdr:from>
    <xdr:to>
      <xdr:col>76</xdr:col>
      <xdr:colOff>114300</xdr:colOff>
      <xdr:row>79</xdr:row>
      <xdr:rowOff>11074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50519"/>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38264</xdr:rowOff>
    </xdr:from>
    <xdr:to>
      <xdr:col>76</xdr:col>
      <xdr:colOff>165100</xdr:colOff>
      <xdr:row>78</xdr:row>
      <xdr:rowOff>139864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156391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8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5969</xdr:rowOff>
    </xdr:from>
    <xdr:to>
      <xdr:col>71</xdr:col>
      <xdr:colOff>177800</xdr:colOff>
      <xdr:row>79</xdr:row>
      <xdr:rowOff>22085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50519"/>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58153</xdr:rowOff>
    </xdr:from>
    <xdr:to>
      <xdr:col>72</xdr:col>
      <xdr:colOff>38100</xdr:colOff>
      <xdr:row>78</xdr:row>
      <xdr:rowOff>159753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4830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0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148489</xdr:rowOff>
    </xdr:from>
    <xdr:to>
      <xdr:col>67</xdr:col>
      <xdr:colOff>101600</xdr:colOff>
      <xdr:row>79</xdr:row>
      <xdr:rowOff>78639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69766</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614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42380</xdr:rowOff>
    </xdr:from>
    <xdr:to>
      <xdr:col>85</xdr:col>
      <xdr:colOff>177800</xdr:colOff>
      <xdr:row>77</xdr:row>
      <xdr:rowOff>143980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2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65257</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0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110083</xdr:rowOff>
    </xdr:from>
    <xdr:to>
      <xdr:col>81</xdr:col>
      <xdr:colOff>101600</xdr:colOff>
      <xdr:row>79</xdr:row>
      <xdr:rowOff>40233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31360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131724</xdr:rowOff>
    </xdr:from>
    <xdr:to>
      <xdr:col>76</xdr:col>
      <xdr:colOff>165100</xdr:colOff>
      <xdr:row>79</xdr:row>
      <xdr:rowOff>61874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53001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597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126619</xdr:rowOff>
    </xdr:from>
    <xdr:to>
      <xdr:col>72</xdr:col>
      <xdr:colOff>38100</xdr:colOff>
      <xdr:row>79</xdr:row>
      <xdr:rowOff>56769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47896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9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142735</xdr:rowOff>
    </xdr:from>
    <xdr:to>
      <xdr:col>67</xdr:col>
      <xdr:colOff>101600</xdr:colOff>
      <xdr:row>79</xdr:row>
      <xdr:rowOff>72885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1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89412</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291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41497</xdr:rowOff>
    </xdr:from>
    <xdr:to>
      <xdr:col>85</xdr:col>
      <xdr:colOff>126364</xdr:colOff>
      <xdr:row>98</xdr:row>
      <xdr:rowOff>56090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643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59917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56090</xdr:rowOff>
    </xdr:from>
    <xdr:to>
      <xdr:col>86</xdr:col>
      <xdr:colOff>25400</xdr:colOff>
      <xdr:row>98</xdr:row>
      <xdr:rowOff>56090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5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159624</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72,155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41497</xdr:rowOff>
    </xdr:from>
    <xdr:to>
      <xdr:col>86</xdr:col>
      <xdr:colOff>25400</xdr:colOff>
      <xdr:row>91</xdr:row>
      <xdr:rowOff>41497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64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51194</xdr:rowOff>
    </xdr:from>
    <xdr:to>
      <xdr:col>85</xdr:col>
      <xdr:colOff>127000</xdr:colOff>
      <xdr:row>92</xdr:row>
      <xdr:rowOff>94628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582459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122362</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38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143935</xdr:rowOff>
    </xdr:from>
    <xdr:to>
      <xdr:col>85</xdr:col>
      <xdr:colOff>177800</xdr:colOff>
      <xdr:row>95</xdr:row>
      <xdr:rowOff>74085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40317</xdr:rowOff>
    </xdr:from>
    <xdr:to>
      <xdr:col>81</xdr:col>
      <xdr:colOff>50800</xdr:colOff>
      <xdr:row>92</xdr:row>
      <xdr:rowOff>51194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5813717"/>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169044</xdr:rowOff>
    </xdr:from>
    <xdr:to>
      <xdr:col>81</xdr:col>
      <xdr:colOff>101600</xdr:colOff>
      <xdr:row>95</xdr:row>
      <xdr:rowOff>99194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90321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121507</xdr:rowOff>
    </xdr:from>
    <xdr:to>
      <xdr:col>76</xdr:col>
      <xdr:colOff>114300</xdr:colOff>
      <xdr:row>92</xdr:row>
      <xdr:rowOff>40317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5723457"/>
          <a:ext cx="889000" cy="9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148603</xdr:rowOff>
    </xdr:from>
    <xdr:to>
      <xdr:col>76</xdr:col>
      <xdr:colOff>165100</xdr:colOff>
      <xdr:row>95</xdr:row>
      <xdr:rowOff>78753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69880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145644</xdr:rowOff>
    </xdr:from>
    <xdr:to>
      <xdr:col>71</xdr:col>
      <xdr:colOff>177800</xdr:colOff>
      <xdr:row>91</xdr:row>
      <xdr:rowOff>121507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5576144"/>
          <a:ext cx="889000" cy="14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159880</xdr:rowOff>
    </xdr:from>
    <xdr:to>
      <xdr:col>72</xdr:col>
      <xdr:colOff>38100</xdr:colOff>
      <xdr:row>95</xdr:row>
      <xdr:rowOff>90030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81157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141554</xdr:rowOff>
    </xdr:from>
    <xdr:to>
      <xdr:col>67</xdr:col>
      <xdr:colOff>101600</xdr:colOff>
      <xdr:row>95</xdr:row>
      <xdr:rowOff>71704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62831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43828</xdr:rowOff>
    </xdr:from>
    <xdr:to>
      <xdr:col>85</xdr:col>
      <xdr:colOff>177800</xdr:colOff>
      <xdr:row>92</xdr:row>
      <xdr:rowOff>145428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81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66705</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66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394</xdr:rowOff>
    </xdr:from>
    <xdr:to>
      <xdr:col>81</xdr:col>
      <xdr:colOff>101600</xdr:colOff>
      <xdr:row>92</xdr:row>
      <xdr:rowOff>101994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77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118521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54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160967</xdr:rowOff>
    </xdr:from>
    <xdr:to>
      <xdr:col>76</xdr:col>
      <xdr:colOff>165100</xdr:colOff>
      <xdr:row>92</xdr:row>
      <xdr:rowOff>91117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7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107644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5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70707</xdr:rowOff>
    </xdr:from>
    <xdr:to>
      <xdr:col>72</xdr:col>
      <xdr:colOff>38100</xdr:colOff>
      <xdr:row>92</xdr:row>
      <xdr:rowOff>857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56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17384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4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94844</xdr:rowOff>
    </xdr:from>
    <xdr:to>
      <xdr:col>67</xdr:col>
      <xdr:colOff>101600</xdr:colOff>
      <xdr:row>91</xdr:row>
      <xdr:rowOff>24994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52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41521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30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11684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98084"/>
          <a:ext cx="1269"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129811</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7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11684</xdr:rowOff>
    </xdr:from>
    <xdr:to>
      <xdr:col>116</xdr:col>
      <xdr:colOff>152400</xdr:colOff>
      <xdr:row>32</xdr:row>
      <xdr:rowOff>11684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9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34036</xdr:rowOff>
    </xdr:from>
    <xdr:to>
      <xdr:col>112</xdr:col>
      <xdr:colOff>38100</xdr:colOff>
      <xdr:row>36</xdr:row>
      <xdr:rowOff>135636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152163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88900</xdr:rowOff>
    </xdr:from>
    <xdr:to>
      <xdr:col>107</xdr:col>
      <xdr:colOff>101600</xdr:colOff>
      <xdr:row>32</xdr:row>
      <xdr:rowOff>19050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35577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xdr:rowOff>
    </xdr:from>
    <xdr:to>
      <xdr:col>102</xdr:col>
      <xdr:colOff>165100</xdr:colOff>
      <xdr:row>38</xdr:row>
      <xdr:rowOff>110490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127017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118618</xdr:rowOff>
    </xdr:from>
    <xdr:to>
      <xdr:col>98</xdr:col>
      <xdr:colOff>38100</xdr:colOff>
      <xdr:row>38</xdr:row>
      <xdr:rowOff>48768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65295</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類似団体平均と比較すると、民生費、衛生費、農林水産業費、災害復旧事業費及び公債費が特に高くなっている。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民生費は、社会保障費の増加による上昇傾向に加え、令和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年度は国・子育て世帯への臨時特別給付金事業や住民税非課税世帯等臨時特別給付金事業の皆増により、急増している。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衛生費は、令和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月から供用開始した可燃ごみ処理施設の整備に係る経費に加え、新型コロナウイルスワクチン接種事業の影響により急増している。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農林水産業費は、産業構造における第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次産業の割合が類似団体平均と比較して高いことが挙げられる。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災害復旧費は、令和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月大雨等による大規模災害に伴う復旧経費が大幅増となったことにより、急増している。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公債費は、合併前後の積極的な社会基盤整備に係る起債償還により、類似団体平均の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倍近くとなっており、高水準の傾向が継続しているが、引続き市債の繰上償還や新規発行額の抑制を行うことにより、数値改善を図っていく。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歳入については、前年度比で地方交付税等が増に転じたが、国庫支出金の減が上回り減少（△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歳出についても、扶助費及び普通建設事業費等が増に転じたが、補助費等の減が上回り減少（△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その結果、実質収支額は、昨年と同様に黒字（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億円）となり、実質収支比率は、実質収支額が増加したことにより増加した。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本市には、一般会計のほか、国民健康保険特別会計など</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の会計があり、平成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年以降、その全ての会計における実質収支額が黒字決算である。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しかしながら、一般会計から特別会計への繰出は依然として高水準を継続しており、令和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年度においても</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億円を超える繰出金（下水道事業への補助費等を含む）を一般会計から支出しており、一般会計の負担が大きい。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一般会計からの繰出金と使用料のバランスを図るため、平成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年度から下水道料金を、平成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年度から水道料金を改定し、令和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年度にも水道料金を改定した。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今後も繰出金が減少するよう、引続き料金改定等の収入確保に努める。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_&#35506;(&#23460;)&#20849;&#26377;/&#36001;&#25919;&#37096;&#36001;&#25919;&#35506;/&#20196;&#21644;05&#24180;&#24230;(2023)/040102&#27770;&#31639;(&#36001;&#21209;_&#36001;&#21209;)/&#22320;&#26041;&#20844;&#20250;&#35336;(30&#65295;2054)/01_&#35519;&#26619;&#12539;&#36890;&#30693;/0927&#12294;_&#12304;&#32207;&#21209;&#30465;&#12424;&#12426;&#12305;&#20196;&#21644;&#65299;&#24180;&#24230;&#36001;&#25919;&#29366;&#27841;&#36039;&#26009;&#38598;&#12398;&#20316;&#25104;&#12395;&#12388;&#12356;&#12390;&#65288;2&#22238;&#30446;&#12539;&#22320;&#26041;&#20844;&#20250;&#35336;&#38306;&#20418;&#65289;/03_&#25171;&#12385;&#36820;&#12375;&#12539;HP&#20844;&#34920;/04_HP&#20844;&#34920;&#29992;&#65288;&#24460;&#26085;&#38291;&#36949;&#12360;&#12390;&#12383;&#12371;&#12392;&#12364;&#21028;&#26126;&#65289;/&#20196;&#21644;&#65299;&#24180;&#24230;&#36001;&#25919;&#29366;&#27841;&#36039;&#26009;&#38598;&#65288;&#20986;&#38642;&#2406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H29</v>
          </cell>
          <cell r="BX50" t="str">
            <v>H30</v>
          </cell>
          <cell r="CF50" t="str">
            <v>R01</v>
          </cell>
          <cell r="CN50" t="str">
            <v>R02</v>
          </cell>
          <cell r="CV50" t="str">
            <v>R03</v>
          </cell>
        </row>
        <row r="51">
          <cell r="AN51" t="str">
            <v>当該団体値</v>
          </cell>
          <cell r="BP51">
            <v>165.4</v>
          </cell>
          <cell r="BX51">
            <v>166.1</v>
          </cell>
          <cell r="CF51">
            <v>159.6</v>
          </cell>
          <cell r="CN51">
            <v>158.80000000000001</v>
          </cell>
          <cell r="CV51">
            <v>155.4</v>
          </cell>
        </row>
        <row r="53">
          <cell r="BP53">
            <v>53.1</v>
          </cell>
          <cell r="BX53">
            <v>54.6</v>
          </cell>
          <cell r="CF53">
            <v>56.1</v>
          </cell>
          <cell r="CN53">
            <v>57.3</v>
          </cell>
          <cell r="CV53">
            <v>56.8</v>
          </cell>
        </row>
        <row r="55">
          <cell r="AN55" t="str">
            <v>類似団体内平均値</v>
          </cell>
          <cell r="BP55">
            <v>20.100000000000001</v>
          </cell>
          <cell r="BX55">
            <v>16</v>
          </cell>
          <cell r="CF55">
            <v>18.399999999999999</v>
          </cell>
          <cell r="CN55">
            <v>13.5</v>
          </cell>
          <cell r="CV55">
            <v>1.5</v>
          </cell>
        </row>
        <row r="57">
          <cell r="BP57">
            <v>57.7</v>
          </cell>
          <cell r="BX57">
            <v>58.8</v>
          </cell>
          <cell r="CF57">
            <v>59.8</v>
          </cell>
          <cell r="CN57">
            <v>60.2</v>
          </cell>
          <cell r="CV57">
            <v>58.6</v>
          </cell>
        </row>
        <row r="72">
          <cell r="BP72" t="str">
            <v>H29</v>
          </cell>
          <cell r="BX72" t="str">
            <v>H30</v>
          </cell>
          <cell r="CF72" t="str">
            <v>R01</v>
          </cell>
          <cell r="CN72" t="str">
            <v>R02</v>
          </cell>
          <cell r="CV72" t="str">
            <v>R03</v>
          </cell>
        </row>
        <row r="73">
          <cell r="AN73" t="str">
            <v>当該団体値</v>
          </cell>
          <cell r="BP73">
            <v>165.4</v>
          </cell>
          <cell r="BX73">
            <v>166.1</v>
          </cell>
          <cell r="CF73">
            <v>159.6</v>
          </cell>
          <cell r="CN73">
            <v>158.80000000000001</v>
          </cell>
          <cell r="CV73">
            <v>155.4</v>
          </cell>
        </row>
        <row r="75">
          <cell r="BP75">
            <v>16.600000000000001</v>
          </cell>
          <cell r="BX75">
            <v>15.5</v>
          </cell>
          <cell r="CF75">
            <v>14.3</v>
          </cell>
          <cell r="CN75">
            <v>12.9</v>
          </cell>
          <cell r="CV75">
            <v>12.6</v>
          </cell>
        </row>
        <row r="77">
          <cell r="AN77" t="str">
            <v>類似団体内平均値</v>
          </cell>
          <cell r="BP77">
            <v>20.100000000000001</v>
          </cell>
          <cell r="BX77">
            <v>16</v>
          </cell>
          <cell r="CF77">
            <v>18.399999999999999</v>
          </cell>
          <cell r="CN77">
            <v>13.5</v>
          </cell>
          <cell r="CV77">
            <v>1.5</v>
          </cell>
        </row>
        <row r="79">
          <cell r="BP79">
            <v>5.8</v>
          </cell>
          <cell r="BX79">
            <v>5.3</v>
          </cell>
          <cell r="CF79">
            <v>5</v>
          </cell>
          <cell r="CN79">
            <v>4.3</v>
          </cell>
          <cell r="CV79">
            <v>3.9</v>
          </cell>
        </row>
      </sheetData>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election activeCell="E54" sqref="E54"/>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81</v>
      </c>
      <c r="C2" s="179"/>
      <c r="D2" s="180"/>
    </row>
    <row r="3" spans="1:119" ht="18.75" customHeight="1" thickBot="1" x14ac:dyDescent="0.25">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101138632</v>
      </c>
      <c r="BO4" s="374"/>
      <c r="BP4" s="374"/>
      <c r="BQ4" s="374"/>
      <c r="BR4" s="374"/>
      <c r="BS4" s="374"/>
      <c r="BT4" s="374"/>
      <c r="BU4" s="375"/>
      <c r="BV4" s="373">
        <v>108657409</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3.3</v>
      </c>
      <c r="CU4" s="380"/>
      <c r="CV4" s="380"/>
      <c r="CW4" s="380"/>
      <c r="CX4" s="380"/>
      <c r="CY4" s="380"/>
      <c r="CZ4" s="380"/>
      <c r="DA4" s="381"/>
      <c r="DB4" s="379">
        <v>1.4</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98574182</v>
      </c>
      <c r="BO5" s="411"/>
      <c r="BP5" s="411"/>
      <c r="BQ5" s="411"/>
      <c r="BR5" s="411"/>
      <c r="BS5" s="411"/>
      <c r="BT5" s="411"/>
      <c r="BU5" s="412"/>
      <c r="BV5" s="410">
        <v>107866030</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82.6</v>
      </c>
      <c r="CU5" s="408"/>
      <c r="CV5" s="408"/>
      <c r="CW5" s="408"/>
      <c r="CX5" s="408"/>
      <c r="CY5" s="408"/>
      <c r="CZ5" s="408"/>
      <c r="DA5" s="409"/>
      <c r="DB5" s="407">
        <v>86.7</v>
      </c>
      <c r="DC5" s="408"/>
      <c r="DD5" s="408"/>
      <c r="DE5" s="408"/>
      <c r="DF5" s="408"/>
      <c r="DG5" s="408"/>
      <c r="DH5" s="408"/>
      <c r="DI5" s="409"/>
    </row>
    <row r="6" spans="1:119" ht="18.75" customHeight="1" x14ac:dyDescent="0.2">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2564450</v>
      </c>
      <c r="BO6" s="411"/>
      <c r="BP6" s="411"/>
      <c r="BQ6" s="411"/>
      <c r="BR6" s="411"/>
      <c r="BS6" s="411"/>
      <c r="BT6" s="411"/>
      <c r="BU6" s="412"/>
      <c r="BV6" s="410">
        <v>791379</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85.9</v>
      </c>
      <c r="CU6" s="448"/>
      <c r="CV6" s="448"/>
      <c r="CW6" s="448"/>
      <c r="CX6" s="448"/>
      <c r="CY6" s="448"/>
      <c r="CZ6" s="448"/>
      <c r="DA6" s="449"/>
      <c r="DB6" s="447">
        <v>90.4</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1007341</v>
      </c>
      <c r="BO7" s="411"/>
      <c r="BP7" s="411"/>
      <c r="BQ7" s="411"/>
      <c r="BR7" s="411"/>
      <c r="BS7" s="411"/>
      <c r="BT7" s="411"/>
      <c r="BU7" s="412"/>
      <c r="BV7" s="410">
        <v>131052</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47185856</v>
      </c>
      <c r="CU7" s="411"/>
      <c r="CV7" s="411"/>
      <c r="CW7" s="411"/>
      <c r="CX7" s="411"/>
      <c r="CY7" s="411"/>
      <c r="CZ7" s="411"/>
      <c r="DA7" s="412"/>
      <c r="DB7" s="410">
        <v>45795853</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94</v>
      </c>
      <c r="AV8" s="443"/>
      <c r="AW8" s="443"/>
      <c r="AX8" s="443"/>
      <c r="AY8" s="444" t="s">
        <v>110</v>
      </c>
      <c r="AZ8" s="445"/>
      <c r="BA8" s="445"/>
      <c r="BB8" s="445"/>
      <c r="BC8" s="445"/>
      <c r="BD8" s="445"/>
      <c r="BE8" s="445"/>
      <c r="BF8" s="445"/>
      <c r="BG8" s="445"/>
      <c r="BH8" s="445"/>
      <c r="BI8" s="445"/>
      <c r="BJ8" s="445"/>
      <c r="BK8" s="445"/>
      <c r="BL8" s="445"/>
      <c r="BM8" s="446"/>
      <c r="BN8" s="410">
        <v>1557109</v>
      </c>
      <c r="BO8" s="411"/>
      <c r="BP8" s="411"/>
      <c r="BQ8" s="411"/>
      <c r="BR8" s="411"/>
      <c r="BS8" s="411"/>
      <c r="BT8" s="411"/>
      <c r="BU8" s="412"/>
      <c r="BV8" s="410">
        <v>660327</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0.56000000000000005</v>
      </c>
      <c r="CU8" s="451"/>
      <c r="CV8" s="451"/>
      <c r="CW8" s="451"/>
      <c r="CX8" s="451"/>
      <c r="CY8" s="451"/>
      <c r="CZ8" s="451"/>
      <c r="DA8" s="452"/>
      <c r="DB8" s="450">
        <v>0.56000000000000005</v>
      </c>
      <c r="DC8" s="451"/>
      <c r="DD8" s="451"/>
      <c r="DE8" s="451"/>
      <c r="DF8" s="451"/>
      <c r="DG8" s="451"/>
      <c r="DH8" s="451"/>
      <c r="DI8" s="452"/>
    </row>
    <row r="9" spans="1:119" ht="18.75" customHeight="1" thickBot="1" x14ac:dyDescent="0.25">
      <c r="A9" s="178"/>
      <c r="B9" s="404" t="s">
        <v>112</v>
      </c>
      <c r="C9" s="405"/>
      <c r="D9" s="405"/>
      <c r="E9" s="405"/>
      <c r="F9" s="405"/>
      <c r="G9" s="405"/>
      <c r="H9" s="405"/>
      <c r="I9" s="405"/>
      <c r="J9" s="405"/>
      <c r="K9" s="453"/>
      <c r="L9" s="454" t="s">
        <v>113</v>
      </c>
      <c r="M9" s="455"/>
      <c r="N9" s="455"/>
      <c r="O9" s="455"/>
      <c r="P9" s="455"/>
      <c r="Q9" s="456"/>
      <c r="R9" s="457">
        <v>172775</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94</v>
      </c>
      <c r="AV9" s="443"/>
      <c r="AW9" s="443"/>
      <c r="AX9" s="443"/>
      <c r="AY9" s="444" t="s">
        <v>116</v>
      </c>
      <c r="AZ9" s="445"/>
      <c r="BA9" s="445"/>
      <c r="BB9" s="445"/>
      <c r="BC9" s="445"/>
      <c r="BD9" s="445"/>
      <c r="BE9" s="445"/>
      <c r="BF9" s="445"/>
      <c r="BG9" s="445"/>
      <c r="BH9" s="445"/>
      <c r="BI9" s="445"/>
      <c r="BJ9" s="445"/>
      <c r="BK9" s="445"/>
      <c r="BL9" s="445"/>
      <c r="BM9" s="446"/>
      <c r="BN9" s="410">
        <v>896782</v>
      </c>
      <c r="BO9" s="411"/>
      <c r="BP9" s="411"/>
      <c r="BQ9" s="411"/>
      <c r="BR9" s="411"/>
      <c r="BS9" s="411"/>
      <c r="BT9" s="411"/>
      <c r="BU9" s="412"/>
      <c r="BV9" s="410">
        <v>-354582</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18.7</v>
      </c>
      <c r="CU9" s="408"/>
      <c r="CV9" s="408"/>
      <c r="CW9" s="408"/>
      <c r="CX9" s="408"/>
      <c r="CY9" s="408"/>
      <c r="CZ9" s="408"/>
      <c r="DA9" s="409"/>
      <c r="DB9" s="407">
        <v>19.899999999999999</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118</v>
      </c>
      <c r="M10" s="440"/>
      <c r="N10" s="440"/>
      <c r="O10" s="440"/>
      <c r="P10" s="440"/>
      <c r="Q10" s="441"/>
      <c r="R10" s="461">
        <v>171938</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491</v>
      </c>
      <c r="BO10" s="411"/>
      <c r="BP10" s="411"/>
      <c r="BQ10" s="411"/>
      <c r="BR10" s="411"/>
      <c r="BS10" s="411"/>
      <c r="BT10" s="411"/>
      <c r="BU10" s="412"/>
      <c r="BV10" s="410">
        <v>3929</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579191</v>
      </c>
      <c r="BO11" s="411"/>
      <c r="BP11" s="411"/>
      <c r="BQ11" s="411"/>
      <c r="BR11" s="411"/>
      <c r="BS11" s="411"/>
      <c r="BT11" s="411"/>
      <c r="BU11" s="412"/>
      <c r="BV11" s="410">
        <v>596464</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129</v>
      </c>
      <c r="DC11" s="451"/>
      <c r="DD11" s="451"/>
      <c r="DE11" s="451"/>
      <c r="DF11" s="451"/>
      <c r="DG11" s="451"/>
      <c r="DH11" s="451"/>
      <c r="DI11" s="452"/>
    </row>
    <row r="12" spans="1:119" ht="18.75" customHeight="1" x14ac:dyDescent="0.2">
      <c r="A12" s="178"/>
      <c r="B12" s="470" t="s">
        <v>130</v>
      </c>
      <c r="C12" s="471"/>
      <c r="D12" s="471"/>
      <c r="E12" s="471"/>
      <c r="F12" s="471"/>
      <c r="G12" s="471"/>
      <c r="H12" s="471"/>
      <c r="I12" s="471"/>
      <c r="J12" s="471"/>
      <c r="K12" s="472"/>
      <c r="L12" s="479" t="s">
        <v>131</v>
      </c>
      <c r="M12" s="480"/>
      <c r="N12" s="480"/>
      <c r="O12" s="480"/>
      <c r="P12" s="480"/>
      <c r="Q12" s="481"/>
      <c r="R12" s="482">
        <v>174693</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120</v>
      </c>
      <c r="AV12" s="443"/>
      <c r="AW12" s="443"/>
      <c r="AX12" s="443"/>
      <c r="AY12" s="444" t="s">
        <v>135</v>
      </c>
      <c r="AZ12" s="445"/>
      <c r="BA12" s="445"/>
      <c r="BB12" s="445"/>
      <c r="BC12" s="445"/>
      <c r="BD12" s="445"/>
      <c r="BE12" s="445"/>
      <c r="BF12" s="445"/>
      <c r="BG12" s="445"/>
      <c r="BH12" s="445"/>
      <c r="BI12" s="445"/>
      <c r="BJ12" s="445"/>
      <c r="BK12" s="445"/>
      <c r="BL12" s="445"/>
      <c r="BM12" s="446"/>
      <c r="BN12" s="410">
        <v>5654</v>
      </c>
      <c r="BO12" s="411"/>
      <c r="BP12" s="411"/>
      <c r="BQ12" s="411"/>
      <c r="BR12" s="411"/>
      <c r="BS12" s="411"/>
      <c r="BT12" s="411"/>
      <c r="BU12" s="412"/>
      <c r="BV12" s="410">
        <v>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129</v>
      </c>
      <c r="CU12" s="451"/>
      <c r="CV12" s="451"/>
      <c r="CW12" s="451"/>
      <c r="CX12" s="451"/>
      <c r="CY12" s="451"/>
      <c r="CZ12" s="451"/>
      <c r="DA12" s="452"/>
      <c r="DB12" s="450" t="s">
        <v>137</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138</v>
      </c>
      <c r="N13" s="502"/>
      <c r="O13" s="502"/>
      <c r="P13" s="502"/>
      <c r="Q13" s="503"/>
      <c r="R13" s="494">
        <v>169807</v>
      </c>
      <c r="S13" s="495"/>
      <c r="T13" s="495"/>
      <c r="U13" s="495"/>
      <c r="V13" s="496"/>
      <c r="W13" s="426" t="s">
        <v>139</v>
      </c>
      <c r="X13" s="427"/>
      <c r="Y13" s="427"/>
      <c r="Z13" s="427"/>
      <c r="AA13" s="427"/>
      <c r="AB13" s="417"/>
      <c r="AC13" s="461">
        <v>4553</v>
      </c>
      <c r="AD13" s="462"/>
      <c r="AE13" s="462"/>
      <c r="AF13" s="462"/>
      <c r="AG13" s="504"/>
      <c r="AH13" s="461">
        <v>5421</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1470810</v>
      </c>
      <c r="BO13" s="411"/>
      <c r="BP13" s="411"/>
      <c r="BQ13" s="411"/>
      <c r="BR13" s="411"/>
      <c r="BS13" s="411"/>
      <c r="BT13" s="411"/>
      <c r="BU13" s="412"/>
      <c r="BV13" s="410">
        <v>245811</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12.6</v>
      </c>
      <c r="CU13" s="408"/>
      <c r="CV13" s="408"/>
      <c r="CW13" s="408"/>
      <c r="CX13" s="408"/>
      <c r="CY13" s="408"/>
      <c r="CZ13" s="408"/>
      <c r="DA13" s="409"/>
      <c r="DB13" s="407">
        <v>12.9</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144</v>
      </c>
      <c r="M14" s="492"/>
      <c r="N14" s="492"/>
      <c r="O14" s="492"/>
      <c r="P14" s="492"/>
      <c r="Q14" s="493"/>
      <c r="R14" s="494">
        <v>174684</v>
      </c>
      <c r="S14" s="495"/>
      <c r="T14" s="495"/>
      <c r="U14" s="495"/>
      <c r="V14" s="496"/>
      <c r="W14" s="400"/>
      <c r="X14" s="401"/>
      <c r="Y14" s="401"/>
      <c r="Z14" s="401"/>
      <c r="AA14" s="401"/>
      <c r="AB14" s="390"/>
      <c r="AC14" s="497">
        <v>5.3</v>
      </c>
      <c r="AD14" s="498"/>
      <c r="AE14" s="498"/>
      <c r="AF14" s="498"/>
      <c r="AG14" s="499"/>
      <c r="AH14" s="497">
        <v>6.4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v>155.4</v>
      </c>
      <c r="CU14" s="509"/>
      <c r="CV14" s="509"/>
      <c r="CW14" s="509"/>
      <c r="CX14" s="509"/>
      <c r="CY14" s="509"/>
      <c r="CZ14" s="509"/>
      <c r="DA14" s="510"/>
      <c r="DB14" s="508">
        <v>158.80000000000001</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146</v>
      </c>
      <c r="N15" s="502"/>
      <c r="O15" s="502"/>
      <c r="P15" s="502"/>
      <c r="Q15" s="503"/>
      <c r="R15" s="494">
        <v>170084</v>
      </c>
      <c r="S15" s="495"/>
      <c r="T15" s="495"/>
      <c r="U15" s="495"/>
      <c r="V15" s="496"/>
      <c r="W15" s="426" t="s">
        <v>147</v>
      </c>
      <c r="X15" s="427"/>
      <c r="Y15" s="427"/>
      <c r="Z15" s="427"/>
      <c r="AA15" s="427"/>
      <c r="AB15" s="417"/>
      <c r="AC15" s="461">
        <v>24220</v>
      </c>
      <c r="AD15" s="462"/>
      <c r="AE15" s="462"/>
      <c r="AF15" s="462"/>
      <c r="AG15" s="504"/>
      <c r="AH15" s="461">
        <v>22962</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21293072</v>
      </c>
      <c r="BO15" s="374"/>
      <c r="BP15" s="374"/>
      <c r="BQ15" s="374"/>
      <c r="BR15" s="374"/>
      <c r="BS15" s="374"/>
      <c r="BT15" s="374"/>
      <c r="BU15" s="375"/>
      <c r="BV15" s="373">
        <v>22256798</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28.4</v>
      </c>
      <c r="AD16" s="498"/>
      <c r="AE16" s="498"/>
      <c r="AF16" s="498"/>
      <c r="AG16" s="499"/>
      <c r="AH16" s="497">
        <v>27.2</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38980461</v>
      </c>
      <c r="BO16" s="411"/>
      <c r="BP16" s="411"/>
      <c r="BQ16" s="411"/>
      <c r="BR16" s="411"/>
      <c r="BS16" s="411"/>
      <c r="BT16" s="411"/>
      <c r="BU16" s="412"/>
      <c r="BV16" s="410">
        <v>38090502</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56390</v>
      </c>
      <c r="AD17" s="462"/>
      <c r="AE17" s="462"/>
      <c r="AF17" s="462"/>
      <c r="AG17" s="504"/>
      <c r="AH17" s="461">
        <v>55898</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26783842</v>
      </c>
      <c r="BO17" s="411"/>
      <c r="BP17" s="411"/>
      <c r="BQ17" s="411"/>
      <c r="BR17" s="411"/>
      <c r="BS17" s="411"/>
      <c r="BT17" s="411"/>
      <c r="BU17" s="412"/>
      <c r="BV17" s="410">
        <v>28057137</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157</v>
      </c>
      <c r="C18" s="453"/>
      <c r="D18" s="453"/>
      <c r="E18" s="533"/>
      <c r="F18" s="533"/>
      <c r="G18" s="533"/>
      <c r="H18" s="533"/>
      <c r="I18" s="533"/>
      <c r="J18" s="533"/>
      <c r="K18" s="533"/>
      <c r="L18" s="534">
        <v>624.36</v>
      </c>
      <c r="M18" s="534"/>
      <c r="N18" s="534"/>
      <c r="O18" s="534"/>
      <c r="P18" s="534"/>
      <c r="Q18" s="534"/>
      <c r="R18" s="535"/>
      <c r="S18" s="535"/>
      <c r="T18" s="535"/>
      <c r="U18" s="535"/>
      <c r="V18" s="536"/>
      <c r="W18" s="428"/>
      <c r="X18" s="429"/>
      <c r="Y18" s="429"/>
      <c r="Z18" s="429"/>
      <c r="AA18" s="429"/>
      <c r="AB18" s="420"/>
      <c r="AC18" s="537">
        <v>66.2</v>
      </c>
      <c r="AD18" s="538"/>
      <c r="AE18" s="538"/>
      <c r="AF18" s="538"/>
      <c r="AG18" s="539"/>
      <c r="AH18" s="537">
        <v>66.3</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40435420</v>
      </c>
      <c r="BO18" s="411"/>
      <c r="BP18" s="411"/>
      <c r="BQ18" s="411"/>
      <c r="BR18" s="411"/>
      <c r="BS18" s="411"/>
      <c r="BT18" s="411"/>
      <c r="BU18" s="412"/>
      <c r="BV18" s="410">
        <v>39986654</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159</v>
      </c>
      <c r="C19" s="453"/>
      <c r="D19" s="453"/>
      <c r="E19" s="533"/>
      <c r="F19" s="533"/>
      <c r="G19" s="533"/>
      <c r="H19" s="533"/>
      <c r="I19" s="533"/>
      <c r="J19" s="533"/>
      <c r="K19" s="533"/>
      <c r="L19" s="541">
        <v>277</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55536053</v>
      </c>
      <c r="BO19" s="411"/>
      <c r="BP19" s="411"/>
      <c r="BQ19" s="411"/>
      <c r="BR19" s="411"/>
      <c r="BS19" s="411"/>
      <c r="BT19" s="411"/>
      <c r="BU19" s="412"/>
      <c r="BV19" s="410">
        <v>53496290</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161</v>
      </c>
      <c r="C20" s="453"/>
      <c r="D20" s="453"/>
      <c r="E20" s="533"/>
      <c r="F20" s="533"/>
      <c r="G20" s="533"/>
      <c r="H20" s="533"/>
      <c r="I20" s="533"/>
      <c r="J20" s="533"/>
      <c r="K20" s="533"/>
      <c r="L20" s="541">
        <v>64408</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99529255</v>
      </c>
      <c r="BO22" s="374"/>
      <c r="BP22" s="374"/>
      <c r="BQ22" s="374"/>
      <c r="BR22" s="374"/>
      <c r="BS22" s="374"/>
      <c r="BT22" s="374"/>
      <c r="BU22" s="375"/>
      <c r="BV22" s="373">
        <v>96063611</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82067155</v>
      </c>
      <c r="BO23" s="411"/>
      <c r="BP23" s="411"/>
      <c r="BQ23" s="411"/>
      <c r="BR23" s="411"/>
      <c r="BS23" s="411"/>
      <c r="BT23" s="411"/>
      <c r="BU23" s="412"/>
      <c r="BV23" s="410">
        <v>76379316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171</v>
      </c>
      <c r="F24" s="440"/>
      <c r="G24" s="440"/>
      <c r="H24" s="440"/>
      <c r="I24" s="440"/>
      <c r="J24" s="440"/>
      <c r="K24" s="441"/>
      <c r="L24" s="461">
        <v>1</v>
      </c>
      <c r="M24" s="462"/>
      <c r="N24" s="462"/>
      <c r="O24" s="462"/>
      <c r="P24" s="504"/>
      <c r="Q24" s="461">
        <v>9430</v>
      </c>
      <c r="R24" s="462"/>
      <c r="S24" s="462"/>
      <c r="T24" s="462"/>
      <c r="U24" s="462"/>
      <c r="V24" s="504"/>
      <c r="W24" s="556"/>
      <c r="X24" s="557"/>
      <c r="Y24" s="558"/>
      <c r="Z24" s="460" t="s">
        <v>172</v>
      </c>
      <c r="AA24" s="440"/>
      <c r="AB24" s="440"/>
      <c r="AC24" s="440"/>
      <c r="AD24" s="440"/>
      <c r="AE24" s="440"/>
      <c r="AF24" s="440"/>
      <c r="AG24" s="441"/>
      <c r="AH24" s="461">
        <v>1097</v>
      </c>
      <c r="AI24" s="462"/>
      <c r="AJ24" s="462"/>
      <c r="AK24" s="462"/>
      <c r="AL24" s="504"/>
      <c r="AM24" s="461">
        <v>3642040</v>
      </c>
      <c r="AN24" s="462"/>
      <c r="AO24" s="462"/>
      <c r="AP24" s="462"/>
      <c r="AQ24" s="462"/>
      <c r="AR24" s="504"/>
      <c r="AS24" s="461">
        <v>3320</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68991565</v>
      </c>
      <c r="BO24" s="411"/>
      <c r="BP24" s="411"/>
      <c r="BQ24" s="411"/>
      <c r="BR24" s="411"/>
      <c r="BS24" s="411"/>
      <c r="BT24" s="411"/>
      <c r="BU24" s="412"/>
      <c r="BV24" s="410">
        <v>64732875</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174</v>
      </c>
      <c r="F25" s="440"/>
      <c r="G25" s="440"/>
      <c r="H25" s="440"/>
      <c r="I25" s="440"/>
      <c r="J25" s="440"/>
      <c r="K25" s="441"/>
      <c r="L25" s="461">
        <v>2</v>
      </c>
      <c r="M25" s="462"/>
      <c r="N25" s="462"/>
      <c r="O25" s="462"/>
      <c r="P25" s="504"/>
      <c r="Q25" s="461">
        <v>7740</v>
      </c>
      <c r="R25" s="462"/>
      <c r="S25" s="462"/>
      <c r="T25" s="462"/>
      <c r="U25" s="462"/>
      <c r="V25" s="504"/>
      <c r="W25" s="556"/>
      <c r="X25" s="557"/>
      <c r="Y25" s="558"/>
      <c r="Z25" s="460" t="s">
        <v>175</v>
      </c>
      <c r="AA25" s="440"/>
      <c r="AB25" s="440"/>
      <c r="AC25" s="440"/>
      <c r="AD25" s="440"/>
      <c r="AE25" s="440"/>
      <c r="AF25" s="440"/>
      <c r="AG25" s="441"/>
      <c r="AH25" s="461">
        <v>212</v>
      </c>
      <c r="AI25" s="462"/>
      <c r="AJ25" s="462"/>
      <c r="AK25" s="462"/>
      <c r="AL25" s="504"/>
      <c r="AM25" s="461">
        <v>650840</v>
      </c>
      <c r="AN25" s="462"/>
      <c r="AO25" s="462"/>
      <c r="AP25" s="462"/>
      <c r="AQ25" s="462"/>
      <c r="AR25" s="504"/>
      <c r="AS25" s="461">
        <v>3070</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29327694</v>
      </c>
      <c r="BO25" s="374"/>
      <c r="BP25" s="374"/>
      <c r="BQ25" s="374"/>
      <c r="BR25" s="374"/>
      <c r="BS25" s="374"/>
      <c r="BT25" s="374"/>
      <c r="BU25" s="375"/>
      <c r="BV25" s="373">
        <v>41878738</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177</v>
      </c>
      <c r="F26" s="440"/>
      <c r="G26" s="440"/>
      <c r="H26" s="440"/>
      <c r="I26" s="440"/>
      <c r="J26" s="440"/>
      <c r="K26" s="441"/>
      <c r="L26" s="461">
        <v>1</v>
      </c>
      <c r="M26" s="462"/>
      <c r="N26" s="462"/>
      <c r="O26" s="462"/>
      <c r="P26" s="504"/>
      <c r="Q26" s="461">
        <v>6620</v>
      </c>
      <c r="R26" s="462"/>
      <c r="S26" s="462"/>
      <c r="T26" s="462"/>
      <c r="U26" s="462"/>
      <c r="V26" s="504"/>
      <c r="W26" s="556"/>
      <c r="X26" s="557"/>
      <c r="Y26" s="558"/>
      <c r="Z26" s="460" t="s">
        <v>178</v>
      </c>
      <c r="AA26" s="562"/>
      <c r="AB26" s="562"/>
      <c r="AC26" s="562"/>
      <c r="AD26" s="562"/>
      <c r="AE26" s="562"/>
      <c r="AF26" s="562"/>
      <c r="AG26" s="563"/>
      <c r="AH26" s="461" t="s">
        <v>137</v>
      </c>
      <c r="AI26" s="462"/>
      <c r="AJ26" s="462"/>
      <c r="AK26" s="462"/>
      <c r="AL26" s="504"/>
      <c r="AM26" s="461" t="s">
        <v>129</v>
      </c>
      <c r="AN26" s="462"/>
      <c r="AO26" s="462"/>
      <c r="AP26" s="462"/>
      <c r="AQ26" s="462"/>
      <c r="AR26" s="504"/>
      <c r="AS26" s="461" t="s">
        <v>137</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137</v>
      </c>
      <c r="BO26" s="411"/>
      <c r="BP26" s="411"/>
      <c r="BQ26" s="411"/>
      <c r="BR26" s="411"/>
      <c r="BS26" s="411"/>
      <c r="BT26" s="411"/>
      <c r="BU26" s="412"/>
      <c r="BV26" s="410" t="s">
        <v>137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180</v>
      </c>
      <c r="F27" s="440"/>
      <c r="G27" s="440"/>
      <c r="H27" s="440"/>
      <c r="I27" s="440"/>
      <c r="J27" s="440"/>
      <c r="K27" s="441"/>
      <c r="L27" s="461">
        <v>1</v>
      </c>
      <c r="M27" s="462"/>
      <c r="N27" s="462"/>
      <c r="O27" s="462"/>
      <c r="P27" s="504"/>
      <c r="Q27" s="461">
        <v>5500</v>
      </c>
      <c r="R27" s="462"/>
      <c r="S27" s="462"/>
      <c r="T27" s="462"/>
      <c r="U27" s="462"/>
      <c r="V27" s="504"/>
      <c r="W27" s="556"/>
      <c r="X27" s="557"/>
      <c r="Y27" s="558"/>
      <c r="Z27" s="460" t="s">
        <v>181</v>
      </c>
      <c r="AA27" s="440"/>
      <c r="AB27" s="440"/>
      <c r="AC27" s="440"/>
      <c r="AD27" s="440"/>
      <c r="AE27" s="440"/>
      <c r="AF27" s="440"/>
      <c r="AG27" s="441"/>
      <c r="AH27" s="461">
        <v>104</v>
      </c>
      <c r="AI27" s="462"/>
      <c r="AJ27" s="462"/>
      <c r="AK27" s="462"/>
      <c r="AL27" s="504"/>
      <c r="AM27" s="461">
        <v>325774</v>
      </c>
      <c r="AN27" s="462"/>
      <c r="AO27" s="462"/>
      <c r="AP27" s="462"/>
      <c r="AQ27" s="462"/>
      <c r="AR27" s="504"/>
      <c r="AS27" s="461">
        <v>3132</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v>1500000</v>
      </c>
      <c r="BO27" s="530"/>
      <c r="BP27" s="530"/>
      <c r="BQ27" s="530"/>
      <c r="BR27" s="530"/>
      <c r="BS27" s="530"/>
      <c r="BT27" s="530"/>
      <c r="BU27" s="531"/>
      <c r="BV27" s="529">
        <v>1500000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183</v>
      </c>
      <c r="F28" s="440"/>
      <c r="G28" s="440"/>
      <c r="H28" s="440"/>
      <c r="I28" s="440"/>
      <c r="J28" s="440"/>
      <c r="K28" s="441"/>
      <c r="L28" s="461">
        <v>1</v>
      </c>
      <c r="M28" s="462"/>
      <c r="N28" s="462"/>
      <c r="O28" s="462"/>
      <c r="P28" s="504"/>
      <c r="Q28" s="461">
        <v>4760</v>
      </c>
      <c r="R28" s="462"/>
      <c r="S28" s="462"/>
      <c r="T28" s="462"/>
      <c r="U28" s="462"/>
      <c r="V28" s="504"/>
      <c r="W28" s="556"/>
      <c r="X28" s="557"/>
      <c r="Y28" s="558"/>
      <c r="Z28" s="460" t="s">
        <v>184</v>
      </c>
      <c r="AA28" s="440"/>
      <c r="AB28" s="440"/>
      <c r="AC28" s="440"/>
      <c r="AD28" s="440"/>
      <c r="AE28" s="440"/>
      <c r="AF28" s="440"/>
      <c r="AG28" s="441"/>
      <c r="AH28" s="461" t="s">
        <v>137</v>
      </c>
      <c r="AI28" s="462"/>
      <c r="AJ28" s="462"/>
      <c r="AK28" s="462"/>
      <c r="AL28" s="504"/>
      <c r="AM28" s="461" t="s">
        <v>129</v>
      </c>
      <c r="AN28" s="462"/>
      <c r="AO28" s="462"/>
      <c r="AP28" s="462"/>
      <c r="AQ28" s="462"/>
      <c r="AR28" s="504"/>
      <c r="AS28" s="461" t="s">
        <v>137</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2781840</v>
      </c>
      <c r="BO28" s="374"/>
      <c r="BP28" s="374"/>
      <c r="BQ28" s="374"/>
      <c r="BR28" s="374"/>
      <c r="BS28" s="374"/>
      <c r="BT28" s="374"/>
      <c r="BU28" s="375"/>
      <c r="BV28" s="373">
        <v>2787003</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186</v>
      </c>
      <c r="F29" s="440"/>
      <c r="G29" s="440"/>
      <c r="H29" s="440"/>
      <c r="I29" s="440"/>
      <c r="J29" s="440"/>
      <c r="K29" s="441"/>
      <c r="L29" s="461">
        <v>30</v>
      </c>
      <c r="M29" s="462"/>
      <c r="N29" s="462"/>
      <c r="O29" s="462"/>
      <c r="P29" s="504"/>
      <c r="Q29" s="461">
        <v>4400</v>
      </c>
      <c r="R29" s="462"/>
      <c r="S29" s="462"/>
      <c r="T29" s="462"/>
      <c r="U29" s="462"/>
      <c r="V29" s="504"/>
      <c r="W29" s="559"/>
      <c r="X29" s="560"/>
      <c r="Y29" s="561"/>
      <c r="Z29" s="460" t="s">
        <v>187</v>
      </c>
      <c r="AA29" s="440"/>
      <c r="AB29" s="440"/>
      <c r="AC29" s="440"/>
      <c r="AD29" s="440"/>
      <c r="AE29" s="440"/>
      <c r="AF29" s="440"/>
      <c r="AG29" s="441"/>
      <c r="AH29" s="461">
        <v>1201</v>
      </c>
      <c r="AI29" s="462"/>
      <c r="AJ29" s="462"/>
      <c r="AK29" s="462"/>
      <c r="AL29" s="504"/>
      <c r="AM29" s="461">
        <v>3967814</v>
      </c>
      <c r="AN29" s="462"/>
      <c r="AO29" s="462"/>
      <c r="AP29" s="462"/>
      <c r="AQ29" s="462"/>
      <c r="AR29" s="504"/>
      <c r="AS29" s="461">
        <v>3304</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1974357</v>
      </c>
      <c r="BO29" s="411"/>
      <c r="BP29" s="411"/>
      <c r="BQ29" s="411"/>
      <c r="BR29" s="411"/>
      <c r="BS29" s="411"/>
      <c r="BT29" s="411"/>
      <c r="BU29" s="412"/>
      <c r="BV29" s="410">
        <v>2144135</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98.4</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5630744</v>
      </c>
      <c r="BO30" s="530"/>
      <c r="BP30" s="530"/>
      <c r="BQ30" s="530"/>
      <c r="BR30" s="530"/>
      <c r="BS30" s="530"/>
      <c r="BT30" s="530"/>
      <c r="BU30" s="531"/>
      <c r="BV30" s="529">
        <v>5790573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198</v>
      </c>
      <c r="X33" s="399"/>
      <c r="Y33" s="399"/>
      <c r="Z33" s="399"/>
      <c r="AA33" s="399"/>
      <c r="AB33" s="399"/>
      <c r="AC33" s="399"/>
      <c r="AD33" s="399"/>
      <c r="AE33" s="399"/>
      <c r="AF33" s="399"/>
      <c r="AG33" s="399"/>
      <c r="AH33" s="399"/>
      <c r="AI33" s="399"/>
      <c r="AJ33" s="399"/>
      <c r="AK33" s="399"/>
      <c r="AL33" s="203"/>
      <c r="AM33" s="434" t="s">
        <v>199</v>
      </c>
      <c r="AN33" s="434"/>
      <c r="AO33" s="399" t="s">
        <v>197</v>
      </c>
      <c r="AP33" s="399"/>
      <c r="AQ33" s="399"/>
      <c r="AR33" s="399"/>
      <c r="AS33" s="399"/>
      <c r="AT33" s="399"/>
      <c r="AU33" s="399"/>
      <c r="AV33" s="399"/>
      <c r="AW33" s="399"/>
      <c r="AX33" s="399"/>
      <c r="AY33" s="399"/>
      <c r="AZ33" s="399"/>
      <c r="BA33" s="399"/>
      <c r="BB33" s="399"/>
      <c r="BC33" s="399"/>
      <c r="BD33" s="204"/>
      <c r="BE33" s="399" t="s">
        <v>200</v>
      </c>
      <c r="BF33" s="399"/>
      <c r="BG33" s="399" t="s">
        <v>201</v>
      </c>
      <c r="BH33" s="399"/>
      <c r="BI33" s="399"/>
      <c r="BJ33" s="399"/>
      <c r="BK33" s="399"/>
      <c r="BL33" s="399"/>
      <c r="BM33" s="399"/>
      <c r="BN33" s="399"/>
      <c r="BO33" s="399"/>
      <c r="BP33" s="399"/>
      <c r="BQ33" s="399"/>
      <c r="BR33" s="399"/>
      <c r="BS33" s="399"/>
      <c r="BT33" s="399"/>
      <c r="BU33" s="399"/>
      <c r="BV33" s="204"/>
      <c r="BW33" s="434" t="s">
        <v>200</v>
      </c>
      <c r="BX33" s="434"/>
      <c r="BY33" s="399" t="s">
        <v>202</v>
      </c>
      <c r="BZ33" s="399"/>
      <c r="CA33" s="399"/>
      <c r="CB33" s="399"/>
      <c r="CC33" s="399"/>
      <c r="CD33" s="399"/>
      <c r="CE33" s="399"/>
      <c r="CF33" s="399"/>
      <c r="CG33" s="399"/>
      <c r="CH33" s="399"/>
      <c r="CI33" s="399"/>
      <c r="CJ33" s="399"/>
      <c r="CK33" s="399"/>
      <c r="CL33" s="399"/>
      <c r="CM33" s="399"/>
      <c r="CN33" s="203"/>
      <c r="CO33" s="434" t="s">
        <v>196</v>
      </c>
      <c r="CP33" s="434"/>
      <c r="CQ33" s="399" t="s">
        <v>203</v>
      </c>
      <c r="CR33" s="399"/>
      <c r="CS33" s="399"/>
      <c r="CT33" s="399"/>
      <c r="CU33" s="399"/>
      <c r="CV33" s="399"/>
      <c r="CW33" s="399"/>
      <c r="CX33" s="399"/>
      <c r="CY33" s="399"/>
      <c r="CZ33" s="399"/>
      <c r="DA33" s="399"/>
      <c r="DB33" s="399"/>
      <c r="DC33" s="399"/>
      <c r="DD33" s="399"/>
      <c r="DE33" s="399"/>
      <c r="DF33" s="203"/>
      <c r="DG33" s="599" t="s">
        <v>204</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5</v>
      </c>
      <c r="V34" s="600"/>
      <c r="W34" s="601" t="str">
        <f>IF('各会計、関係団体の財政状況及び健全化判断比率'!B28="","",'各会計、関係団体の財政状況及び健全化判断比率'!B28)</f>
        <v>国民健康保険事業</v>
      </c>
      <c r="X34" s="601"/>
      <c r="Y34" s="601"/>
      <c r="Z34" s="601"/>
      <c r="AA34" s="601"/>
      <c r="AB34" s="601"/>
      <c r="AC34" s="601"/>
      <c r="AD34" s="601"/>
      <c r="AE34" s="601"/>
      <c r="AF34" s="601"/>
      <c r="AG34" s="601"/>
      <c r="AH34" s="601"/>
      <c r="AI34" s="601"/>
      <c r="AJ34" s="601"/>
      <c r="AK34" s="601"/>
      <c r="AL34" s="178"/>
      <c r="AM34" s="600">
        <f>IF(AO34="","",MAX(C34:D43,U34:V43)+1)</f>
        <v>9</v>
      </c>
      <c r="AN34" s="600"/>
      <c r="AO34" s="601" t="str">
        <f>IF('各会計、関係団体の財政状況及び健全化判断比率'!B32="","",'各会計、関係団体の財政状況及び健全化判断比率'!B32)</f>
        <v>水道事業</v>
      </c>
      <c r="AP34" s="601"/>
      <c r="AQ34" s="601"/>
      <c r="AR34" s="601"/>
      <c r="AS34" s="601"/>
      <c r="AT34" s="601"/>
      <c r="AU34" s="601"/>
      <c r="AV34" s="601"/>
      <c r="AW34" s="601"/>
      <c r="AX34" s="601"/>
      <c r="AY34" s="601"/>
      <c r="AZ34" s="601"/>
      <c r="BA34" s="601"/>
      <c r="BB34" s="601"/>
      <c r="BC34" s="601"/>
      <c r="BD34" s="178"/>
      <c r="BE34" s="600">
        <f>IF(BG34="","",MAX(C34:D43,U34:V43,AM34:AN43)+1)</f>
        <v>12</v>
      </c>
      <c r="BF34" s="600"/>
      <c r="BG34" s="601" t="str">
        <f>IF('各会計、関係団体の財政状況及び健全化判断比率'!B35="","",'各会計、関係団体の財政状況及び健全化判断比率'!B35)</f>
        <v>浄化槽設置事業</v>
      </c>
      <c r="BH34" s="601"/>
      <c r="BI34" s="601"/>
      <c r="BJ34" s="601"/>
      <c r="BK34" s="601"/>
      <c r="BL34" s="601"/>
      <c r="BM34" s="601"/>
      <c r="BN34" s="601"/>
      <c r="BO34" s="601"/>
      <c r="BP34" s="601"/>
      <c r="BQ34" s="601"/>
      <c r="BR34" s="601"/>
      <c r="BS34" s="601"/>
      <c r="BT34" s="601"/>
      <c r="BU34" s="601"/>
      <c r="BV34" s="178"/>
      <c r="BW34" s="600">
        <f>IF(BY34="","",MAX(C34:D43,U34:V43,AM34:AN43,BE34:BF43)+1)</f>
        <v>15</v>
      </c>
      <c r="BX34" s="600"/>
      <c r="BY34" s="601" t="str">
        <f>IF('各会計、関係団体の財政状況及び健全化判断比率'!B68="","",'各会計、関係団体の財政状況及び健全化判断比率'!B68)</f>
        <v>島根県市町村総合事務組合</v>
      </c>
      <c r="BZ34" s="601"/>
      <c r="CA34" s="601"/>
      <c r="CB34" s="601"/>
      <c r="CC34" s="601"/>
      <c r="CD34" s="601"/>
      <c r="CE34" s="601"/>
      <c r="CF34" s="601"/>
      <c r="CG34" s="601"/>
      <c r="CH34" s="601"/>
      <c r="CI34" s="601"/>
      <c r="CJ34" s="601"/>
      <c r="CK34" s="601"/>
      <c r="CL34" s="601"/>
      <c r="CM34" s="601"/>
      <c r="CN34" s="178"/>
      <c r="CO34" s="600">
        <f>IF(CQ34="","",MAX(C34:D43,U34:V43,AM34:AN43,BE34:BF43,BW34:BX43)+1)</f>
        <v>20</v>
      </c>
      <c r="CP34" s="600"/>
      <c r="CQ34" s="601" t="str">
        <f>IF('各会計、関係団体の財政状況及び健全化判断比率'!BS7="","",'各会計、関係団体の財政状況及び健全化判断比率'!BS7)</f>
        <v>出雲市土地開発公社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〇</v>
      </c>
      <c r="DH34" s="602"/>
      <c r="DI34" s="205"/>
    </row>
    <row r="35" spans="1:113" ht="32.25" customHeight="1" x14ac:dyDescent="0.2">
      <c r="A35" s="178"/>
      <c r="B35" s="202"/>
      <c r="C35" s="600">
        <f>IF(E35="","",C34+1)</f>
        <v>2</v>
      </c>
      <c r="D35" s="600"/>
      <c r="E35" s="601" t="str">
        <f>IF('各会計、関係団体の財政状況及び健全化判断比率'!B8="","",'各会計、関係団体の財政状況及び健全化判断比率'!B8)</f>
        <v>診療所事業</v>
      </c>
      <c r="F35" s="601"/>
      <c r="G35" s="601"/>
      <c r="H35" s="601"/>
      <c r="I35" s="601"/>
      <c r="J35" s="601"/>
      <c r="K35" s="601"/>
      <c r="L35" s="601"/>
      <c r="M35" s="601"/>
      <c r="N35" s="601"/>
      <c r="O35" s="601"/>
      <c r="P35" s="601"/>
      <c r="Q35" s="601"/>
      <c r="R35" s="601"/>
      <c r="S35" s="601"/>
      <c r="T35" s="178"/>
      <c r="U35" s="600">
        <f>IF(W35="","",U34+1)</f>
        <v>6</v>
      </c>
      <c r="V35" s="600"/>
      <c r="W35" s="601" t="str">
        <f>IF('各会計、関係団体の財政状況及び健全化判断比率'!B29="","",'各会計、関係団体の財政状況及び健全化判断比率'!B29)</f>
        <v>国民健康保険橋波診療所事業</v>
      </c>
      <c r="X35" s="601"/>
      <c r="Y35" s="601"/>
      <c r="Z35" s="601"/>
      <c r="AA35" s="601"/>
      <c r="AB35" s="601"/>
      <c r="AC35" s="601"/>
      <c r="AD35" s="601"/>
      <c r="AE35" s="601"/>
      <c r="AF35" s="601"/>
      <c r="AG35" s="601"/>
      <c r="AH35" s="601"/>
      <c r="AI35" s="601"/>
      <c r="AJ35" s="601"/>
      <c r="AK35" s="601"/>
      <c r="AL35" s="178"/>
      <c r="AM35" s="600">
        <f t="shared" ref="AM35:AM43" si="0">IF(AO35="","",AM34+1)</f>
        <v>10</v>
      </c>
      <c r="AN35" s="600"/>
      <c r="AO35" s="601" t="str">
        <f>IF('各会計、関係団体の財政状況及び健全化判断比率'!B33="","",'各会計、関係団体の財政状況及び健全化判断比率'!B33)</f>
        <v>病院事業</v>
      </c>
      <c r="AP35" s="601"/>
      <c r="AQ35" s="601"/>
      <c r="AR35" s="601"/>
      <c r="AS35" s="601"/>
      <c r="AT35" s="601"/>
      <c r="AU35" s="601"/>
      <c r="AV35" s="601"/>
      <c r="AW35" s="601"/>
      <c r="AX35" s="601"/>
      <c r="AY35" s="601"/>
      <c r="AZ35" s="601"/>
      <c r="BA35" s="601"/>
      <c r="BB35" s="601"/>
      <c r="BC35" s="601"/>
      <c r="BD35" s="178"/>
      <c r="BE35" s="600">
        <f t="shared" ref="BE35:BE43" si="1">IF(BG35="","",BE34+1)</f>
        <v>13</v>
      </c>
      <c r="BF35" s="600"/>
      <c r="BG35" s="601" t="str">
        <f>IF('各会計、関係団体の財政状況及び健全化判断比率'!B36="","",'各会計、関係団体の財政状況及び健全化判断比率'!B36)</f>
        <v>風力発電事業</v>
      </c>
      <c r="BH35" s="601"/>
      <c r="BI35" s="601"/>
      <c r="BJ35" s="601"/>
      <c r="BK35" s="601"/>
      <c r="BL35" s="601"/>
      <c r="BM35" s="601"/>
      <c r="BN35" s="601"/>
      <c r="BO35" s="601"/>
      <c r="BP35" s="601"/>
      <c r="BQ35" s="601"/>
      <c r="BR35" s="601"/>
      <c r="BS35" s="601"/>
      <c r="BT35" s="601"/>
      <c r="BU35" s="601"/>
      <c r="BV35" s="178"/>
      <c r="BW35" s="600">
        <f t="shared" ref="BW35:BW43" si="2">IF(BY35="","",BW34+1)</f>
        <v>16</v>
      </c>
      <c r="BX35" s="600"/>
      <c r="BY35" s="601" t="str">
        <f>IF('各会計、関係団体の財政状況及び健全化判断比率'!B69="","",'各会計、関係団体の財政状況及び健全化判断比率'!B69)</f>
        <v>島根県後期高齢者医療広域連合（普通会計）</v>
      </c>
      <c r="BZ35" s="601"/>
      <c r="CA35" s="601"/>
      <c r="CB35" s="601"/>
      <c r="CC35" s="601"/>
      <c r="CD35" s="601"/>
      <c r="CE35" s="601"/>
      <c r="CF35" s="601"/>
      <c r="CG35" s="601"/>
      <c r="CH35" s="601"/>
      <c r="CI35" s="601"/>
      <c r="CJ35" s="601"/>
      <c r="CK35" s="601"/>
      <c r="CL35" s="601"/>
      <c r="CM35" s="601"/>
      <c r="CN35" s="178"/>
      <c r="CO35" s="600">
        <f t="shared" ref="CO35:CO43" si="3">IF(CQ35="","",CO34+1)</f>
        <v>21</v>
      </c>
      <c r="CP35" s="600"/>
      <c r="CQ35" s="601" t="str">
        <f>IF('各会計、関係団体の財政状況及び健全化判断比率'!BS8="","",'各会計、関係団体の財政状況及び健全化判断比率'!BS8)</f>
        <v>公益財団法人出雲市芸術文化振興財団</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f>IF(E36="","",C35+1)</f>
        <v>3</v>
      </c>
      <c r="D36" s="600"/>
      <c r="E36" s="601" t="str">
        <f>IF('各会計、関係団体の財政状況及び健全化判断比率'!B9="","",'各会計、関係団体の財政状況及び健全化判断比率'!B9)</f>
        <v>ご縁ネット事業</v>
      </c>
      <c r="F36" s="601"/>
      <c r="G36" s="601"/>
      <c r="H36" s="601"/>
      <c r="I36" s="601"/>
      <c r="J36" s="601"/>
      <c r="K36" s="601"/>
      <c r="L36" s="601"/>
      <c r="M36" s="601"/>
      <c r="N36" s="601"/>
      <c r="O36" s="601"/>
      <c r="P36" s="601"/>
      <c r="Q36" s="601"/>
      <c r="R36" s="601"/>
      <c r="S36" s="601"/>
      <c r="T36" s="178"/>
      <c r="U36" s="600">
        <f t="shared" ref="U36:U43" si="4">IF(W36="","",U35+1)</f>
        <v>7</v>
      </c>
      <c r="V36" s="600"/>
      <c r="W36" s="601" t="str">
        <f>IF('各会計、関係団体の財政状況及び健全化判断比率'!B30="","",'各会計、関係団体の財政状況及び健全化判断比率'!B30)</f>
        <v>介護保険事業</v>
      </c>
      <c r="X36" s="601"/>
      <c r="Y36" s="601"/>
      <c r="Z36" s="601"/>
      <c r="AA36" s="601"/>
      <c r="AB36" s="601"/>
      <c r="AC36" s="601"/>
      <c r="AD36" s="601"/>
      <c r="AE36" s="601"/>
      <c r="AF36" s="601"/>
      <c r="AG36" s="601"/>
      <c r="AH36" s="601"/>
      <c r="AI36" s="601"/>
      <c r="AJ36" s="601"/>
      <c r="AK36" s="601"/>
      <c r="AL36" s="178"/>
      <c r="AM36" s="600">
        <f t="shared" si="0"/>
        <v>11</v>
      </c>
      <c r="AN36" s="600"/>
      <c r="AO36" s="601" t="str">
        <f>IF('各会計、関係団体の財政状況及び健全化判断比率'!B34="","",'各会計、関係団体の財政状況及び健全化判断比率'!B34)</f>
        <v>下水道事業</v>
      </c>
      <c r="AP36" s="601"/>
      <c r="AQ36" s="601"/>
      <c r="AR36" s="601"/>
      <c r="AS36" s="601"/>
      <c r="AT36" s="601"/>
      <c r="AU36" s="601"/>
      <c r="AV36" s="601"/>
      <c r="AW36" s="601"/>
      <c r="AX36" s="601"/>
      <c r="AY36" s="601"/>
      <c r="AZ36" s="601"/>
      <c r="BA36" s="601"/>
      <c r="BB36" s="601"/>
      <c r="BC36" s="601"/>
      <c r="BD36" s="178"/>
      <c r="BE36" s="600">
        <f t="shared" si="1"/>
        <v>14</v>
      </c>
      <c r="BF36" s="600"/>
      <c r="BG36" s="601" t="str">
        <f>IF('各会計、関係団体の財政状況及び健全化判断比率'!B37="","",'各会計、関係団体の財政状況及び健全化判断比率'!B37)</f>
        <v>企業用地造成事業</v>
      </c>
      <c r="BH36" s="601"/>
      <c r="BI36" s="601"/>
      <c r="BJ36" s="601"/>
      <c r="BK36" s="601"/>
      <c r="BL36" s="601"/>
      <c r="BM36" s="601"/>
      <c r="BN36" s="601"/>
      <c r="BO36" s="601"/>
      <c r="BP36" s="601"/>
      <c r="BQ36" s="601"/>
      <c r="BR36" s="601"/>
      <c r="BS36" s="601"/>
      <c r="BT36" s="601"/>
      <c r="BU36" s="601"/>
      <c r="BV36" s="178"/>
      <c r="BW36" s="600">
        <f t="shared" si="2"/>
        <v>17</v>
      </c>
      <c r="BX36" s="600"/>
      <c r="BY36" s="601" t="str">
        <f>IF('各会計、関係団体の財政状況及び健全化判断比率'!B70="","",'各会計、関係団体の財政状況及び健全化判断比率'!B70)</f>
        <v>島根県後期高齢者医療広域連合（特別会計）</v>
      </c>
      <c r="BZ36" s="601"/>
      <c r="CA36" s="601"/>
      <c r="CB36" s="601"/>
      <c r="CC36" s="601"/>
      <c r="CD36" s="601"/>
      <c r="CE36" s="601"/>
      <c r="CF36" s="601"/>
      <c r="CG36" s="601"/>
      <c r="CH36" s="601"/>
      <c r="CI36" s="601"/>
      <c r="CJ36" s="601"/>
      <c r="CK36" s="601"/>
      <c r="CL36" s="601"/>
      <c r="CM36" s="601"/>
      <c r="CN36" s="178"/>
      <c r="CO36" s="600">
        <f t="shared" si="3"/>
        <v>22</v>
      </c>
      <c r="CP36" s="600"/>
      <c r="CQ36" s="601" t="str">
        <f>IF('各会計、関係団体の財政状況及び健全化判断比率'!BS9="","",'各会計、関係団体の財政状況及び健全化判断比率'!BS9)</f>
        <v>一般財団法人出雲市都市公社</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f>IF(E37="","",C36+1)</f>
        <v>4</v>
      </c>
      <c r="D37" s="600"/>
      <c r="E37" s="601" t="str">
        <f>IF('各会計、関係団体の財政状況及び健全化判断比率'!B10="","",'各会計、関係団体の財政状況及び健全化判断比率'!B10)</f>
        <v>高野令一育英奨学事業</v>
      </c>
      <c r="F37" s="601"/>
      <c r="G37" s="601"/>
      <c r="H37" s="601"/>
      <c r="I37" s="601"/>
      <c r="J37" s="601"/>
      <c r="K37" s="601"/>
      <c r="L37" s="601"/>
      <c r="M37" s="601"/>
      <c r="N37" s="601"/>
      <c r="O37" s="601"/>
      <c r="P37" s="601"/>
      <c r="Q37" s="601"/>
      <c r="R37" s="601"/>
      <c r="S37" s="601"/>
      <c r="T37" s="178"/>
      <c r="U37" s="600">
        <f t="shared" si="4"/>
        <v>8</v>
      </c>
      <c r="V37" s="600"/>
      <c r="W37" s="601" t="str">
        <f>IF('各会計、関係団体の財政状況及び健全化判断比率'!B31="","",'各会計、関係団体の財政状況及び健全化判断比率'!B31)</f>
        <v>後期高齢者医療事業</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18</v>
      </c>
      <c r="BX37" s="600"/>
      <c r="BY37" s="601" t="str">
        <f>IF('各会計、関係団体の財政状況及び健全化判断比率'!B71="","",'各会計、関係団体の財政状況及び健全化判断比率'!B71)</f>
        <v>斐川宍道水道企業団（上水道会計）</v>
      </c>
      <c r="BZ37" s="601"/>
      <c r="CA37" s="601"/>
      <c r="CB37" s="601"/>
      <c r="CC37" s="601"/>
      <c r="CD37" s="601"/>
      <c r="CE37" s="601"/>
      <c r="CF37" s="601"/>
      <c r="CG37" s="601"/>
      <c r="CH37" s="601"/>
      <c r="CI37" s="601"/>
      <c r="CJ37" s="601"/>
      <c r="CK37" s="601"/>
      <c r="CL37" s="601"/>
      <c r="CM37" s="601"/>
      <c r="CN37" s="178"/>
      <c r="CO37" s="600">
        <f t="shared" si="3"/>
        <v>23</v>
      </c>
      <c r="CP37" s="600"/>
      <c r="CQ37" s="601" t="str">
        <f>IF('各会計、関係団体の財政状況及び健全化判断比率'!BS10="","",'各会計、関係団体の財政状況及び健全化判断比率'!BS10)</f>
        <v>株式会社すばる企画</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19</v>
      </c>
      <c r="BX38" s="600"/>
      <c r="BY38" s="601" t="str">
        <f>IF('各会計、関係団体の財政状況及び健全化判断比率'!B72="","",'各会計、関係団体の財政状況及び健全化判断比率'!B72)</f>
        <v>斐川宍道水道企業団（工業用水事業会計）</v>
      </c>
      <c r="BZ38" s="601"/>
      <c r="CA38" s="601"/>
      <c r="CB38" s="601"/>
      <c r="CC38" s="601"/>
      <c r="CD38" s="601"/>
      <c r="CE38" s="601"/>
      <c r="CF38" s="601"/>
      <c r="CG38" s="601"/>
      <c r="CH38" s="601"/>
      <c r="CI38" s="601"/>
      <c r="CJ38" s="601"/>
      <c r="CK38" s="601"/>
      <c r="CL38" s="601"/>
      <c r="CM38" s="601"/>
      <c r="CN38" s="178"/>
      <c r="CO38" s="600">
        <f t="shared" si="3"/>
        <v>24</v>
      </c>
      <c r="CP38" s="600"/>
      <c r="CQ38" s="601" t="str">
        <f>IF('各会計、関係団体の財政状況及び健全化判断比率'!BS11="","",'各会計、関係団体の財政状況及び健全化判断比率'!BS11)</f>
        <v>出雲ターミナル株式会社</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f t="shared" si="3"/>
        <v>25</v>
      </c>
      <c r="CP39" s="600"/>
      <c r="CQ39" s="601" t="str">
        <f>IF('各会計、関係団体の財政状況及び健全化判断比率'!BS12="","",'各会計、関係団体の財政状況及び健全化判断比率'!BS12)</f>
        <v>有限会社エコプラント佐田</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f t="shared" si="3"/>
        <v>26</v>
      </c>
      <c r="CP40" s="600"/>
      <c r="CQ40" s="601" t="str">
        <f>IF('各会計、関係団体の財政状況及び健全化判断比率'!BS13="","",'各会計、関係団体の財政状況及び健全化判断比率'!BS13)</f>
        <v>公益財団法人斐川町農業公社</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f t="shared" si="3"/>
        <v>27</v>
      </c>
      <c r="CP41" s="600"/>
      <c r="CQ41" s="601" t="str">
        <f>IF('各会計、関係団体の財政状況及び健全化判断比率'!BS14="","",'各会計、関係団体の財政状況及び健全化判断比率'!BS14)</f>
        <v>有限会社グリーンサポート斐川</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f t="shared" si="3"/>
        <v>28</v>
      </c>
      <c r="CP42" s="600"/>
      <c r="CQ42" s="601" t="str">
        <f>IF('各会計、関係団体の財政状況及び健全化判断比率'!BS15="","",'各会計、関係団体の財政状況及び健全化判断比率'!BS15)</f>
        <v>株式会社フロンティアいずも</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03" t="s">
        <v>206</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207</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208</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209</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210</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211</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212</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603" t="s">
        <v>597</v>
      </c>
      <c r="F53" s="603"/>
      <c r="G53" s="603"/>
      <c r="H53" s="603"/>
      <c r="I53" s="603"/>
      <c r="J53" s="603"/>
      <c r="K53" s="603"/>
      <c r="L53" s="603"/>
      <c r="M53" s="603"/>
      <c r="N53" s="603"/>
      <c r="O53" s="603"/>
      <c r="P53" s="603"/>
      <c r="Q53" s="603"/>
      <c r="R53" s="603"/>
      <c r="S53" s="603"/>
      <c r="T53" s="603"/>
      <c r="U53" s="603"/>
      <c r="V53" s="603"/>
      <c r="W53" s="603"/>
      <c r="X53" s="603"/>
      <c r="Y53" s="603"/>
      <c r="Z53" s="603"/>
      <c r="AA53" s="603"/>
      <c r="AB53" s="603"/>
      <c r="AC53" s="603"/>
      <c r="AD53" s="603"/>
      <c r="AE53" s="603"/>
      <c r="AF53" s="603"/>
      <c r="AG53" s="603"/>
      <c r="AH53" s="603"/>
      <c r="AI53" s="603"/>
      <c r="AJ53" s="603"/>
      <c r="AK53" s="603"/>
      <c r="AL53" s="603"/>
      <c r="AM53" s="603"/>
      <c r="AN53" s="603"/>
      <c r="AO53" s="603"/>
      <c r="AP53" s="603"/>
      <c r="AQ53" s="603"/>
      <c r="AR53" s="603"/>
      <c r="AS53" s="603"/>
      <c r="AT53" s="603"/>
      <c r="AU53" s="603"/>
      <c r="AV53" s="603"/>
      <c r="AW53" s="603"/>
      <c r="AX53" s="603"/>
      <c r="AY53" s="603"/>
      <c r="AZ53" s="603"/>
      <c r="BA53" s="603"/>
      <c r="BB53" s="603"/>
      <c r="BC53" s="603"/>
      <c r="BD53" s="603"/>
      <c r="BE53" s="603"/>
      <c r="BF53" s="603"/>
      <c r="BG53" s="603"/>
      <c r="BH53" s="603"/>
      <c r="BI53" s="603"/>
      <c r="BJ53" s="603"/>
      <c r="BK53" s="603"/>
      <c r="BL53" s="603"/>
      <c r="BM53" s="603"/>
      <c r="BN53" s="603"/>
      <c r="BO53" s="603"/>
      <c r="BP53" s="603"/>
      <c r="BQ53" s="603"/>
      <c r="BR53" s="603"/>
      <c r="BS53" s="603"/>
      <c r="BT53" s="603"/>
      <c r="BU53" s="603"/>
      <c r="BV53" s="603"/>
      <c r="BW53" s="603"/>
      <c r="BX53" s="603"/>
      <c r="BY53" s="603"/>
      <c r="BZ53" s="603"/>
      <c r="CA53" s="603"/>
      <c r="CB53" s="603"/>
      <c r="CC53" s="603"/>
      <c r="CD53" s="603"/>
      <c r="CE53" s="603"/>
      <c r="CF53" s="603"/>
      <c r="CG53" s="603"/>
      <c r="CH53" s="603"/>
      <c r="CI53" s="603"/>
      <c r="CJ53" s="603"/>
      <c r="CK53" s="603"/>
      <c r="CL53" s="603"/>
      <c r="CM53" s="603"/>
      <c r="CN53" s="603"/>
      <c r="CO53" s="603"/>
      <c r="CP53" s="603"/>
      <c r="CQ53" s="603"/>
      <c r="CR53" s="603"/>
      <c r="CS53" s="603"/>
      <c r="CT53" s="603"/>
      <c r="CU53" s="603"/>
      <c r="CV53" s="603"/>
      <c r="CW53" s="603"/>
      <c r="CX53" s="603"/>
      <c r="CY53" s="603"/>
      <c r="CZ53" s="603"/>
      <c r="DA53" s="603"/>
      <c r="DB53" s="603"/>
      <c r="DC53" s="603"/>
      <c r="DD53" s="603"/>
      <c r="DE53" s="603"/>
      <c r="DF53" s="603"/>
      <c r="DG53" s="603"/>
      <c r="DH53" s="603"/>
      <c r="DI53" s="603"/>
    </row>
    <row r="54" spans="5:113" x14ac:dyDescent="0.2"/>
    <row r="55" spans="5:113" x14ac:dyDescent="0.2"/>
    <row r="56" spans="5:113" x14ac:dyDescent="0.2"/>
  </sheetData>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2">
      <c r="A34" s="22"/>
      <c r="B34" s="31"/>
      <c r="C34" s="1179" t="s">
        <v>581</v>
      </c>
      <c r="D34" s="1179"/>
      <c r="E34" s="1180"/>
      <c r="F34" s="32">
        <v>4.8</v>
      </c>
      <c r="G34" s="33">
        <v>3.62</v>
      </c>
      <c r="H34" s="33">
        <v>3.73</v>
      </c>
      <c r="I34" s="33">
        <v>3.51</v>
      </c>
      <c r="J34" s="34">
        <v>3.63</v>
      </c>
      <c r="K34" s="22"/>
      <c r="L34" s="22"/>
      <c r="M34" s="22"/>
      <c r="N34" s="22"/>
      <c r="O34" s="22"/>
      <c r="P34" s="22"/>
    </row>
    <row r="35" spans="1:16" ht="39" customHeight="1" x14ac:dyDescent="0.2">
      <c r="A35" s="22"/>
      <c r="B35" s="35"/>
      <c r="C35" s="1173" t="s">
        <v>582</v>
      </c>
      <c r="D35" s="1174"/>
      <c r="E35" s="1175"/>
      <c r="F35" s="36">
        <v>2.75</v>
      </c>
      <c r="G35" s="37">
        <v>2.84</v>
      </c>
      <c r="H35" s="37">
        <v>2.23</v>
      </c>
      <c r="I35" s="37">
        <v>1.43</v>
      </c>
      <c r="J35" s="38">
        <v>3.29</v>
      </c>
      <c r="K35" s="22"/>
      <c r="L35" s="22"/>
      <c r="M35" s="22"/>
      <c r="N35" s="22"/>
      <c r="O35" s="22"/>
      <c r="P35" s="22"/>
    </row>
    <row r="36" spans="1:16" ht="39" customHeight="1" x14ac:dyDescent="0.2">
      <c r="A36" s="22"/>
      <c r="B36" s="35"/>
      <c r="C36" s="1173" t="s">
        <v>583</v>
      </c>
      <c r="D36" s="1174"/>
      <c r="E36" s="1175"/>
      <c r="F36" s="36">
        <v>0</v>
      </c>
      <c r="G36" s="37">
        <v>1.6</v>
      </c>
      <c r="H36" s="37">
        <v>1.23</v>
      </c>
      <c r="I36" s="37">
        <v>1.31</v>
      </c>
      <c r="J36" s="38">
        <v>2.23</v>
      </c>
      <c r="K36" s="22"/>
      <c r="L36" s="22"/>
      <c r="M36" s="22"/>
      <c r="N36" s="22"/>
      <c r="O36" s="22"/>
      <c r="P36" s="22"/>
    </row>
    <row r="37" spans="1:16" ht="39" customHeight="1" x14ac:dyDescent="0.2">
      <c r="A37" s="22"/>
      <c r="B37" s="35"/>
      <c r="C37" s="1173" t="s">
        <v>584</v>
      </c>
      <c r="D37" s="1174"/>
      <c r="E37" s="1175"/>
      <c r="F37" s="36">
        <v>1.56</v>
      </c>
      <c r="G37" s="37">
        <v>1.46</v>
      </c>
      <c r="H37" s="37">
        <v>1.18</v>
      </c>
      <c r="I37" s="37">
        <v>1.39</v>
      </c>
      <c r="J37" s="38">
        <v>1.89</v>
      </c>
      <c r="K37" s="22"/>
      <c r="L37" s="22"/>
      <c r="M37" s="22"/>
      <c r="N37" s="22"/>
      <c r="O37" s="22"/>
      <c r="P37" s="22"/>
    </row>
    <row r="38" spans="1:16" ht="39" customHeight="1" x14ac:dyDescent="0.2">
      <c r="A38" s="22"/>
      <c r="B38" s="35"/>
      <c r="C38" s="1173" t="s">
        <v>585</v>
      </c>
      <c r="D38" s="1174"/>
      <c r="E38" s="1175"/>
      <c r="F38" s="36">
        <v>1.84</v>
      </c>
      <c r="G38" s="37">
        <v>1.69</v>
      </c>
      <c r="H38" s="37">
        <v>1.03</v>
      </c>
      <c r="I38" s="37">
        <v>0.95</v>
      </c>
      <c r="J38" s="38">
        <v>1.06</v>
      </c>
      <c r="K38" s="22"/>
      <c r="L38" s="22"/>
      <c r="M38" s="22"/>
      <c r="N38" s="22"/>
      <c r="O38" s="22"/>
      <c r="P38" s="22"/>
    </row>
    <row r="39" spans="1:16" ht="39" customHeight="1" x14ac:dyDescent="0.2">
      <c r="A39" s="22"/>
      <c r="B39" s="35"/>
      <c r="C39" s="1173" t="s">
        <v>586</v>
      </c>
      <c r="D39" s="1174"/>
      <c r="E39" s="1175"/>
      <c r="F39" s="36">
        <v>0.34</v>
      </c>
      <c r="G39" s="37">
        <v>0.64</v>
      </c>
      <c r="H39" s="37">
        <v>0.72</v>
      </c>
      <c r="I39" s="37">
        <v>0.51</v>
      </c>
      <c r="J39" s="38">
        <v>1.04</v>
      </c>
      <c r="K39" s="22"/>
      <c r="L39" s="22"/>
      <c r="M39" s="22"/>
      <c r="N39" s="22"/>
      <c r="O39" s="22"/>
      <c r="P39" s="22"/>
    </row>
    <row r="40" spans="1:16" ht="39" customHeight="1" x14ac:dyDescent="0.2">
      <c r="A40" s="22"/>
      <c r="B40" s="35"/>
      <c r="C40" s="1173" t="s">
        <v>587</v>
      </c>
      <c r="D40" s="1174"/>
      <c r="E40" s="1175"/>
      <c r="F40" s="36">
        <v>0.1</v>
      </c>
      <c r="G40" s="37">
        <v>0.1</v>
      </c>
      <c r="H40" s="37">
        <v>0.12</v>
      </c>
      <c r="I40" s="37">
        <v>0.11</v>
      </c>
      <c r="J40" s="38">
        <v>0.12</v>
      </c>
      <c r="K40" s="22"/>
      <c r="L40" s="22"/>
      <c r="M40" s="22"/>
      <c r="N40" s="22"/>
      <c r="O40" s="22"/>
      <c r="P40" s="22"/>
    </row>
    <row r="41" spans="1:16" ht="39" customHeight="1" x14ac:dyDescent="0.2">
      <c r="A41" s="22"/>
      <c r="B41" s="35"/>
      <c r="C41" s="1173" t="s">
        <v>588</v>
      </c>
      <c r="D41" s="1174"/>
      <c r="E41" s="1175"/>
      <c r="F41" s="36">
        <v>0.02</v>
      </c>
      <c r="G41" s="37">
        <v>0</v>
      </c>
      <c r="H41" s="37">
        <v>0</v>
      </c>
      <c r="I41" s="37">
        <v>0</v>
      </c>
      <c r="J41" s="38">
        <v>0.01</v>
      </c>
      <c r="K41" s="22"/>
      <c r="L41" s="22"/>
      <c r="M41" s="22"/>
      <c r="N41" s="22"/>
      <c r="O41" s="22"/>
      <c r="P41" s="22"/>
    </row>
    <row r="42" spans="1:16" ht="39" customHeight="1" x14ac:dyDescent="0.2">
      <c r="A42" s="22"/>
      <c r="B42" s="39"/>
      <c r="C42" s="1173" t="s">
        <v>589</v>
      </c>
      <c r="D42" s="1174"/>
      <c r="E42" s="1175"/>
      <c r="F42" s="36" t="s">
        <v>535</v>
      </c>
      <c r="G42" s="37" t="s">
        <v>535</v>
      </c>
      <c r="H42" s="37" t="s">
        <v>535</v>
      </c>
      <c r="I42" s="37" t="s">
        <v>535</v>
      </c>
      <c r="J42" s="38" t="s">
        <v>535</v>
      </c>
      <c r="K42" s="22"/>
      <c r="L42" s="22"/>
      <c r="M42" s="22"/>
      <c r="N42" s="22"/>
      <c r="O42" s="22"/>
      <c r="P42" s="22"/>
    </row>
    <row r="43" spans="1:16" ht="39" customHeight="1" thickBot="1" x14ac:dyDescent="0.25">
      <c r="A43" s="22"/>
      <c r="B43" s="40"/>
      <c r="C43" s="1176" t="s">
        <v>590</v>
      </c>
      <c r="D43" s="1177"/>
      <c r="E43" s="1178"/>
      <c r="F43" s="41">
        <v>0.02</v>
      </c>
      <c r="G43" s="42">
        <v>0.3</v>
      </c>
      <c r="H43" s="42">
        <v>0</v>
      </c>
      <c r="I43" s="42">
        <v>0.01</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xU7UHkNquE+cvvm5yKz2+EhqF/c7eoHwucSJqNo+11Pg3MGcx7mZzGX4Z+fCyHFyfaprvkufmTL8abU1Huw73Q==" saltValue="P7C3KmcX9WjYyR5Ps8aL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election activeCell="S54" sqref="S54"/>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12615</v>
      </c>
      <c r="L45" s="60">
        <v>11348</v>
      </c>
      <c r="M45" s="60">
        <v>10570</v>
      </c>
      <c r="N45" s="60">
        <v>10175</v>
      </c>
      <c r="O45" s="61">
        <v>9966</v>
      </c>
      <c r="P45" s="48"/>
      <c r="Q45" s="48"/>
      <c r="R45" s="48"/>
      <c r="S45" s="48"/>
      <c r="T45" s="48"/>
      <c r="U45" s="48"/>
    </row>
    <row r="46" spans="1:21" ht="30.75" customHeight="1" x14ac:dyDescent="0.2">
      <c r="A46" s="48"/>
      <c r="B46" s="1183"/>
      <c r="C46" s="1184"/>
      <c r="D46" s="62"/>
      <c r="E46" s="1189" t="s">
        <v>13</v>
      </c>
      <c r="F46" s="1189"/>
      <c r="G46" s="1189"/>
      <c r="H46" s="1189"/>
      <c r="I46" s="1189"/>
      <c r="J46" s="1190"/>
      <c r="K46" s="63" t="s">
        <v>535</v>
      </c>
      <c r="L46" s="64" t="s">
        <v>535</v>
      </c>
      <c r="M46" s="64" t="s">
        <v>535</v>
      </c>
      <c r="N46" s="64" t="s">
        <v>535</v>
      </c>
      <c r="O46" s="65" t="s">
        <v>535</v>
      </c>
      <c r="P46" s="48"/>
      <c r="Q46" s="48"/>
      <c r="R46" s="48"/>
      <c r="S46" s="48"/>
      <c r="T46" s="48"/>
      <c r="U46" s="48"/>
    </row>
    <row r="47" spans="1:21" ht="30.75" customHeight="1" x14ac:dyDescent="0.2">
      <c r="A47" s="48"/>
      <c r="B47" s="1183"/>
      <c r="C47" s="1184"/>
      <c r="D47" s="62"/>
      <c r="E47" s="1189" t="s">
        <v>14</v>
      </c>
      <c r="F47" s="1189"/>
      <c r="G47" s="1189"/>
      <c r="H47" s="1189"/>
      <c r="I47" s="1189"/>
      <c r="J47" s="1190"/>
      <c r="K47" s="63" t="s">
        <v>535</v>
      </c>
      <c r="L47" s="64" t="s">
        <v>535</v>
      </c>
      <c r="M47" s="64" t="s">
        <v>535</v>
      </c>
      <c r="N47" s="64" t="s">
        <v>535</v>
      </c>
      <c r="O47" s="65" t="s">
        <v>535</v>
      </c>
      <c r="P47" s="48"/>
      <c r="Q47" s="48"/>
      <c r="R47" s="48"/>
      <c r="S47" s="48"/>
      <c r="T47" s="48"/>
      <c r="U47" s="48"/>
    </row>
    <row r="48" spans="1:21" ht="30.75" customHeight="1" x14ac:dyDescent="0.2">
      <c r="A48" s="48"/>
      <c r="B48" s="1183"/>
      <c r="C48" s="1184"/>
      <c r="D48" s="62"/>
      <c r="E48" s="1189" t="s">
        <v>15</v>
      </c>
      <c r="F48" s="1189"/>
      <c r="G48" s="1189"/>
      <c r="H48" s="1189"/>
      <c r="I48" s="1189"/>
      <c r="J48" s="1190"/>
      <c r="K48" s="63">
        <v>3888</v>
      </c>
      <c r="L48" s="64">
        <v>3594</v>
      </c>
      <c r="M48" s="64">
        <v>3936</v>
      </c>
      <c r="N48" s="64">
        <v>3935</v>
      </c>
      <c r="O48" s="65">
        <v>3906</v>
      </c>
      <c r="P48" s="48"/>
      <c r="Q48" s="48"/>
      <c r="R48" s="48"/>
      <c r="S48" s="48"/>
      <c r="T48" s="48"/>
      <c r="U48" s="48"/>
    </row>
    <row r="49" spans="1:21" ht="30.75" customHeight="1" x14ac:dyDescent="0.2">
      <c r="A49" s="48"/>
      <c r="B49" s="1183"/>
      <c r="C49" s="1184"/>
      <c r="D49" s="62"/>
      <c r="E49" s="1189" t="s">
        <v>16</v>
      </c>
      <c r="F49" s="1189"/>
      <c r="G49" s="1189"/>
      <c r="H49" s="1189"/>
      <c r="I49" s="1189"/>
      <c r="J49" s="1190"/>
      <c r="K49" s="63">
        <v>26</v>
      </c>
      <c r="L49" s="64">
        <v>16</v>
      </c>
      <c r="M49" s="64">
        <v>22</v>
      </c>
      <c r="N49" s="64">
        <v>19</v>
      </c>
      <c r="O49" s="65">
        <v>21</v>
      </c>
      <c r="P49" s="48"/>
      <c r="Q49" s="48"/>
      <c r="R49" s="48"/>
      <c r="S49" s="48"/>
      <c r="T49" s="48"/>
      <c r="U49" s="48"/>
    </row>
    <row r="50" spans="1:21" ht="30.75" customHeight="1" x14ac:dyDescent="0.2">
      <c r="A50" s="48"/>
      <c r="B50" s="1183"/>
      <c r="C50" s="1184"/>
      <c r="D50" s="62"/>
      <c r="E50" s="1189" t="s">
        <v>17</v>
      </c>
      <c r="F50" s="1189"/>
      <c r="G50" s="1189"/>
      <c r="H50" s="1189"/>
      <c r="I50" s="1189"/>
      <c r="J50" s="1190"/>
      <c r="K50" s="63">
        <v>206</v>
      </c>
      <c r="L50" s="64">
        <v>118</v>
      </c>
      <c r="M50" s="64">
        <v>102</v>
      </c>
      <c r="N50" s="64">
        <v>76</v>
      </c>
      <c r="O50" s="65">
        <v>104</v>
      </c>
      <c r="P50" s="48"/>
      <c r="Q50" s="48"/>
      <c r="R50" s="48"/>
      <c r="S50" s="48"/>
      <c r="T50" s="48"/>
      <c r="U50" s="48"/>
    </row>
    <row r="51" spans="1:21" ht="30.75" customHeight="1" x14ac:dyDescent="0.2">
      <c r="A51" s="48"/>
      <c r="B51" s="1185"/>
      <c r="C51" s="1186"/>
      <c r="D51" s="66"/>
      <c r="E51" s="1189" t="s">
        <v>18</v>
      </c>
      <c r="F51" s="1189"/>
      <c r="G51" s="1189"/>
      <c r="H51" s="1189"/>
      <c r="I51" s="1189"/>
      <c r="J51" s="1190"/>
      <c r="K51" s="63">
        <v>0</v>
      </c>
      <c r="L51" s="64" t="s">
        <v>535</v>
      </c>
      <c r="M51" s="64" t="s">
        <v>535</v>
      </c>
      <c r="N51" s="64">
        <v>0</v>
      </c>
      <c r="O51" s="65" t="s">
        <v>535</v>
      </c>
      <c r="P51" s="48"/>
      <c r="Q51" s="48"/>
      <c r="R51" s="48"/>
      <c r="S51" s="48"/>
      <c r="T51" s="48"/>
      <c r="U51" s="48"/>
    </row>
    <row r="52" spans="1:21" ht="30.75" customHeight="1" x14ac:dyDescent="0.2">
      <c r="A52" s="48"/>
      <c r="B52" s="1191" t="s">
        <v>19</v>
      </c>
      <c r="C52" s="1192"/>
      <c r="D52" s="66"/>
      <c r="E52" s="1189" t="s">
        <v>20</v>
      </c>
      <c r="F52" s="1189"/>
      <c r="G52" s="1189"/>
      <c r="H52" s="1189"/>
      <c r="I52" s="1189"/>
      <c r="J52" s="1190"/>
      <c r="K52" s="63">
        <v>10786</v>
      </c>
      <c r="L52" s="64">
        <v>10295</v>
      </c>
      <c r="M52" s="64">
        <v>10026</v>
      </c>
      <c r="N52" s="64">
        <v>9652</v>
      </c>
      <c r="O52" s="65">
        <v>9234</v>
      </c>
      <c r="P52" s="48"/>
      <c r="Q52" s="48"/>
      <c r="R52" s="48"/>
      <c r="S52" s="48"/>
      <c r="T52" s="48"/>
      <c r="U52" s="48"/>
    </row>
    <row r="53" spans="1:21" ht="30.75" customHeight="1" thickBot="1" x14ac:dyDescent="0.25">
      <c r="A53" s="48"/>
      <c r="B53" s="1193" t="s">
        <v>21</v>
      </c>
      <c r="C53" s="1194"/>
      <c r="D53" s="67"/>
      <c r="E53" s="1195" t="s">
        <v>22</v>
      </c>
      <c r="F53" s="1195"/>
      <c r="G53" s="1195"/>
      <c r="H53" s="1195"/>
      <c r="I53" s="1195"/>
      <c r="J53" s="1196"/>
      <c r="K53" s="68">
        <v>5949</v>
      </c>
      <c r="L53" s="69">
        <v>4781</v>
      </c>
      <c r="M53" s="69">
        <v>4604</v>
      </c>
      <c r="N53" s="69">
        <v>4553</v>
      </c>
      <c r="O53" s="70">
        <v>4763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5">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2">
      <c r="B57" s="1197" t="s">
        <v>25</v>
      </c>
      <c r="C57" s="1198"/>
      <c r="D57" s="1201" t="s">
        <v>26</v>
      </c>
      <c r="E57" s="1202"/>
      <c r="F57" s="1202"/>
      <c r="G57" s="1202"/>
      <c r="H57" s="1202"/>
      <c r="I57" s="1202"/>
      <c r="J57" s="1203"/>
      <c r="K57" s="83"/>
      <c r="L57" s="84"/>
      <c r="M57" s="84"/>
      <c r="N57" s="84"/>
      <c r="O57" s="85"/>
    </row>
    <row r="58" spans="1:21" ht="31.5" customHeight="1" thickBot="1" x14ac:dyDescent="0.25">
      <c r="B58" s="1199"/>
      <c r="C58" s="1200"/>
      <c r="D58" s="1204" t="s">
        <v>27</v>
      </c>
      <c r="E58" s="1205"/>
      <c r="F58" s="1205"/>
      <c r="G58" s="1205"/>
      <c r="H58" s="1205"/>
      <c r="I58" s="1205"/>
      <c r="J58" s="120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Igf+NB9VTtfdyyy2+ObyTyt0Ucc6+9HsmYdDQ3KTunb+d9MDqBD2So1+VJg0ImOF31oRek7lb+YUvZSCIYrfg==" saltValue="Gmf9pq8OA6s3w267A8QR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576</v>
      </c>
      <c r="J40" s="100" t="s">
        <v>577</v>
      </c>
      <c r="K40" s="100" t="s">
        <v>578</v>
      </c>
      <c r="L40" s="100" t="s">
        <v>579</v>
      </c>
      <c r="M40" s="101" t="s">
        <v>580</v>
      </c>
    </row>
    <row r="41" spans="2:13" ht="27.75" customHeight="1" x14ac:dyDescent="0.2">
      <c r="B41" s="1207" t="s">
        <v>30</v>
      </c>
      <c r="C41" s="1208"/>
      <c r="D41" s="102"/>
      <c r="E41" s="1213" t="s">
        <v>31</v>
      </c>
      <c r="F41" s="1213"/>
      <c r="G41" s="1213"/>
      <c r="H41" s="1214"/>
      <c r="I41" s="358">
        <v>101996</v>
      </c>
      <c r="J41" s="359">
        <v>98132</v>
      </c>
      <c r="K41" s="359">
        <v>94851</v>
      </c>
      <c r="L41" s="359">
        <v>96064</v>
      </c>
      <c r="M41" s="360">
        <v>99529</v>
      </c>
    </row>
    <row r="42" spans="2:13" ht="27.75" customHeight="1" x14ac:dyDescent="0.2">
      <c r="B42" s="1209"/>
      <c r="C42" s="1210"/>
      <c r="D42" s="103"/>
      <c r="E42" s="1215" t="s">
        <v>32</v>
      </c>
      <c r="F42" s="1215"/>
      <c r="G42" s="1215"/>
      <c r="H42" s="1216"/>
      <c r="I42" s="361">
        <v>613</v>
      </c>
      <c r="J42" s="362">
        <v>502</v>
      </c>
      <c r="K42" s="362">
        <v>407</v>
      </c>
      <c r="L42" s="362">
        <v>337</v>
      </c>
      <c r="M42" s="363">
        <v>437</v>
      </c>
    </row>
    <row r="43" spans="2:13" ht="27.75" customHeight="1" x14ac:dyDescent="0.2">
      <c r="B43" s="1209"/>
      <c r="C43" s="1210"/>
      <c r="D43" s="103"/>
      <c r="E43" s="1215" t="s">
        <v>33</v>
      </c>
      <c r="F43" s="1215"/>
      <c r="G43" s="1215"/>
      <c r="H43" s="1216"/>
      <c r="I43" s="361">
        <v>65415</v>
      </c>
      <c r="J43" s="362">
        <v>66239</v>
      </c>
      <c r="K43" s="362">
        <v>63756</v>
      </c>
      <c r="L43" s="362">
        <v>61838</v>
      </c>
      <c r="M43" s="363">
        <v>58406</v>
      </c>
    </row>
    <row r="44" spans="2:13" ht="27.75" customHeight="1" x14ac:dyDescent="0.2">
      <c r="B44" s="1209"/>
      <c r="C44" s="1210"/>
      <c r="D44" s="103"/>
      <c r="E44" s="1215" t="s">
        <v>34</v>
      </c>
      <c r="F44" s="1215"/>
      <c r="G44" s="1215"/>
      <c r="H44" s="1216"/>
      <c r="I44" s="361">
        <v>447</v>
      </c>
      <c r="J44" s="362">
        <v>434</v>
      </c>
      <c r="K44" s="362">
        <v>418</v>
      </c>
      <c r="L44" s="362">
        <v>373</v>
      </c>
      <c r="M44" s="363">
        <v>348</v>
      </c>
    </row>
    <row r="45" spans="2:13" ht="27.75" customHeight="1" x14ac:dyDescent="0.2">
      <c r="B45" s="1209"/>
      <c r="C45" s="1210"/>
      <c r="D45" s="103"/>
      <c r="E45" s="1215" t="s">
        <v>35</v>
      </c>
      <c r="F45" s="1215"/>
      <c r="G45" s="1215"/>
      <c r="H45" s="1216"/>
      <c r="I45" s="361">
        <v>8447</v>
      </c>
      <c r="J45" s="362">
        <v>7967</v>
      </c>
      <c r="K45" s="362">
        <v>7774</v>
      </c>
      <c r="L45" s="362">
        <v>8000</v>
      </c>
      <c r="M45" s="363">
        <v>8362</v>
      </c>
    </row>
    <row r="46" spans="2:13" ht="27.75" customHeight="1" x14ac:dyDescent="0.2">
      <c r="B46" s="1209"/>
      <c r="C46" s="1210"/>
      <c r="D46" s="104"/>
      <c r="E46" s="1215" t="s">
        <v>36</v>
      </c>
      <c r="F46" s="1215"/>
      <c r="G46" s="1215"/>
      <c r="H46" s="1216"/>
      <c r="I46" s="361">
        <v>12</v>
      </c>
      <c r="J46" s="362">
        <v>10</v>
      </c>
      <c r="K46" s="362">
        <v>8</v>
      </c>
      <c r="L46" s="362">
        <v>6</v>
      </c>
      <c r="M46" s="363">
        <v>8</v>
      </c>
    </row>
    <row r="47" spans="2:13" ht="27.75" customHeight="1" x14ac:dyDescent="0.2">
      <c r="B47" s="1209"/>
      <c r="C47" s="1210"/>
      <c r="D47" s="105"/>
      <c r="E47" s="1217" t="s">
        <v>37</v>
      </c>
      <c r="F47" s="1218"/>
      <c r="G47" s="1218"/>
      <c r="H47" s="1219"/>
      <c r="I47" s="361" t="s">
        <v>535</v>
      </c>
      <c r="J47" s="362" t="s">
        <v>535</v>
      </c>
      <c r="K47" s="362" t="s">
        <v>535</v>
      </c>
      <c r="L47" s="362" t="s">
        <v>535</v>
      </c>
      <c r="M47" s="363" t="s">
        <v>535</v>
      </c>
    </row>
    <row r="48" spans="2:13" ht="27.75" customHeight="1" x14ac:dyDescent="0.2">
      <c r="B48" s="1209"/>
      <c r="C48" s="1210"/>
      <c r="D48" s="103"/>
      <c r="E48" s="1215" t="s">
        <v>38</v>
      </c>
      <c r="F48" s="1215"/>
      <c r="G48" s="1215"/>
      <c r="H48" s="1216"/>
      <c r="I48" s="361" t="s">
        <v>535</v>
      </c>
      <c r="J48" s="362" t="s">
        <v>535</v>
      </c>
      <c r="K48" s="362" t="s">
        <v>535</v>
      </c>
      <c r="L48" s="362" t="s">
        <v>535</v>
      </c>
      <c r="M48" s="363" t="s">
        <v>535</v>
      </c>
    </row>
    <row r="49" spans="2:13" ht="27.75" customHeight="1" x14ac:dyDescent="0.2">
      <c r="B49" s="1211"/>
      <c r="C49" s="1212"/>
      <c r="D49" s="103"/>
      <c r="E49" s="1215" t="s">
        <v>39</v>
      </c>
      <c r="F49" s="1215"/>
      <c r="G49" s="1215"/>
      <c r="H49" s="1216"/>
      <c r="I49" s="361" t="s">
        <v>535</v>
      </c>
      <c r="J49" s="362" t="s">
        <v>535</v>
      </c>
      <c r="K49" s="362" t="s">
        <v>535</v>
      </c>
      <c r="L49" s="362" t="s">
        <v>535</v>
      </c>
      <c r="M49" s="363" t="s">
        <v>535</v>
      </c>
    </row>
    <row r="50" spans="2:13" ht="27.75" customHeight="1" x14ac:dyDescent="0.2">
      <c r="B50" s="1220" t="s">
        <v>40</v>
      </c>
      <c r="C50" s="1221"/>
      <c r="D50" s="106"/>
      <c r="E50" s="1215" t="s">
        <v>41</v>
      </c>
      <c r="F50" s="1215"/>
      <c r="G50" s="1215"/>
      <c r="H50" s="1216"/>
      <c r="I50" s="361">
        <v>8170</v>
      </c>
      <c r="J50" s="362">
        <v>8156</v>
      </c>
      <c r="K50" s="362">
        <v>8661</v>
      </c>
      <c r="L50" s="362">
        <v>8565</v>
      </c>
      <c r="M50" s="363">
        <v>8778</v>
      </c>
    </row>
    <row r="51" spans="2:13" ht="27.75" customHeight="1" x14ac:dyDescent="0.2">
      <c r="B51" s="1209"/>
      <c r="C51" s="1210"/>
      <c r="D51" s="103"/>
      <c r="E51" s="1215" t="s">
        <v>42</v>
      </c>
      <c r="F51" s="1215"/>
      <c r="G51" s="1215"/>
      <c r="H51" s="1216"/>
      <c r="I51" s="361">
        <v>4025</v>
      </c>
      <c r="J51" s="362">
        <v>3725</v>
      </c>
      <c r="K51" s="362">
        <v>3449</v>
      </c>
      <c r="L51" s="362">
        <v>2811</v>
      </c>
      <c r="M51" s="363">
        <v>2743</v>
      </c>
    </row>
    <row r="52" spans="2:13" ht="27.75" customHeight="1" x14ac:dyDescent="0.2">
      <c r="B52" s="1211"/>
      <c r="C52" s="1212"/>
      <c r="D52" s="103"/>
      <c r="E52" s="1215" t="s">
        <v>43</v>
      </c>
      <c r="F52" s="1215"/>
      <c r="G52" s="1215"/>
      <c r="H52" s="1216"/>
      <c r="I52" s="361">
        <v>105662</v>
      </c>
      <c r="J52" s="362">
        <v>102270</v>
      </c>
      <c r="K52" s="362">
        <v>98349</v>
      </c>
      <c r="L52" s="362">
        <v>97118</v>
      </c>
      <c r="M52" s="363">
        <v>96121</v>
      </c>
    </row>
    <row r="53" spans="2:13" ht="27.75" customHeight="1" thickBot="1" x14ac:dyDescent="0.25">
      <c r="B53" s="1222" t="s">
        <v>44</v>
      </c>
      <c r="C53" s="1223"/>
      <c r="D53" s="107"/>
      <c r="E53" s="1224" t="s">
        <v>45</v>
      </c>
      <c r="F53" s="1224"/>
      <c r="G53" s="1224"/>
      <c r="H53" s="1225"/>
      <c r="I53" s="364">
        <v>59071</v>
      </c>
      <c r="J53" s="365">
        <v>59132</v>
      </c>
      <c r="K53" s="365">
        <v>56755</v>
      </c>
      <c r="L53" s="365">
        <v>58123</v>
      </c>
      <c r="M53" s="366">
        <v>59450</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KY2i0vgc/PgrlMIU+63NFJIqkoObJnThGxFFF1JQrkjhCV9rzKAC15tv0ZbWPvjcpmsLyhOER2v5CqCb2NjTBw==" saltValue="zG77/IstjVIgj84Pa+/t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G59" sqref="G59"/>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578</v>
      </c>
      <c r="G54" s="116" t="s">
        <v>579</v>
      </c>
      <c r="H54" s="117" t="s">
        <v>580</v>
      </c>
    </row>
    <row r="55" spans="2:8" ht="52.5" customHeight="1" x14ac:dyDescent="0.2">
      <c r="B55" s="118"/>
      <c r="C55" s="1234" t="s">
        <v>48</v>
      </c>
      <c r="D55" s="1234"/>
      <c r="E55" s="1235"/>
      <c r="F55" s="119">
        <v>2783</v>
      </c>
      <c r="G55" s="119">
        <v>2787</v>
      </c>
      <c r="H55" s="120">
        <v>2782</v>
      </c>
    </row>
    <row r="56" spans="2:8" ht="52.5" customHeight="1" x14ac:dyDescent="0.2">
      <c r="B56" s="121"/>
      <c r="C56" s="1236" t="s">
        <v>49</v>
      </c>
      <c r="D56" s="1236"/>
      <c r="E56" s="1237"/>
      <c r="F56" s="122">
        <v>2534</v>
      </c>
      <c r="G56" s="122">
        <v>2144</v>
      </c>
      <c r="H56" s="123">
        <v>1974</v>
      </c>
    </row>
    <row r="57" spans="2:8" ht="53.25" customHeight="1" x14ac:dyDescent="0.2">
      <c r="B57" s="121"/>
      <c r="C57" s="1238" t="s">
        <v>50</v>
      </c>
      <c r="D57" s="1238"/>
      <c r="E57" s="1239"/>
      <c r="F57" s="124">
        <v>6030</v>
      </c>
      <c r="G57" s="124">
        <v>5791</v>
      </c>
      <c r="H57" s="125">
        <v>5631</v>
      </c>
    </row>
    <row r="58" spans="2:8" ht="45.75" customHeight="1" x14ac:dyDescent="0.2">
      <c r="B58" s="126"/>
      <c r="C58" s="1226" t="s">
        <v>614</v>
      </c>
      <c r="D58" s="1227"/>
      <c r="E58" s="1228"/>
      <c r="F58" s="127">
        <v>4000</v>
      </c>
      <c r="G58" s="127">
        <v>3600</v>
      </c>
      <c r="H58" s="128">
        <v>3200</v>
      </c>
    </row>
    <row r="59" spans="2:8" ht="45.75" customHeight="1" x14ac:dyDescent="0.2">
      <c r="B59" s="126"/>
      <c r="C59" s="1226" t="s">
        <v>615</v>
      </c>
      <c r="D59" s="1227"/>
      <c r="E59" s="1228"/>
      <c r="F59" s="127">
        <v>1137</v>
      </c>
      <c r="G59" s="127">
        <v>1066</v>
      </c>
      <c r="H59" s="128">
        <v>1066</v>
      </c>
    </row>
    <row r="60" spans="2:8" ht="45.75" customHeight="1" x14ac:dyDescent="0.2">
      <c r="B60" s="126"/>
      <c r="C60" s="1226" t="s">
        <v>616</v>
      </c>
      <c r="D60" s="1227"/>
      <c r="E60" s="1228"/>
      <c r="F60" s="127">
        <v>426</v>
      </c>
      <c r="G60" s="127">
        <v>531</v>
      </c>
      <c r="H60" s="128">
        <v>753</v>
      </c>
    </row>
    <row r="61" spans="2:8" ht="45.75" customHeight="1" x14ac:dyDescent="0.2">
      <c r="B61" s="126"/>
      <c r="C61" s="1226" t="s">
        <v>617</v>
      </c>
      <c r="D61" s="1227"/>
      <c r="E61" s="1228"/>
      <c r="F61" s="127">
        <v>113</v>
      </c>
      <c r="G61" s="127">
        <v>114</v>
      </c>
      <c r="H61" s="128">
        <v>115</v>
      </c>
    </row>
    <row r="62" spans="2:8" ht="45.75" customHeight="1" thickBot="1" x14ac:dyDescent="0.25">
      <c r="B62" s="129"/>
      <c r="C62" s="1229" t="s">
        <v>618</v>
      </c>
      <c r="D62" s="1230"/>
      <c r="E62" s="1231"/>
      <c r="F62" s="130">
        <v>37</v>
      </c>
      <c r="G62" s="130">
        <v>110</v>
      </c>
      <c r="H62" s="131">
        <v>111</v>
      </c>
    </row>
    <row r="63" spans="2:8" ht="52.5" customHeight="1" thickBot="1" x14ac:dyDescent="0.25">
      <c r="B63" s="132"/>
      <c r="C63" s="1232" t="s">
        <v>51</v>
      </c>
      <c r="D63" s="1232"/>
      <c r="E63" s="1233"/>
      <c r="F63" s="133">
        <v>11347</v>
      </c>
      <c r="G63" s="133">
        <v>10722</v>
      </c>
      <c r="H63" s="134">
        <v>10387</v>
      </c>
    </row>
    <row r="64" spans="2:8" ht="13.2" x14ac:dyDescent="0.2"/>
  </sheetData>
  <sheetProtection algorithmName="SHA-512" hashValue="OfLz60r6YrH7v0inPTz+On94X2qng4P5hjidJfoO1QBPmGFkRnUhWNyPnndVM/I5OI3+ons7JO09+Jig1FRrKg==" saltValue="Vckx/KaeNi4ZazR9NgGD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D1E92-6E80-4C9C-8F9A-B832537687E9}">
  <sheetPr>
    <pageSetUpPr fitToPage="1"/>
  </sheetPr>
  <dimension ref="A1:DE85"/>
  <sheetViews>
    <sheetView showGridLines="0" zoomScale="70" zoomScaleNormal="70" zoomScaleSheetLayoutView="55" workbookViewId="0">
      <selection activeCell="BL42" sqref="BL42"/>
    </sheetView>
  </sheetViews>
  <sheetFormatPr defaultColWidth="0" defaultRowHeight="13.5" customHeight="1" zeroHeight="1" x14ac:dyDescent="0.2"/>
  <cols>
    <col min="1" max="1" width="6.33203125" style="1242" customWidth="1"/>
    <col min="2" max="107" width="2.44140625" style="1242" customWidth="1"/>
    <col min="108" max="108" width="6.109375" style="1249" customWidth="1"/>
    <col min="109" max="109" width="5.88671875" style="1248" customWidth="1"/>
    <col min="110" max="16384" width="8.66406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ht="13.2"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ht="13.2"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ht="13.2"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ht="13.2"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ht="13.2"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ht="13.2"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ht="13.2"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ht="13.2"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ht="13.2"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ht="13.2"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ht="13.2"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ht="13.2"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ht="13.2"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ht="13.2"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ht="13.2"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2" x14ac:dyDescent="0.2">
      <c r="DD19" s="1242"/>
      <c r="DE19" s="1242"/>
    </row>
    <row r="20" spans="1:109" ht="13.2"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2" x14ac:dyDescent="0.2">
      <c r="B23" s="1248"/>
    </row>
    <row r="24" spans="1:109" ht="13.2" x14ac:dyDescent="0.2">
      <c r="B24" s="1248"/>
    </row>
    <row r="25" spans="1:109" ht="13.2" x14ac:dyDescent="0.2">
      <c r="B25" s="1248"/>
    </row>
    <row r="26" spans="1:109" ht="13.2" x14ac:dyDescent="0.2">
      <c r="B26" s="1248"/>
    </row>
    <row r="27" spans="1:109" ht="13.2" x14ac:dyDescent="0.2">
      <c r="B27" s="1248"/>
    </row>
    <row r="28" spans="1:109" ht="13.2" x14ac:dyDescent="0.2">
      <c r="B28" s="1248"/>
    </row>
    <row r="29" spans="1:109" ht="13.2" x14ac:dyDescent="0.2">
      <c r="B29" s="1248"/>
    </row>
    <row r="30" spans="1:109" ht="13.2" x14ac:dyDescent="0.2">
      <c r="B30" s="1248"/>
    </row>
    <row r="31" spans="1:109" ht="13.2" x14ac:dyDescent="0.2">
      <c r="B31" s="1248"/>
    </row>
    <row r="32" spans="1:109" ht="13.2" x14ac:dyDescent="0.2">
      <c r="B32" s="1248"/>
    </row>
    <row r="33" spans="2:109" ht="13.2" x14ac:dyDescent="0.2">
      <c r="B33" s="1248"/>
    </row>
    <row r="34" spans="2:109" ht="13.2" x14ac:dyDescent="0.2">
      <c r="B34" s="1248"/>
    </row>
    <row r="35" spans="2:109" ht="13.2" x14ac:dyDescent="0.2">
      <c r="B35" s="1248"/>
    </row>
    <row r="36" spans="2:109" ht="13.2" x14ac:dyDescent="0.2">
      <c r="B36" s="1248"/>
    </row>
    <row r="37" spans="2:109" ht="13.2" x14ac:dyDescent="0.2">
      <c r="B37" s="1248"/>
    </row>
    <row r="38" spans="2:109" ht="13.2" x14ac:dyDescent="0.2">
      <c r="B38" s="1248"/>
    </row>
    <row r="39" spans="2:109" ht="13.2"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2" x14ac:dyDescent="0.2">
      <c r="B40" s="1253"/>
      <c r="DD40" s="1253"/>
      <c r="DE40" s="1242"/>
    </row>
    <row r="41" spans="2:109" ht="16.2" x14ac:dyDescent="0.2">
      <c r="B41" s="1254" t="s">
        <v>619</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2" x14ac:dyDescent="0.2">
      <c r="B42" s="1248"/>
      <c r="G42" s="1255"/>
      <c r="I42" s="1256"/>
      <c r="J42" s="1256"/>
      <c r="K42" s="1256"/>
      <c r="AM42" s="1255"/>
      <c r="AN42" s="1255" t="s">
        <v>620</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621</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2"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2"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2"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2"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2"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2" x14ac:dyDescent="0.2">
      <c r="B49" s="1248"/>
      <c r="AN49" s="1242" t="s">
        <v>622</v>
      </c>
    </row>
    <row r="50" spans="1:109" ht="13.2"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576</v>
      </c>
      <c r="BQ50" s="1273"/>
      <c r="BR50" s="1273"/>
      <c r="BS50" s="1273"/>
      <c r="BT50" s="1273"/>
      <c r="BU50" s="1273"/>
      <c r="BV50" s="1273"/>
      <c r="BW50" s="1273"/>
      <c r="BX50" s="1273" t="s">
        <v>577</v>
      </c>
      <c r="BY50" s="1273"/>
      <c r="BZ50" s="1273"/>
      <c r="CA50" s="1273"/>
      <c r="CB50" s="1273"/>
      <c r="CC50" s="1273"/>
      <c r="CD50" s="1273"/>
      <c r="CE50" s="1273"/>
      <c r="CF50" s="1273" t="s">
        <v>578</v>
      </c>
      <c r="CG50" s="1273"/>
      <c r="CH50" s="1273"/>
      <c r="CI50" s="1273"/>
      <c r="CJ50" s="1273"/>
      <c r="CK50" s="1273"/>
      <c r="CL50" s="1273"/>
      <c r="CM50" s="1273"/>
      <c r="CN50" s="1273" t="s">
        <v>579</v>
      </c>
      <c r="CO50" s="1273"/>
      <c r="CP50" s="1273"/>
      <c r="CQ50" s="1273"/>
      <c r="CR50" s="1273"/>
      <c r="CS50" s="1273"/>
      <c r="CT50" s="1273"/>
      <c r="CU50" s="1273"/>
      <c r="CV50" s="1273" t="s">
        <v>580</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623</v>
      </c>
      <c r="AO51" s="1277"/>
      <c r="AP51" s="1277"/>
      <c r="AQ51" s="1277"/>
      <c r="AR51" s="1277"/>
      <c r="AS51" s="1277"/>
      <c r="AT51" s="1277"/>
      <c r="AU51" s="1277"/>
      <c r="AV51" s="1277"/>
      <c r="AW51" s="1277"/>
      <c r="AX51" s="1277"/>
      <c r="AY51" s="1277"/>
      <c r="AZ51" s="1277"/>
      <c r="BA51" s="1277"/>
      <c r="BB51" s="1277" t="s">
        <v>624</v>
      </c>
      <c r="BC51" s="1277"/>
      <c r="BD51" s="1277"/>
      <c r="BE51" s="1277"/>
      <c r="BF51" s="1277"/>
      <c r="BG51" s="1277"/>
      <c r="BH51" s="1277"/>
      <c r="BI51" s="1277"/>
      <c r="BJ51" s="1277"/>
      <c r="BK51" s="1277"/>
      <c r="BL51" s="1277"/>
      <c r="BM51" s="1277"/>
      <c r="BN51" s="1277"/>
      <c r="BO51" s="1277"/>
      <c r="BP51" s="1278">
        <v>165.4</v>
      </c>
      <c r="BQ51" s="1278"/>
      <c r="BR51" s="1278"/>
      <c r="BS51" s="1278"/>
      <c r="BT51" s="1278"/>
      <c r="BU51" s="1278"/>
      <c r="BV51" s="1278"/>
      <c r="BW51" s="1278"/>
      <c r="BX51" s="1278">
        <v>166.1</v>
      </c>
      <c r="BY51" s="1278"/>
      <c r="BZ51" s="1278"/>
      <c r="CA51" s="1278"/>
      <c r="CB51" s="1278"/>
      <c r="CC51" s="1278"/>
      <c r="CD51" s="1278"/>
      <c r="CE51" s="1278"/>
      <c r="CF51" s="1278">
        <v>159.6</v>
      </c>
      <c r="CG51" s="1278"/>
      <c r="CH51" s="1278"/>
      <c r="CI51" s="1278"/>
      <c r="CJ51" s="1278"/>
      <c r="CK51" s="1278"/>
      <c r="CL51" s="1278"/>
      <c r="CM51" s="1278"/>
      <c r="CN51" s="1278">
        <v>158.80000000000001</v>
      </c>
      <c r="CO51" s="1278"/>
      <c r="CP51" s="1278"/>
      <c r="CQ51" s="1278"/>
      <c r="CR51" s="1278"/>
      <c r="CS51" s="1278"/>
      <c r="CT51" s="1278"/>
      <c r="CU51" s="1278"/>
      <c r="CV51" s="1278">
        <v>155.4</v>
      </c>
      <c r="CW51" s="1278"/>
      <c r="CX51" s="1278"/>
      <c r="CY51" s="1278"/>
      <c r="CZ51" s="1278"/>
      <c r="DA51" s="1278"/>
      <c r="DB51" s="1278"/>
      <c r="DC51" s="1278"/>
    </row>
    <row r="52" spans="1:109" ht="13.2"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625</v>
      </c>
      <c r="BC53" s="1277"/>
      <c r="BD53" s="1277"/>
      <c r="BE53" s="1277"/>
      <c r="BF53" s="1277"/>
      <c r="BG53" s="1277"/>
      <c r="BH53" s="1277"/>
      <c r="BI53" s="1277"/>
      <c r="BJ53" s="1277"/>
      <c r="BK53" s="1277"/>
      <c r="BL53" s="1277"/>
      <c r="BM53" s="1277"/>
      <c r="BN53" s="1277"/>
      <c r="BO53" s="1277"/>
      <c r="BP53" s="1278">
        <v>53.1</v>
      </c>
      <c r="BQ53" s="1278"/>
      <c r="BR53" s="1278"/>
      <c r="BS53" s="1278"/>
      <c r="BT53" s="1278"/>
      <c r="BU53" s="1278"/>
      <c r="BV53" s="1278"/>
      <c r="BW53" s="1278"/>
      <c r="BX53" s="1278">
        <v>54.6</v>
      </c>
      <c r="BY53" s="1278"/>
      <c r="BZ53" s="1278"/>
      <c r="CA53" s="1278"/>
      <c r="CB53" s="1278"/>
      <c r="CC53" s="1278"/>
      <c r="CD53" s="1278"/>
      <c r="CE53" s="1278"/>
      <c r="CF53" s="1278">
        <v>56.1</v>
      </c>
      <c r="CG53" s="1278"/>
      <c r="CH53" s="1278"/>
      <c r="CI53" s="1278"/>
      <c r="CJ53" s="1278"/>
      <c r="CK53" s="1278"/>
      <c r="CL53" s="1278"/>
      <c r="CM53" s="1278"/>
      <c r="CN53" s="1278">
        <v>57.3</v>
      </c>
      <c r="CO53" s="1278"/>
      <c r="CP53" s="1278"/>
      <c r="CQ53" s="1278"/>
      <c r="CR53" s="1278"/>
      <c r="CS53" s="1278"/>
      <c r="CT53" s="1278"/>
      <c r="CU53" s="1278"/>
      <c r="CV53" s="1278">
        <v>56.8</v>
      </c>
      <c r="CW53" s="1278"/>
      <c r="CX53" s="1278"/>
      <c r="CY53" s="1278"/>
      <c r="CZ53" s="1278"/>
      <c r="DA53" s="1278"/>
      <c r="DB53" s="1278"/>
      <c r="DC53" s="1278"/>
    </row>
    <row r="54" spans="1:109" ht="13.2"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1256"/>
      <c r="B55" s="1248"/>
      <c r="G55" s="1267"/>
      <c r="H55" s="1267"/>
      <c r="I55" s="1267"/>
      <c r="J55" s="1267"/>
      <c r="K55" s="1276"/>
      <c r="L55" s="1276"/>
      <c r="M55" s="1276"/>
      <c r="N55" s="1276"/>
      <c r="AN55" s="1273" t="s">
        <v>626</v>
      </c>
      <c r="AO55" s="1273"/>
      <c r="AP55" s="1273"/>
      <c r="AQ55" s="1273"/>
      <c r="AR55" s="1273"/>
      <c r="AS55" s="1273"/>
      <c r="AT55" s="1273"/>
      <c r="AU55" s="1273"/>
      <c r="AV55" s="1273"/>
      <c r="AW55" s="1273"/>
      <c r="AX55" s="1273"/>
      <c r="AY55" s="1273"/>
      <c r="AZ55" s="1273"/>
      <c r="BA55" s="1273"/>
      <c r="BB55" s="1277" t="s">
        <v>624</v>
      </c>
      <c r="BC55" s="1277"/>
      <c r="BD55" s="1277"/>
      <c r="BE55" s="1277"/>
      <c r="BF55" s="1277"/>
      <c r="BG55" s="1277"/>
      <c r="BH55" s="1277"/>
      <c r="BI55" s="1277"/>
      <c r="BJ55" s="1277"/>
      <c r="BK55" s="1277"/>
      <c r="BL55" s="1277"/>
      <c r="BM55" s="1277"/>
      <c r="BN55" s="1277"/>
      <c r="BO55" s="1277"/>
      <c r="BP55" s="1278">
        <v>20.100000000000001</v>
      </c>
      <c r="BQ55" s="1278"/>
      <c r="BR55" s="1278"/>
      <c r="BS55" s="1278"/>
      <c r="BT55" s="1278"/>
      <c r="BU55" s="1278"/>
      <c r="BV55" s="1278"/>
      <c r="BW55" s="1278"/>
      <c r="BX55" s="1278">
        <v>16</v>
      </c>
      <c r="BY55" s="1278"/>
      <c r="BZ55" s="1278"/>
      <c r="CA55" s="1278"/>
      <c r="CB55" s="1278"/>
      <c r="CC55" s="1278"/>
      <c r="CD55" s="1278"/>
      <c r="CE55" s="1278"/>
      <c r="CF55" s="1278">
        <v>18.399999999999999</v>
      </c>
      <c r="CG55" s="1278"/>
      <c r="CH55" s="1278"/>
      <c r="CI55" s="1278"/>
      <c r="CJ55" s="1278"/>
      <c r="CK55" s="1278"/>
      <c r="CL55" s="1278"/>
      <c r="CM55" s="1278"/>
      <c r="CN55" s="1278">
        <v>13.5</v>
      </c>
      <c r="CO55" s="1278"/>
      <c r="CP55" s="1278"/>
      <c r="CQ55" s="1278"/>
      <c r="CR55" s="1278"/>
      <c r="CS55" s="1278"/>
      <c r="CT55" s="1278"/>
      <c r="CU55" s="1278"/>
      <c r="CV55" s="1278">
        <v>1.5</v>
      </c>
      <c r="CW55" s="1278"/>
      <c r="CX55" s="1278"/>
      <c r="CY55" s="1278"/>
      <c r="CZ55" s="1278"/>
      <c r="DA55" s="1278"/>
      <c r="DB55" s="1278"/>
      <c r="DC55" s="1278"/>
    </row>
    <row r="56" spans="1:109" ht="13.2"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2"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625</v>
      </c>
      <c r="BC57" s="1277"/>
      <c r="BD57" s="1277"/>
      <c r="BE57" s="1277"/>
      <c r="BF57" s="1277"/>
      <c r="BG57" s="1277"/>
      <c r="BH57" s="1277"/>
      <c r="BI57" s="1277"/>
      <c r="BJ57" s="1277"/>
      <c r="BK57" s="1277"/>
      <c r="BL57" s="1277"/>
      <c r="BM57" s="1277"/>
      <c r="BN57" s="1277"/>
      <c r="BO57" s="1277"/>
      <c r="BP57" s="1278">
        <v>57.7</v>
      </c>
      <c r="BQ57" s="1278"/>
      <c r="BR57" s="1278"/>
      <c r="BS57" s="1278"/>
      <c r="BT57" s="1278"/>
      <c r="BU57" s="1278"/>
      <c r="BV57" s="1278"/>
      <c r="BW57" s="1278"/>
      <c r="BX57" s="1278">
        <v>58.8</v>
      </c>
      <c r="BY57" s="1278"/>
      <c r="BZ57" s="1278"/>
      <c r="CA57" s="1278"/>
      <c r="CB57" s="1278"/>
      <c r="CC57" s="1278"/>
      <c r="CD57" s="1278"/>
      <c r="CE57" s="1278"/>
      <c r="CF57" s="1278">
        <v>59.8</v>
      </c>
      <c r="CG57" s="1278"/>
      <c r="CH57" s="1278"/>
      <c r="CI57" s="1278"/>
      <c r="CJ57" s="1278"/>
      <c r="CK57" s="1278"/>
      <c r="CL57" s="1278"/>
      <c r="CM57" s="1278"/>
      <c r="CN57" s="1278">
        <v>60.2</v>
      </c>
      <c r="CO57" s="1278"/>
      <c r="CP57" s="1278"/>
      <c r="CQ57" s="1278"/>
      <c r="CR57" s="1278"/>
      <c r="CS57" s="1278"/>
      <c r="CT57" s="1278"/>
      <c r="CU57" s="1278"/>
      <c r="CV57" s="1278">
        <v>58.6</v>
      </c>
      <c r="CW57" s="1278"/>
      <c r="CX57" s="1278"/>
      <c r="CY57" s="1278"/>
      <c r="CZ57" s="1278"/>
      <c r="DA57" s="1278"/>
      <c r="DB57" s="1278"/>
      <c r="DC57" s="1278"/>
      <c r="DD57" s="1281"/>
      <c r="DE57" s="1279"/>
    </row>
    <row r="58" spans="1:109" s="1256" customFormat="1" ht="13.2"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2"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2"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2"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2"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2" x14ac:dyDescent="0.2">
      <c r="B63" s="1287" t="s">
        <v>627</v>
      </c>
    </row>
    <row r="64" spans="1:109" ht="13.2" x14ac:dyDescent="0.2">
      <c r="B64" s="1248"/>
      <c r="G64" s="1255"/>
      <c r="I64" s="1288"/>
      <c r="J64" s="1288"/>
      <c r="K64" s="1288"/>
      <c r="L64" s="1288"/>
      <c r="M64" s="1288"/>
      <c r="N64" s="1289"/>
      <c r="AM64" s="1255"/>
      <c r="AN64" s="1255" t="s">
        <v>620</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2" x14ac:dyDescent="0.2">
      <c r="B65" s="1248"/>
      <c r="AN65" s="1290" t="s">
        <v>628</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2"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2"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2"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2"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2" x14ac:dyDescent="0.2">
      <c r="B70" s="1248"/>
      <c r="H70" s="1291"/>
      <c r="I70" s="1291"/>
      <c r="J70" s="1292"/>
      <c r="K70" s="1292"/>
      <c r="L70" s="1293"/>
      <c r="M70" s="1292"/>
      <c r="N70" s="1293"/>
      <c r="AN70" s="1266"/>
      <c r="AO70" s="1266"/>
      <c r="AP70" s="1266"/>
      <c r="AZ70" s="1266"/>
      <c r="BA70" s="1266"/>
      <c r="BB70" s="1266"/>
      <c r="BL70" s="1266"/>
      <c r="BM70" s="1266"/>
      <c r="BN70" s="1266"/>
      <c r="BX70" s="1266"/>
      <c r="BY70" s="1266"/>
      <c r="BZ70" s="1266"/>
      <c r="CJ70" s="1266"/>
      <c r="CK70" s="1266"/>
      <c r="CL70" s="1266"/>
      <c r="CV70" s="1266"/>
      <c r="CW70" s="1266"/>
      <c r="CX70" s="1266"/>
    </row>
    <row r="71" spans="2:107" ht="13.2" x14ac:dyDescent="0.2">
      <c r="B71" s="1248"/>
      <c r="G71" s="1294"/>
      <c r="I71" s="1295"/>
      <c r="J71" s="1292"/>
      <c r="K71" s="1292"/>
      <c r="L71" s="1293"/>
      <c r="M71" s="1292"/>
      <c r="N71" s="1293"/>
      <c r="AM71" s="1294"/>
      <c r="AN71" s="1242" t="s">
        <v>622</v>
      </c>
    </row>
    <row r="72" spans="2:107" ht="13.2"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576</v>
      </c>
      <c r="BQ72" s="1273"/>
      <c r="BR72" s="1273"/>
      <c r="BS72" s="1273"/>
      <c r="BT72" s="1273"/>
      <c r="BU72" s="1273"/>
      <c r="BV72" s="1273"/>
      <c r="BW72" s="1273"/>
      <c r="BX72" s="1273" t="s">
        <v>577</v>
      </c>
      <c r="BY72" s="1273"/>
      <c r="BZ72" s="1273"/>
      <c r="CA72" s="1273"/>
      <c r="CB72" s="1273"/>
      <c r="CC72" s="1273"/>
      <c r="CD72" s="1273"/>
      <c r="CE72" s="1273"/>
      <c r="CF72" s="1273" t="s">
        <v>578</v>
      </c>
      <c r="CG72" s="1273"/>
      <c r="CH72" s="1273"/>
      <c r="CI72" s="1273"/>
      <c r="CJ72" s="1273"/>
      <c r="CK72" s="1273"/>
      <c r="CL72" s="1273"/>
      <c r="CM72" s="1273"/>
      <c r="CN72" s="1273" t="s">
        <v>579</v>
      </c>
      <c r="CO72" s="1273"/>
      <c r="CP72" s="1273"/>
      <c r="CQ72" s="1273"/>
      <c r="CR72" s="1273"/>
      <c r="CS72" s="1273"/>
      <c r="CT72" s="1273"/>
      <c r="CU72" s="1273"/>
      <c r="CV72" s="1273" t="s">
        <v>580</v>
      </c>
      <c r="CW72" s="1273"/>
      <c r="CX72" s="1273"/>
      <c r="CY72" s="1273"/>
      <c r="CZ72" s="1273"/>
      <c r="DA72" s="1273"/>
      <c r="DB72" s="1273"/>
      <c r="DC72" s="1273"/>
    </row>
    <row r="73" spans="2:107" ht="13.2" x14ac:dyDescent="0.2">
      <c r="B73" s="1248"/>
      <c r="G73" s="1274"/>
      <c r="H73" s="1274"/>
      <c r="I73" s="1274"/>
      <c r="J73" s="1274"/>
      <c r="K73" s="1296"/>
      <c r="L73" s="1296"/>
      <c r="M73" s="1296"/>
      <c r="N73" s="1296"/>
      <c r="AM73" s="1266"/>
      <c r="AN73" s="1277" t="s">
        <v>623</v>
      </c>
      <c r="AO73" s="1277"/>
      <c r="AP73" s="1277"/>
      <c r="AQ73" s="1277"/>
      <c r="AR73" s="1277"/>
      <c r="AS73" s="1277"/>
      <c r="AT73" s="1277"/>
      <c r="AU73" s="1277"/>
      <c r="AV73" s="1277"/>
      <c r="AW73" s="1277"/>
      <c r="AX73" s="1277"/>
      <c r="AY73" s="1277"/>
      <c r="AZ73" s="1277"/>
      <c r="BA73" s="1277"/>
      <c r="BB73" s="1277" t="s">
        <v>624</v>
      </c>
      <c r="BC73" s="1277"/>
      <c r="BD73" s="1277"/>
      <c r="BE73" s="1277"/>
      <c r="BF73" s="1277"/>
      <c r="BG73" s="1277"/>
      <c r="BH73" s="1277"/>
      <c r="BI73" s="1277"/>
      <c r="BJ73" s="1277"/>
      <c r="BK73" s="1277"/>
      <c r="BL73" s="1277"/>
      <c r="BM73" s="1277"/>
      <c r="BN73" s="1277"/>
      <c r="BO73" s="1277"/>
      <c r="BP73" s="1278">
        <v>165.4</v>
      </c>
      <c r="BQ73" s="1278"/>
      <c r="BR73" s="1278"/>
      <c r="BS73" s="1278"/>
      <c r="BT73" s="1278"/>
      <c r="BU73" s="1278"/>
      <c r="BV73" s="1278"/>
      <c r="BW73" s="1278"/>
      <c r="BX73" s="1278">
        <v>166.1</v>
      </c>
      <c r="BY73" s="1278"/>
      <c r="BZ73" s="1278"/>
      <c r="CA73" s="1278"/>
      <c r="CB73" s="1278"/>
      <c r="CC73" s="1278"/>
      <c r="CD73" s="1278"/>
      <c r="CE73" s="1278"/>
      <c r="CF73" s="1278">
        <v>159.6</v>
      </c>
      <c r="CG73" s="1278"/>
      <c r="CH73" s="1278"/>
      <c r="CI73" s="1278"/>
      <c r="CJ73" s="1278"/>
      <c r="CK73" s="1278"/>
      <c r="CL73" s="1278"/>
      <c r="CM73" s="1278"/>
      <c r="CN73" s="1278">
        <v>158.80000000000001</v>
      </c>
      <c r="CO73" s="1278"/>
      <c r="CP73" s="1278"/>
      <c r="CQ73" s="1278"/>
      <c r="CR73" s="1278"/>
      <c r="CS73" s="1278"/>
      <c r="CT73" s="1278"/>
      <c r="CU73" s="1278"/>
      <c r="CV73" s="1278">
        <v>155.4</v>
      </c>
      <c r="CW73" s="1278"/>
      <c r="CX73" s="1278"/>
      <c r="CY73" s="1278"/>
      <c r="CZ73" s="1278"/>
      <c r="DA73" s="1278"/>
      <c r="DB73" s="1278"/>
      <c r="DC73" s="1278"/>
    </row>
    <row r="74" spans="2:107" ht="13.2" x14ac:dyDescent="0.2">
      <c r="B74" s="1248"/>
      <c r="G74" s="1274"/>
      <c r="H74" s="1274"/>
      <c r="I74" s="1274"/>
      <c r="J74" s="1274"/>
      <c r="K74" s="1296"/>
      <c r="L74" s="1296"/>
      <c r="M74" s="1296"/>
      <c r="N74" s="1296"/>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629</v>
      </c>
      <c r="BC75" s="1277"/>
      <c r="BD75" s="1277"/>
      <c r="BE75" s="1277"/>
      <c r="BF75" s="1277"/>
      <c r="BG75" s="1277"/>
      <c r="BH75" s="1277"/>
      <c r="BI75" s="1277"/>
      <c r="BJ75" s="1277"/>
      <c r="BK75" s="1277"/>
      <c r="BL75" s="1277"/>
      <c r="BM75" s="1277"/>
      <c r="BN75" s="1277"/>
      <c r="BO75" s="1277"/>
      <c r="BP75" s="1278">
        <v>16.600000000000001</v>
      </c>
      <c r="BQ75" s="1278"/>
      <c r="BR75" s="1278"/>
      <c r="BS75" s="1278"/>
      <c r="BT75" s="1278"/>
      <c r="BU75" s="1278"/>
      <c r="BV75" s="1278"/>
      <c r="BW75" s="1278"/>
      <c r="BX75" s="1278">
        <v>15.5</v>
      </c>
      <c r="BY75" s="1278"/>
      <c r="BZ75" s="1278"/>
      <c r="CA75" s="1278"/>
      <c r="CB75" s="1278"/>
      <c r="CC75" s="1278"/>
      <c r="CD75" s="1278"/>
      <c r="CE75" s="1278"/>
      <c r="CF75" s="1278">
        <v>14.3</v>
      </c>
      <c r="CG75" s="1278"/>
      <c r="CH75" s="1278"/>
      <c r="CI75" s="1278"/>
      <c r="CJ75" s="1278"/>
      <c r="CK75" s="1278"/>
      <c r="CL75" s="1278"/>
      <c r="CM75" s="1278"/>
      <c r="CN75" s="1278">
        <v>12.9</v>
      </c>
      <c r="CO75" s="1278"/>
      <c r="CP75" s="1278"/>
      <c r="CQ75" s="1278"/>
      <c r="CR75" s="1278"/>
      <c r="CS75" s="1278"/>
      <c r="CT75" s="1278"/>
      <c r="CU75" s="1278"/>
      <c r="CV75" s="1278">
        <v>12.6</v>
      </c>
      <c r="CW75" s="1278"/>
      <c r="CX75" s="1278"/>
      <c r="CY75" s="1278"/>
      <c r="CZ75" s="1278"/>
      <c r="DA75" s="1278"/>
      <c r="DB75" s="1278"/>
      <c r="DC75" s="1278"/>
    </row>
    <row r="76" spans="2:107" ht="13.2"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1248"/>
      <c r="G77" s="1267"/>
      <c r="H77" s="1267"/>
      <c r="I77" s="1267"/>
      <c r="J77" s="1267"/>
      <c r="K77" s="1296"/>
      <c r="L77" s="1296"/>
      <c r="M77" s="1296"/>
      <c r="N77" s="1296"/>
      <c r="AN77" s="1273" t="s">
        <v>626</v>
      </c>
      <c r="AO77" s="1273"/>
      <c r="AP77" s="1273"/>
      <c r="AQ77" s="1273"/>
      <c r="AR77" s="1273"/>
      <c r="AS77" s="1273"/>
      <c r="AT77" s="1273"/>
      <c r="AU77" s="1273"/>
      <c r="AV77" s="1273"/>
      <c r="AW77" s="1273"/>
      <c r="AX77" s="1273"/>
      <c r="AY77" s="1273"/>
      <c r="AZ77" s="1273"/>
      <c r="BA77" s="1273"/>
      <c r="BB77" s="1277" t="s">
        <v>624</v>
      </c>
      <c r="BC77" s="1277"/>
      <c r="BD77" s="1277"/>
      <c r="BE77" s="1277"/>
      <c r="BF77" s="1277"/>
      <c r="BG77" s="1277"/>
      <c r="BH77" s="1277"/>
      <c r="BI77" s="1277"/>
      <c r="BJ77" s="1277"/>
      <c r="BK77" s="1277"/>
      <c r="BL77" s="1277"/>
      <c r="BM77" s="1277"/>
      <c r="BN77" s="1277"/>
      <c r="BO77" s="1277"/>
      <c r="BP77" s="1278">
        <v>20.100000000000001</v>
      </c>
      <c r="BQ77" s="1278"/>
      <c r="BR77" s="1278"/>
      <c r="BS77" s="1278"/>
      <c r="BT77" s="1278"/>
      <c r="BU77" s="1278"/>
      <c r="BV77" s="1278"/>
      <c r="BW77" s="1278"/>
      <c r="BX77" s="1278">
        <v>16</v>
      </c>
      <c r="BY77" s="1278"/>
      <c r="BZ77" s="1278"/>
      <c r="CA77" s="1278"/>
      <c r="CB77" s="1278"/>
      <c r="CC77" s="1278"/>
      <c r="CD77" s="1278"/>
      <c r="CE77" s="1278"/>
      <c r="CF77" s="1278">
        <v>18.399999999999999</v>
      </c>
      <c r="CG77" s="1278"/>
      <c r="CH77" s="1278"/>
      <c r="CI77" s="1278"/>
      <c r="CJ77" s="1278"/>
      <c r="CK77" s="1278"/>
      <c r="CL77" s="1278"/>
      <c r="CM77" s="1278"/>
      <c r="CN77" s="1278">
        <v>13.5</v>
      </c>
      <c r="CO77" s="1278"/>
      <c r="CP77" s="1278"/>
      <c r="CQ77" s="1278"/>
      <c r="CR77" s="1278"/>
      <c r="CS77" s="1278"/>
      <c r="CT77" s="1278"/>
      <c r="CU77" s="1278"/>
      <c r="CV77" s="1278">
        <v>1.5</v>
      </c>
      <c r="CW77" s="1278"/>
      <c r="CX77" s="1278"/>
      <c r="CY77" s="1278"/>
      <c r="CZ77" s="1278"/>
      <c r="DA77" s="1278"/>
      <c r="DB77" s="1278"/>
      <c r="DC77" s="1278"/>
    </row>
    <row r="78" spans="2:107" ht="13.2" x14ac:dyDescent="0.2">
      <c r="B78" s="1248"/>
      <c r="G78" s="1267"/>
      <c r="H78" s="1267"/>
      <c r="I78" s="1267"/>
      <c r="J78" s="1267"/>
      <c r="K78" s="1296"/>
      <c r="L78" s="1296"/>
      <c r="M78" s="1296"/>
      <c r="N78" s="1296"/>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1248"/>
      <c r="G79" s="1267"/>
      <c r="H79" s="1267"/>
      <c r="I79" s="1280"/>
      <c r="J79" s="1280"/>
      <c r="K79" s="1297"/>
      <c r="L79" s="1297"/>
      <c r="M79" s="1297"/>
      <c r="N79" s="1297"/>
      <c r="AN79" s="1273"/>
      <c r="AO79" s="1273"/>
      <c r="AP79" s="1273"/>
      <c r="AQ79" s="1273"/>
      <c r="AR79" s="1273"/>
      <c r="AS79" s="1273"/>
      <c r="AT79" s="1273"/>
      <c r="AU79" s="1273"/>
      <c r="AV79" s="1273"/>
      <c r="AW79" s="1273"/>
      <c r="AX79" s="1273"/>
      <c r="AY79" s="1273"/>
      <c r="AZ79" s="1273"/>
      <c r="BA79" s="1273"/>
      <c r="BB79" s="1277" t="s">
        <v>629</v>
      </c>
      <c r="BC79" s="1277"/>
      <c r="BD79" s="1277"/>
      <c r="BE79" s="1277"/>
      <c r="BF79" s="1277"/>
      <c r="BG79" s="1277"/>
      <c r="BH79" s="1277"/>
      <c r="BI79" s="1277"/>
      <c r="BJ79" s="1277"/>
      <c r="BK79" s="1277"/>
      <c r="BL79" s="1277"/>
      <c r="BM79" s="1277"/>
      <c r="BN79" s="1277"/>
      <c r="BO79" s="1277"/>
      <c r="BP79" s="1278">
        <v>5.8</v>
      </c>
      <c r="BQ79" s="1278"/>
      <c r="BR79" s="1278"/>
      <c r="BS79" s="1278"/>
      <c r="BT79" s="1278"/>
      <c r="BU79" s="1278"/>
      <c r="BV79" s="1278"/>
      <c r="BW79" s="1278"/>
      <c r="BX79" s="1278">
        <v>5.3</v>
      </c>
      <c r="BY79" s="1278"/>
      <c r="BZ79" s="1278"/>
      <c r="CA79" s="1278"/>
      <c r="CB79" s="1278"/>
      <c r="CC79" s="1278"/>
      <c r="CD79" s="1278"/>
      <c r="CE79" s="1278"/>
      <c r="CF79" s="1278">
        <v>5</v>
      </c>
      <c r="CG79" s="1278"/>
      <c r="CH79" s="1278"/>
      <c r="CI79" s="1278"/>
      <c r="CJ79" s="1278"/>
      <c r="CK79" s="1278"/>
      <c r="CL79" s="1278"/>
      <c r="CM79" s="1278"/>
      <c r="CN79" s="1278">
        <v>4.3</v>
      </c>
      <c r="CO79" s="1278"/>
      <c r="CP79" s="1278"/>
      <c r="CQ79" s="1278"/>
      <c r="CR79" s="1278"/>
      <c r="CS79" s="1278"/>
      <c r="CT79" s="1278"/>
      <c r="CU79" s="1278"/>
      <c r="CV79" s="1278">
        <v>3.9</v>
      </c>
      <c r="CW79" s="1278"/>
      <c r="CX79" s="1278"/>
      <c r="CY79" s="1278"/>
      <c r="CZ79" s="1278"/>
      <c r="DA79" s="1278"/>
      <c r="DB79" s="1278"/>
      <c r="DC79" s="1278"/>
    </row>
    <row r="80" spans="2:107" ht="13.2" x14ac:dyDescent="0.2">
      <c r="B80" s="1248"/>
      <c r="G80" s="1267"/>
      <c r="H80" s="1267"/>
      <c r="I80" s="1280"/>
      <c r="J80" s="1280"/>
      <c r="K80" s="1297"/>
      <c r="L80" s="1297"/>
      <c r="M80" s="1297"/>
      <c r="N80" s="1297"/>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1248"/>
    </row>
    <row r="82" spans="2:109" ht="16.2" x14ac:dyDescent="0.2">
      <c r="B82" s="1248"/>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ht="13.2"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2" x14ac:dyDescent="0.2">
      <c r="DD84" s="1242"/>
      <c r="DE84" s="1242"/>
    </row>
    <row r="85" spans="2:109" ht="13.2" x14ac:dyDescent="0.2">
      <c r="DD85" s="1242"/>
      <c r="DE85" s="1242"/>
    </row>
  </sheetData>
  <sheetProtection algorithmName="SHA-512" hashValue="6L5mRxr9fuwAVktVEj6H9R1Uz9fnfrZBlk5P6KR/tUy72xs1Oh7/1s9XtTopciPI6LKXaPWN/4dmHqh1O+sKmQ==" saltValue="mcdHgm/AoWnX5dqTmckzZ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D4D80-DC0A-467A-A65A-7F991A19DC6F}">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524</v>
      </c>
    </row>
  </sheetData>
  <sheetProtection algorithmName="SHA-512" hashValue="G5CxNTQAUMz2l0gITq7s4dHzqj3rjTeP2dQIuRs4j5rfT36eA/C2xdILQ8tqOqOv9b/hVd4HVtYSNcjwEl9dQg==" saltValue="3SVKusVuqXplFeNSFT/o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E03F3-1915-4EAA-B544-A959BA8BD8B7}">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524</v>
      </c>
    </row>
  </sheetData>
  <sheetProtection algorithmName="SHA-512" hashValue="y+3fl98FLEuDB9753K7ObraW9fTRhMjFnvgNei64PV1EPTZ/uBaHkHt8vMIiBM1Fx89ycSKzBqzVXP9nvbPN7A==" saltValue="1UgPnUGm57YztU9cjSK65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574</v>
      </c>
      <c r="G2" s="148"/>
      <c r="H2" s="149"/>
    </row>
    <row r="3" spans="1:8" x14ac:dyDescent="0.2">
      <c r="A3" s="145" t="s">
        <v>567</v>
      </c>
      <c r="B3" s="150"/>
      <c r="C3" s="151"/>
      <c r="D3" s="152">
        <v>54531</v>
      </c>
      <c r="E3" s="153"/>
      <c r="F3" s="154">
        <v>51875</v>
      </c>
      <c r="G3" s="155"/>
      <c r="H3" s="156"/>
    </row>
    <row r="4" spans="1:8" x14ac:dyDescent="0.2">
      <c r="A4" s="157"/>
      <c r="B4" s="158"/>
      <c r="C4" s="159"/>
      <c r="D4" s="160">
        <v>28664</v>
      </c>
      <c r="E4" s="161"/>
      <c r="F4" s="162">
        <v>29372</v>
      </c>
      <c r="G4" s="163"/>
      <c r="H4" s="164"/>
    </row>
    <row r="5" spans="1:8" x14ac:dyDescent="0.2">
      <c r="A5" s="145" t="s">
        <v>569</v>
      </c>
      <c r="B5" s="150"/>
      <c r="C5" s="151"/>
      <c r="D5" s="152">
        <v>50847</v>
      </c>
      <c r="E5" s="153"/>
      <c r="F5" s="154">
        <v>48064</v>
      </c>
      <c r="G5" s="155"/>
      <c r="H5" s="156"/>
    </row>
    <row r="6" spans="1:8" x14ac:dyDescent="0.2">
      <c r="A6" s="157"/>
      <c r="B6" s="158"/>
      <c r="C6" s="159"/>
      <c r="D6" s="160">
        <v>32451</v>
      </c>
      <c r="E6" s="161"/>
      <c r="F6" s="162">
        <v>30373</v>
      </c>
      <c r="G6" s="163"/>
      <c r="H6" s="164"/>
    </row>
    <row r="7" spans="1:8" x14ac:dyDescent="0.2">
      <c r="A7" s="145" t="s">
        <v>570</v>
      </c>
      <c r="B7" s="150"/>
      <c r="C7" s="151"/>
      <c r="D7" s="152">
        <v>59009</v>
      </c>
      <c r="E7" s="153"/>
      <c r="F7" s="154">
        <v>56662</v>
      </c>
      <c r="G7" s="155"/>
      <c r="H7" s="156"/>
    </row>
    <row r="8" spans="1:8" x14ac:dyDescent="0.2">
      <c r="A8" s="157"/>
      <c r="B8" s="158"/>
      <c r="C8" s="159"/>
      <c r="D8" s="160">
        <v>29471</v>
      </c>
      <c r="E8" s="161"/>
      <c r="F8" s="162">
        <v>34709</v>
      </c>
      <c r="G8" s="163"/>
      <c r="H8" s="164"/>
    </row>
    <row r="9" spans="1:8" x14ac:dyDescent="0.2">
      <c r="A9" s="145" t="s">
        <v>571</v>
      </c>
      <c r="B9" s="150"/>
      <c r="C9" s="151"/>
      <c r="D9" s="152">
        <v>99919</v>
      </c>
      <c r="E9" s="153"/>
      <c r="F9" s="154">
        <v>60285</v>
      </c>
      <c r="G9" s="155"/>
      <c r="H9" s="156"/>
    </row>
    <row r="10" spans="1:8" x14ac:dyDescent="0.2">
      <c r="A10" s="157"/>
      <c r="B10" s="158"/>
      <c r="C10" s="159"/>
      <c r="D10" s="160">
        <v>45818</v>
      </c>
      <c r="E10" s="161"/>
      <c r="F10" s="162">
        <v>36445</v>
      </c>
      <c r="G10" s="163"/>
      <c r="H10" s="164"/>
    </row>
    <row r="11" spans="1:8" x14ac:dyDescent="0.2">
      <c r="A11" s="145" t="s">
        <v>572</v>
      </c>
      <c r="B11" s="150"/>
      <c r="C11" s="151"/>
      <c r="D11" s="152">
        <v>114197</v>
      </c>
      <c r="E11" s="153"/>
      <c r="F11" s="154">
        <v>52714</v>
      </c>
      <c r="G11" s="155"/>
      <c r="H11" s="156"/>
    </row>
    <row r="12" spans="1:8" x14ac:dyDescent="0.2">
      <c r="A12" s="157"/>
      <c r="B12" s="158"/>
      <c r="C12" s="165"/>
      <c r="D12" s="160">
        <v>39957</v>
      </c>
      <c r="E12" s="161"/>
      <c r="F12" s="162">
        <v>29032</v>
      </c>
      <c r="G12" s="163"/>
      <c r="H12" s="164"/>
    </row>
    <row r="13" spans="1:8" x14ac:dyDescent="0.2">
      <c r="A13" s="145"/>
      <c r="B13" s="150"/>
      <c r="C13" s="166"/>
      <c r="D13" s="167">
        <v>75701</v>
      </c>
      <c r="E13" s="168"/>
      <c r="F13" s="169">
        <v>53920</v>
      </c>
      <c r="G13" s="170"/>
      <c r="H13" s="156"/>
    </row>
    <row r="14" spans="1:8" x14ac:dyDescent="0.2">
      <c r="A14" s="157"/>
      <c r="B14" s="158"/>
      <c r="C14" s="159"/>
      <c r="D14" s="160">
        <v>35272</v>
      </c>
      <c r="E14" s="161"/>
      <c r="F14" s="162">
        <v>31986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2.78</v>
      </c>
      <c r="C19" s="171">
        <f>ROUND(VALUE(SUBSTITUTE(実質収支比率等に係る経年分析!G$48,"▲","-")),2)</f>
        <v>2.86</v>
      </c>
      <c r="D19" s="171">
        <f>ROUND(VALUE(SUBSTITUTE(実質収支比率等に係る経年分析!H$48,"▲","-")),2)</f>
        <v>2.2400000000000002</v>
      </c>
      <c r="E19" s="171">
        <f>ROUND(VALUE(SUBSTITUTE(実質収支比率等に係る経年分析!I$48,"▲","-")),2)</f>
        <v>1.44</v>
      </c>
      <c r="F19" s="171">
        <f>ROUND(VALUE(SUBSTITUTE(実質収支比率等に係る経年分析!J$48,"▲","-")),2)</f>
        <v>3.3</v>
      </c>
    </row>
    <row r="20" spans="1:11" x14ac:dyDescent="0.2">
      <c r="A20" s="171" t="s">
        <v>55</v>
      </c>
      <c r="B20" s="171">
        <f>ROUND(VALUE(SUBSTITUTE(実質収支比率等に係る経年分析!F$47,"▲","-")),2)</f>
        <v>6.65</v>
      </c>
      <c r="C20" s="171">
        <f>ROUND(VALUE(SUBSTITUTE(実質収支比率等に係る経年分析!G$47,"▲","-")),2)</f>
        <v>6.1</v>
      </c>
      <c r="D20" s="171">
        <f>ROUND(VALUE(SUBSTITUTE(実質収支比率等に係る経年分析!H$47,"▲","-")),2)</f>
        <v>6.16</v>
      </c>
      <c r="E20" s="171">
        <f>ROUND(VALUE(SUBSTITUTE(実質収支比率等に係る経年分析!I$47,"▲","-")),2)</f>
        <v>6.09</v>
      </c>
      <c r="F20" s="171">
        <f>ROUND(VALUE(SUBSTITUTE(実質収支比率等に係る経年分析!J$47,"▲","-")),2)</f>
        <v>5.9</v>
      </c>
    </row>
    <row r="21" spans="1:11" x14ac:dyDescent="0.2">
      <c r="A21" s="171" t="s">
        <v>56</v>
      </c>
      <c r="B21" s="171">
        <f>IF(ISNUMBER(VALUE(SUBSTITUTE(実質収支比率等に係る経年分析!F$49,"▲","-"))),ROUND(VALUE(SUBSTITUTE(実質収支比率等に係る経年分析!F$49,"▲","-")),2),NA())</f>
        <v>0.04</v>
      </c>
      <c r="C21" s="171">
        <f>IF(ISNUMBER(VALUE(SUBSTITUTE(実質収支比率等に係る経年分析!G$49,"▲","-"))),ROUND(VALUE(SUBSTITUTE(実質収支比率等に係る経年分析!G$49,"▲","-")),2),NA())</f>
        <v>0.73</v>
      </c>
      <c r="D21" s="171">
        <f>IF(ISNUMBER(VALUE(SUBSTITUTE(実質収支比率等に係る経年分析!H$49,"▲","-"))),ROUND(VALUE(SUBSTITUTE(実質収支比率等に係る経年分析!H$49,"▲","-")),2),NA())</f>
        <v>0.48</v>
      </c>
      <c r="E21" s="171">
        <f>IF(ISNUMBER(VALUE(SUBSTITUTE(実質収支比率等に係る経年分析!I$49,"▲","-"))),ROUND(VALUE(SUBSTITUTE(実質収支比率等に係る経年分析!I$49,"▲","-")),2),NA())</f>
        <v>0.54</v>
      </c>
      <c r="F21" s="171">
        <f>IF(ISNUMBER(VALUE(SUBSTITUTE(実質収支比率等に係る経年分析!J$49,"▲","-"))),ROUND(VALUE(SUBSTITUTE(実質収支比率等に係る経年分析!J$49,"▲","-")),2),NA())</f>
        <v>3.12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風力発電事業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後期高齢者医療事業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0.12</v>
      </c>
    </row>
    <row r="31" spans="1:11" x14ac:dyDescent="0.2">
      <c r="A31" s="172" t="str">
        <f>IF(連結実質赤字比率に係る赤字・黒字の構成分析!C$39="",NA(),連結実質赤字比率に係る赤字・黒字の構成分析!C$39)</f>
        <v>介護保険事業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1.04</v>
      </c>
    </row>
    <row r="32" spans="1:11" x14ac:dyDescent="0.2">
      <c r="A32" s="172" t="str">
        <f>IF(連結実質赤字比率に係る赤字・黒字の構成分析!C$38="",NA(),連結実質赤字比率に係る赤字・黒字の構成分析!C$38)</f>
        <v>国民健康保険事業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1.84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1.69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1.06</v>
      </c>
    </row>
    <row r="33" spans="1:16" x14ac:dyDescent="0.2">
      <c r="A33" s="172" t="str">
        <f>IF(連結実質赤字比率に係る赤字・黒字の構成分析!C$37="",NA(),連結実質赤字比率に係る赤字・黒字の構成分析!C$37)</f>
        <v>病院事業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1.56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1.89</v>
      </c>
    </row>
    <row r="34" spans="1:16" x14ac:dyDescent="0.2">
      <c r="A34" s="172" t="str">
        <f>IF(連結実質赤字比率に係る赤字・黒字の構成分析!C$36="",NA(),連結実質赤字比率に係る赤字・黒字の構成分析!C$36)</f>
        <v>下水道事業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2.23</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2.75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2.84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3.29</v>
      </c>
    </row>
    <row r="36" spans="1:16" x14ac:dyDescent="0.2">
      <c r="A36" s="172" t="str">
        <f>IF(連結実質赤字比率に係る赤字・黒字の構成分析!C$34="",NA(),連結実質赤字比率に係る赤字・黒字の構成分析!C$34)</f>
        <v>水道事業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3.62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3.73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3.51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3.63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10786</v>
      </c>
      <c r="E42" s="173"/>
      <c r="F42" s="173"/>
      <c r="G42" s="173">
        <f>'実質公債費比率（分子）の構造'!L$52</f>
        <v>10295</v>
      </c>
      <c r="H42" s="173"/>
      <c r="I42" s="173"/>
      <c r="J42" s="173">
        <f>'実質公債費比率（分子）の構造'!M$52</f>
        <v>10026</v>
      </c>
      <c r="K42" s="173"/>
      <c r="L42" s="173"/>
      <c r="M42" s="173">
        <f>'実質公債費比率（分子）の構造'!N$52</f>
        <v>9652</v>
      </c>
      <c r="N42" s="173"/>
      <c r="O42" s="173"/>
      <c r="P42" s="173">
        <f>'実質公債費比率（分子）の構造'!O$52</f>
        <v>9234</v>
      </c>
    </row>
    <row r="43" spans="1:16" x14ac:dyDescent="0.2">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2">
      <c r="A44" s="173" t="s">
        <v>65</v>
      </c>
      <c r="B44" s="173">
        <f>'実質公債費比率（分子）の構造'!K$50</f>
        <v>206</v>
      </c>
      <c r="C44" s="173"/>
      <c r="D44" s="173"/>
      <c r="E44" s="173">
        <f>'実質公債費比率（分子）の構造'!L$50</f>
        <v>118</v>
      </c>
      <c r="F44" s="173"/>
      <c r="G44" s="173"/>
      <c r="H44" s="173">
        <f>'実質公債費比率（分子）の構造'!M$50</f>
        <v>102</v>
      </c>
      <c r="I44" s="173"/>
      <c r="J44" s="173"/>
      <c r="K44" s="173">
        <f>'実質公債費比率（分子）の構造'!N$50</f>
        <v>76</v>
      </c>
      <c r="L44" s="173"/>
      <c r="M44" s="173"/>
      <c r="N44" s="173">
        <f>'実質公債費比率（分子）の構造'!O$50</f>
        <v>104</v>
      </c>
      <c r="O44" s="173"/>
      <c r="P44" s="173"/>
    </row>
    <row r="45" spans="1:16" x14ac:dyDescent="0.2">
      <c r="A45" s="173" t="s">
        <v>66</v>
      </c>
      <c r="B45" s="173">
        <f>'実質公債費比率（分子）の構造'!K$49</f>
        <v>26</v>
      </c>
      <c r="C45" s="173"/>
      <c r="D45" s="173"/>
      <c r="E45" s="173">
        <f>'実質公債費比率（分子）の構造'!L$49</f>
        <v>16</v>
      </c>
      <c r="F45" s="173"/>
      <c r="G45" s="173"/>
      <c r="H45" s="173">
        <f>'実質公債費比率（分子）の構造'!M$49</f>
        <v>22</v>
      </c>
      <c r="I45" s="173"/>
      <c r="J45" s="173"/>
      <c r="K45" s="173">
        <f>'実質公債費比率（分子）の構造'!N$49</f>
        <v>19</v>
      </c>
      <c r="L45" s="173"/>
      <c r="M45" s="173"/>
      <c r="N45" s="173">
        <f>'実質公債費比率（分子）の構造'!O$49</f>
        <v>21</v>
      </c>
      <c r="O45" s="173"/>
      <c r="P45" s="173"/>
    </row>
    <row r="46" spans="1:16" x14ac:dyDescent="0.2">
      <c r="A46" s="173" t="s">
        <v>67</v>
      </c>
      <c r="B46" s="173">
        <f>'実質公債費比率（分子）の構造'!K$48</f>
        <v>3888</v>
      </c>
      <c r="C46" s="173"/>
      <c r="D46" s="173"/>
      <c r="E46" s="173">
        <f>'実質公債費比率（分子）の構造'!L$48</f>
        <v>3594</v>
      </c>
      <c r="F46" s="173"/>
      <c r="G46" s="173"/>
      <c r="H46" s="173">
        <f>'実質公債費比率（分子）の構造'!M$48</f>
        <v>3936</v>
      </c>
      <c r="I46" s="173"/>
      <c r="J46" s="173"/>
      <c r="K46" s="173">
        <f>'実質公債費比率（分子）の構造'!N$48</f>
        <v>3935</v>
      </c>
      <c r="L46" s="173"/>
      <c r="M46" s="173"/>
      <c r="N46" s="173">
        <f>'実質公債費比率（分子）の構造'!O$48</f>
        <v>3906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12615</v>
      </c>
      <c r="C49" s="173"/>
      <c r="D49" s="173"/>
      <c r="E49" s="173">
        <f>'実質公債費比率（分子）の構造'!L$45</f>
        <v>11348</v>
      </c>
      <c r="F49" s="173"/>
      <c r="G49" s="173"/>
      <c r="H49" s="173">
        <f>'実質公債費比率（分子）の構造'!M$45</f>
        <v>10570</v>
      </c>
      <c r="I49" s="173"/>
      <c r="J49" s="173"/>
      <c r="K49" s="173">
        <f>'実質公債費比率（分子）の構造'!N$45</f>
        <v>10175</v>
      </c>
      <c r="L49" s="173"/>
      <c r="M49" s="173"/>
      <c r="N49" s="173">
        <f>'実質公債費比率（分子）の構造'!O$45</f>
        <v>9966</v>
      </c>
      <c r="O49" s="173"/>
      <c r="P49" s="173"/>
    </row>
    <row r="50" spans="1:16" x14ac:dyDescent="0.2">
      <c r="A50" s="173" t="s">
        <v>71</v>
      </c>
      <c r="B50" s="173" t="e">
        <f>NA()</f>
        <v>#N/A</v>
      </c>
      <c r="C50" s="173">
        <f>IF(ISNUMBER('実質公債費比率（分子）の構造'!K$53),'実質公債費比率（分子）の構造'!K$53,NA())</f>
        <v>5949</v>
      </c>
      <c r="D50" s="173" t="e">
        <f>NA()</f>
        <v>#N/A</v>
      </c>
      <c r="E50" s="173" t="e">
        <f>NA()</f>
        <v>#N/A</v>
      </c>
      <c r="F50" s="173">
        <f>IF(ISNUMBER('実質公債費比率（分子）の構造'!L$53),'実質公債費比率（分子）の構造'!L$53,NA())</f>
        <v>4781</v>
      </c>
      <c r="G50" s="173" t="e">
        <f>NA()</f>
        <v>#N/A</v>
      </c>
      <c r="H50" s="173" t="e">
        <f>NA()</f>
        <v>#N/A</v>
      </c>
      <c r="I50" s="173">
        <f>IF(ISNUMBER('実質公債費比率（分子）の構造'!M$53),'実質公債費比率（分子）の構造'!M$53,NA())</f>
        <v>4604</v>
      </c>
      <c r="J50" s="173" t="e">
        <f>NA()</f>
        <v>#N/A</v>
      </c>
      <c r="K50" s="173" t="e">
        <f>NA()</f>
        <v>#N/A</v>
      </c>
      <c r="L50" s="173">
        <f>IF(ISNUMBER('実質公債費比率（分子）の構造'!N$53),'実質公債費比率（分子）の構造'!N$53,NA())</f>
        <v>4553</v>
      </c>
      <c r="M50" s="173" t="e">
        <f>NA()</f>
        <v>#N/A</v>
      </c>
      <c r="N50" s="173" t="e">
        <f>NA()</f>
        <v>#N/A</v>
      </c>
      <c r="O50" s="173">
        <f>IF(ISNUMBER('実質公債費比率（分子）の構造'!O$53),'実質公債費比率（分子）の構造'!O$53,NA())</f>
        <v>4763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105662</v>
      </c>
      <c r="E56" s="172"/>
      <c r="F56" s="172"/>
      <c r="G56" s="172">
        <f>'将来負担比率（分子）の構造'!J$52</f>
        <v>102270</v>
      </c>
      <c r="H56" s="172"/>
      <c r="I56" s="172"/>
      <c r="J56" s="172">
        <f>'将来負担比率（分子）の構造'!K$52</f>
        <v>98349</v>
      </c>
      <c r="K56" s="172"/>
      <c r="L56" s="172"/>
      <c r="M56" s="172">
        <f>'将来負担比率（分子）の構造'!L$52</f>
        <v>97118</v>
      </c>
      <c r="N56" s="172"/>
      <c r="O56" s="172"/>
      <c r="P56" s="172">
        <f>'将来負担比率（分子）の構造'!M$52</f>
        <v>96121</v>
      </c>
    </row>
    <row r="57" spans="1:16" x14ac:dyDescent="0.2">
      <c r="A57" s="172" t="s">
        <v>42</v>
      </c>
      <c r="B57" s="172"/>
      <c r="C57" s="172"/>
      <c r="D57" s="172">
        <f>'将来負担比率（分子）の構造'!I$51</f>
        <v>4025</v>
      </c>
      <c r="E57" s="172"/>
      <c r="F57" s="172"/>
      <c r="G57" s="172">
        <f>'将来負担比率（分子）の構造'!J$51</f>
        <v>3725</v>
      </c>
      <c r="H57" s="172"/>
      <c r="I57" s="172"/>
      <c r="J57" s="172">
        <f>'将来負担比率（分子）の構造'!K$51</f>
        <v>3449</v>
      </c>
      <c r="K57" s="172"/>
      <c r="L57" s="172"/>
      <c r="M57" s="172">
        <f>'将来負担比率（分子）の構造'!L$51</f>
        <v>2811</v>
      </c>
      <c r="N57" s="172"/>
      <c r="O57" s="172"/>
      <c r="P57" s="172">
        <f>'将来負担比率（分子）の構造'!M$51</f>
        <v>2743</v>
      </c>
    </row>
    <row r="58" spans="1:16" x14ac:dyDescent="0.2">
      <c r="A58" s="172" t="s">
        <v>41</v>
      </c>
      <c r="B58" s="172"/>
      <c r="C58" s="172"/>
      <c r="D58" s="172">
        <f>'将来負担比率（分子）の構造'!I$50</f>
        <v>8170</v>
      </c>
      <c r="E58" s="172"/>
      <c r="F58" s="172"/>
      <c r="G58" s="172">
        <f>'将来負担比率（分子）の構造'!J$50</f>
        <v>8156</v>
      </c>
      <c r="H58" s="172"/>
      <c r="I58" s="172"/>
      <c r="J58" s="172">
        <f>'将来負担比率（分子）の構造'!K$50</f>
        <v>8661</v>
      </c>
      <c r="K58" s="172"/>
      <c r="L58" s="172"/>
      <c r="M58" s="172">
        <f>'将来負担比率（分子）の構造'!L$50</f>
        <v>8565</v>
      </c>
      <c r="N58" s="172"/>
      <c r="O58" s="172"/>
      <c r="P58" s="172">
        <f>'将来負担比率（分子）の構造'!M$50</f>
        <v>8778</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12</v>
      </c>
      <c r="C61" s="172"/>
      <c r="D61" s="172"/>
      <c r="E61" s="172">
        <f>'将来負担比率（分子）の構造'!J$46</f>
        <v>10</v>
      </c>
      <c r="F61" s="172"/>
      <c r="G61" s="172"/>
      <c r="H61" s="172">
        <f>'将来負担比率（分子）の構造'!K$46</f>
        <v>8</v>
      </c>
      <c r="I61" s="172"/>
      <c r="J61" s="172"/>
      <c r="K61" s="172">
        <f>'将来負担比率（分子）の構造'!L$46</f>
        <v>6</v>
      </c>
      <c r="L61" s="172"/>
      <c r="M61" s="172"/>
      <c r="N61" s="172">
        <f>'将来負担比率（分子）の構造'!M$46</f>
        <v>8</v>
      </c>
      <c r="O61" s="172"/>
      <c r="P61" s="172"/>
    </row>
    <row r="62" spans="1:16" x14ac:dyDescent="0.2">
      <c r="A62" s="172" t="s">
        <v>35</v>
      </c>
      <c r="B62" s="172">
        <f>'将来負担比率（分子）の構造'!I$45</f>
        <v>8447</v>
      </c>
      <c r="C62" s="172"/>
      <c r="D62" s="172"/>
      <c r="E62" s="172">
        <f>'将来負担比率（分子）の構造'!J$45</f>
        <v>7967</v>
      </c>
      <c r="F62" s="172"/>
      <c r="G62" s="172"/>
      <c r="H62" s="172">
        <f>'将来負担比率（分子）の構造'!K$45</f>
        <v>7774</v>
      </c>
      <c r="I62" s="172"/>
      <c r="J62" s="172"/>
      <c r="K62" s="172">
        <f>'将来負担比率（分子）の構造'!L$45</f>
        <v>8000</v>
      </c>
      <c r="L62" s="172"/>
      <c r="M62" s="172"/>
      <c r="N62" s="172">
        <f>'将来負担比率（分子）の構造'!M$45</f>
        <v>8362</v>
      </c>
      <c r="O62" s="172"/>
      <c r="P62" s="172"/>
    </row>
    <row r="63" spans="1:16" x14ac:dyDescent="0.2">
      <c r="A63" s="172" t="s">
        <v>34</v>
      </c>
      <c r="B63" s="172">
        <f>'将来負担比率（分子）の構造'!I$44</f>
        <v>447</v>
      </c>
      <c r="C63" s="172"/>
      <c r="D63" s="172"/>
      <c r="E63" s="172">
        <f>'将来負担比率（分子）の構造'!J$44</f>
        <v>434</v>
      </c>
      <c r="F63" s="172"/>
      <c r="G63" s="172"/>
      <c r="H63" s="172">
        <f>'将来負担比率（分子）の構造'!K$44</f>
        <v>418</v>
      </c>
      <c r="I63" s="172"/>
      <c r="J63" s="172"/>
      <c r="K63" s="172">
        <f>'将来負担比率（分子）の構造'!L$44</f>
        <v>373</v>
      </c>
      <c r="L63" s="172"/>
      <c r="M63" s="172"/>
      <c r="N63" s="172">
        <f>'将来負担比率（分子）の構造'!M$44</f>
        <v>348</v>
      </c>
      <c r="O63" s="172"/>
      <c r="P63" s="172"/>
    </row>
    <row r="64" spans="1:16" x14ac:dyDescent="0.2">
      <c r="A64" s="172" t="s">
        <v>33</v>
      </c>
      <c r="B64" s="172">
        <f>'将来負担比率（分子）の構造'!I$43</f>
        <v>65415</v>
      </c>
      <c r="C64" s="172"/>
      <c r="D64" s="172"/>
      <c r="E64" s="172">
        <f>'将来負担比率（分子）の構造'!J$43</f>
        <v>66239</v>
      </c>
      <c r="F64" s="172"/>
      <c r="G64" s="172"/>
      <c r="H64" s="172">
        <f>'将来負担比率（分子）の構造'!K$43</f>
        <v>63756</v>
      </c>
      <c r="I64" s="172"/>
      <c r="J64" s="172"/>
      <c r="K64" s="172">
        <f>'将来負担比率（分子）の構造'!L$43</f>
        <v>61838</v>
      </c>
      <c r="L64" s="172"/>
      <c r="M64" s="172"/>
      <c r="N64" s="172">
        <f>'将来負担比率（分子）の構造'!M$43</f>
        <v>58406</v>
      </c>
      <c r="O64" s="172"/>
      <c r="P64" s="172"/>
    </row>
    <row r="65" spans="1:16" x14ac:dyDescent="0.2">
      <c r="A65" s="172" t="s">
        <v>32</v>
      </c>
      <c r="B65" s="172">
        <f>'将来負担比率（分子）の構造'!I$42</f>
        <v>613</v>
      </c>
      <c r="C65" s="172"/>
      <c r="D65" s="172"/>
      <c r="E65" s="172">
        <f>'将来負担比率（分子）の構造'!J$42</f>
        <v>502</v>
      </c>
      <c r="F65" s="172"/>
      <c r="G65" s="172"/>
      <c r="H65" s="172">
        <f>'将来負担比率（分子）の構造'!K$42</f>
        <v>407</v>
      </c>
      <c r="I65" s="172"/>
      <c r="J65" s="172"/>
      <c r="K65" s="172">
        <f>'将来負担比率（分子）の構造'!L$42</f>
        <v>337</v>
      </c>
      <c r="L65" s="172"/>
      <c r="M65" s="172"/>
      <c r="N65" s="172">
        <f>'将来負担比率（分子）の構造'!M$42</f>
        <v>437</v>
      </c>
      <c r="O65" s="172"/>
      <c r="P65" s="172"/>
    </row>
    <row r="66" spans="1:16" x14ac:dyDescent="0.2">
      <c r="A66" s="172" t="s">
        <v>31</v>
      </c>
      <c r="B66" s="172">
        <f>'将来負担比率（分子）の構造'!I$41</f>
        <v>101996</v>
      </c>
      <c r="C66" s="172"/>
      <c r="D66" s="172"/>
      <c r="E66" s="172">
        <f>'将来負担比率（分子）の構造'!J$41</f>
        <v>98132</v>
      </c>
      <c r="F66" s="172"/>
      <c r="G66" s="172"/>
      <c r="H66" s="172">
        <f>'将来負担比率（分子）の構造'!K$41</f>
        <v>94851</v>
      </c>
      <c r="I66" s="172"/>
      <c r="J66" s="172"/>
      <c r="K66" s="172">
        <f>'将来負担比率（分子）の構造'!L$41</f>
        <v>96064</v>
      </c>
      <c r="L66" s="172"/>
      <c r="M66" s="172"/>
      <c r="N66" s="172">
        <f>'将来負担比率（分子）の構造'!M$41</f>
        <v>99529</v>
      </c>
      <c r="O66" s="172"/>
      <c r="P66" s="172"/>
    </row>
    <row r="67" spans="1:16" x14ac:dyDescent="0.2">
      <c r="A67" s="172" t="s">
        <v>75</v>
      </c>
      <c r="B67" s="172" t="e">
        <f>NA()</f>
        <v>#N/A</v>
      </c>
      <c r="C67" s="172">
        <f>IF(ISNUMBER('将来負担比率（分子）の構造'!I$53), IF('将来負担比率（分子）の構造'!I$53 &lt; 0, 0, '将来負担比率（分子）の構造'!I$53), NA())</f>
        <v>59071</v>
      </c>
      <c r="D67" s="172" t="e">
        <f>NA()</f>
        <v>#N/A</v>
      </c>
      <c r="E67" s="172" t="e">
        <f>NA()</f>
        <v>#N/A</v>
      </c>
      <c r="F67" s="172">
        <f>IF(ISNUMBER('将来負担比率（分子）の構造'!J$53), IF('将来負担比率（分子）の構造'!J$53 &lt; 0, 0, '将来負担比率（分子）の構造'!J$53), NA())</f>
        <v>59132</v>
      </c>
      <c r="G67" s="172" t="e">
        <f>NA()</f>
        <v>#N/A</v>
      </c>
      <c r="H67" s="172" t="e">
        <f>NA()</f>
        <v>#N/A</v>
      </c>
      <c r="I67" s="172">
        <f>IF(ISNUMBER('将来負担比率（分子）の構造'!K$53), IF('将来負担比率（分子）の構造'!K$53 &lt; 0, 0, '将来負担比率（分子）の構造'!K$53), NA())</f>
        <v>56755</v>
      </c>
      <c r="J67" s="172" t="e">
        <f>NA()</f>
        <v>#N/A</v>
      </c>
      <c r="K67" s="172" t="e">
        <f>NA()</f>
        <v>#N/A</v>
      </c>
      <c r="L67" s="172">
        <f>IF(ISNUMBER('将来負担比率（分子）の構造'!L$53), IF('将来負担比率（分子）の構造'!L$53 &lt; 0, 0, '将来負担比率（分子）の構造'!L$53), NA())</f>
        <v>58123</v>
      </c>
      <c r="M67" s="172" t="e">
        <f>NA()</f>
        <v>#N/A</v>
      </c>
      <c r="N67" s="172" t="e">
        <f>NA()</f>
        <v>#N/A</v>
      </c>
      <c r="O67" s="172">
        <f>IF(ISNUMBER('将来負担比率（分子）の構造'!M$53), IF('将来負担比率（分子）の構造'!M$53 &lt; 0, 0, '将来負担比率（分子）の構造'!M$53), NA())</f>
        <v>59450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2783</v>
      </c>
      <c r="C72" s="176">
        <f>基金残高に係る経年分析!G55</f>
        <v>2787</v>
      </c>
      <c r="D72" s="176">
        <f>基金残高に係る経年分析!H55</f>
        <v>2782</v>
      </c>
    </row>
    <row r="73" spans="1:16" x14ac:dyDescent="0.2">
      <c r="A73" s="175" t="s">
        <v>78</v>
      </c>
      <c r="B73" s="176">
        <f>基金残高に係る経年分析!F56</f>
        <v>2534</v>
      </c>
      <c r="C73" s="176">
        <f>基金残高に係る経年分析!G56</f>
        <v>2144</v>
      </c>
      <c r="D73" s="176">
        <f>基金残高に係る経年分析!H56</f>
        <v>1974</v>
      </c>
    </row>
    <row r="74" spans="1:16" x14ac:dyDescent="0.2">
      <c r="A74" s="175" t="s">
        <v>79</v>
      </c>
      <c r="B74" s="176">
        <f>基金残高に係る経年分析!F57</f>
        <v>6030</v>
      </c>
      <c r="C74" s="176">
        <f>基金残高に係る経年分析!G57</f>
        <v>5791</v>
      </c>
      <c r="D74" s="176">
        <f>基金残高に係る経年分析!H57</f>
        <v>5631</v>
      </c>
    </row>
  </sheetData>
  <sheetProtection algorithmName="SHA-512" hashValue="dylwg4VYvkGjYFsBIIxlgYGgKbGIFyaa2ElMRsq/rGpIlXJNt9kNeKCpDBgBHpRXUWBA+/U2pyZfuUWe64Ow3A==" saltValue="MSgO3LdsRhD6Z7VZZYl95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213</v>
      </c>
      <c r="DI1" s="606"/>
      <c r="DJ1" s="606"/>
      <c r="DK1" s="606"/>
      <c r="DL1" s="606"/>
      <c r="DM1" s="606"/>
      <c r="DN1" s="607"/>
      <c r="DO1" s="212"/>
      <c r="DP1" s="605" t="s">
        <v>214</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216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218</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219</v>
      </c>
      <c r="S4" s="609"/>
      <c r="T4" s="609"/>
      <c r="U4" s="609"/>
      <c r="V4" s="609"/>
      <c r="W4" s="609"/>
      <c r="X4" s="609"/>
      <c r="Y4" s="610"/>
      <c r="Z4" s="608" t="s">
        <v>220</v>
      </c>
      <c r="AA4" s="609"/>
      <c r="AB4" s="609"/>
      <c r="AC4" s="610"/>
      <c r="AD4" s="608" t="s">
        <v>221</v>
      </c>
      <c r="AE4" s="609"/>
      <c r="AF4" s="609"/>
      <c r="AG4" s="609"/>
      <c r="AH4" s="609"/>
      <c r="AI4" s="609"/>
      <c r="AJ4" s="609"/>
      <c r="AK4" s="610"/>
      <c r="AL4" s="608" t="s">
        <v>220</v>
      </c>
      <c r="AM4" s="609"/>
      <c r="AN4" s="609"/>
      <c r="AO4" s="610"/>
      <c r="AP4" s="614" t="s">
        <v>222</v>
      </c>
      <c r="AQ4" s="614"/>
      <c r="AR4" s="614"/>
      <c r="AS4" s="614"/>
      <c r="AT4" s="614"/>
      <c r="AU4" s="614"/>
      <c r="AV4" s="614"/>
      <c r="AW4" s="614"/>
      <c r="AX4" s="614"/>
      <c r="AY4" s="614"/>
      <c r="AZ4" s="614"/>
      <c r="BA4" s="614"/>
      <c r="BB4" s="614"/>
      <c r="BC4" s="614"/>
      <c r="BD4" s="614"/>
      <c r="BE4" s="614"/>
      <c r="BF4" s="614"/>
      <c r="BG4" s="614" t="s">
        <v>223</v>
      </c>
      <c r="BH4" s="614"/>
      <c r="BI4" s="614"/>
      <c r="BJ4" s="614"/>
      <c r="BK4" s="614"/>
      <c r="BL4" s="614"/>
      <c r="BM4" s="614"/>
      <c r="BN4" s="614"/>
      <c r="BO4" s="614" t="s">
        <v>220</v>
      </c>
      <c r="BP4" s="614"/>
      <c r="BQ4" s="614"/>
      <c r="BR4" s="614"/>
      <c r="BS4" s="614" t="s">
        <v>224</v>
      </c>
      <c r="BT4" s="614"/>
      <c r="BU4" s="614"/>
      <c r="BV4" s="614"/>
      <c r="BW4" s="614"/>
      <c r="BX4" s="614"/>
      <c r="BY4" s="614"/>
      <c r="BZ4" s="614"/>
      <c r="CA4" s="614"/>
      <c r="CB4" s="614"/>
      <c r="CD4" s="611" t="s">
        <v>225</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2">
      <c r="B5" s="615" t="s">
        <v>226</v>
      </c>
      <c r="C5" s="616"/>
      <c r="D5" s="616"/>
      <c r="E5" s="616"/>
      <c r="F5" s="616"/>
      <c r="G5" s="616"/>
      <c r="H5" s="616"/>
      <c r="I5" s="616"/>
      <c r="J5" s="616"/>
      <c r="K5" s="616"/>
      <c r="L5" s="616"/>
      <c r="M5" s="616"/>
      <c r="N5" s="616"/>
      <c r="O5" s="616"/>
      <c r="P5" s="616"/>
      <c r="Q5" s="617"/>
      <c r="R5" s="618">
        <v>22931297</v>
      </c>
      <c r="S5" s="619"/>
      <c r="T5" s="619"/>
      <c r="U5" s="619"/>
      <c r="V5" s="619"/>
      <c r="W5" s="619"/>
      <c r="X5" s="619"/>
      <c r="Y5" s="620"/>
      <c r="Z5" s="621">
        <v>22.7</v>
      </c>
      <c r="AA5" s="621"/>
      <c r="AB5" s="621"/>
      <c r="AC5" s="621"/>
      <c r="AD5" s="622">
        <v>22782167</v>
      </c>
      <c r="AE5" s="622"/>
      <c r="AF5" s="622"/>
      <c r="AG5" s="622"/>
      <c r="AH5" s="622"/>
      <c r="AI5" s="622"/>
      <c r="AJ5" s="622"/>
      <c r="AK5" s="622"/>
      <c r="AL5" s="623">
        <v>48.4</v>
      </c>
      <c r="AM5" s="624"/>
      <c r="AN5" s="624"/>
      <c r="AO5" s="625"/>
      <c r="AP5" s="615" t="s">
        <v>227</v>
      </c>
      <c r="AQ5" s="616"/>
      <c r="AR5" s="616"/>
      <c r="AS5" s="616"/>
      <c r="AT5" s="616"/>
      <c r="AU5" s="616"/>
      <c r="AV5" s="616"/>
      <c r="AW5" s="616"/>
      <c r="AX5" s="616"/>
      <c r="AY5" s="616"/>
      <c r="AZ5" s="616"/>
      <c r="BA5" s="616"/>
      <c r="BB5" s="616"/>
      <c r="BC5" s="616"/>
      <c r="BD5" s="616"/>
      <c r="BE5" s="616"/>
      <c r="BF5" s="617"/>
      <c r="BG5" s="629">
        <v>22756496</v>
      </c>
      <c r="BH5" s="630"/>
      <c r="BI5" s="630"/>
      <c r="BJ5" s="630"/>
      <c r="BK5" s="630"/>
      <c r="BL5" s="630"/>
      <c r="BM5" s="630"/>
      <c r="BN5" s="631"/>
      <c r="BO5" s="632">
        <v>99.2</v>
      </c>
      <c r="BP5" s="632"/>
      <c r="BQ5" s="632"/>
      <c r="BR5" s="632"/>
      <c r="BS5" s="633">
        <v>1246042</v>
      </c>
      <c r="BT5" s="633"/>
      <c r="BU5" s="633"/>
      <c r="BV5" s="633"/>
      <c r="BW5" s="633"/>
      <c r="BX5" s="633"/>
      <c r="BY5" s="633"/>
      <c r="BZ5" s="633"/>
      <c r="CA5" s="633"/>
      <c r="CB5" s="637"/>
      <c r="CD5" s="611" t="s">
        <v>222</v>
      </c>
      <c r="CE5" s="612"/>
      <c r="CF5" s="612"/>
      <c r="CG5" s="612"/>
      <c r="CH5" s="612"/>
      <c r="CI5" s="612"/>
      <c r="CJ5" s="612"/>
      <c r="CK5" s="612"/>
      <c r="CL5" s="612"/>
      <c r="CM5" s="612"/>
      <c r="CN5" s="612"/>
      <c r="CO5" s="612"/>
      <c r="CP5" s="612"/>
      <c r="CQ5" s="613"/>
      <c r="CR5" s="611" t="s">
        <v>228</v>
      </c>
      <c r="CS5" s="612"/>
      <c r="CT5" s="612"/>
      <c r="CU5" s="612"/>
      <c r="CV5" s="612"/>
      <c r="CW5" s="612"/>
      <c r="CX5" s="612"/>
      <c r="CY5" s="613"/>
      <c r="CZ5" s="611" t="s">
        <v>220</v>
      </c>
      <c r="DA5" s="612"/>
      <c r="DB5" s="612"/>
      <c r="DC5" s="613"/>
      <c r="DD5" s="611" t="s">
        <v>229</v>
      </c>
      <c r="DE5" s="612"/>
      <c r="DF5" s="612"/>
      <c r="DG5" s="612"/>
      <c r="DH5" s="612"/>
      <c r="DI5" s="612"/>
      <c r="DJ5" s="612"/>
      <c r="DK5" s="612"/>
      <c r="DL5" s="612"/>
      <c r="DM5" s="612"/>
      <c r="DN5" s="612"/>
      <c r="DO5" s="612"/>
      <c r="DP5" s="613"/>
      <c r="DQ5" s="611" t="s">
        <v>230</v>
      </c>
      <c r="DR5" s="612"/>
      <c r="DS5" s="612"/>
      <c r="DT5" s="612"/>
      <c r="DU5" s="612"/>
      <c r="DV5" s="612"/>
      <c r="DW5" s="612"/>
      <c r="DX5" s="612"/>
      <c r="DY5" s="612"/>
      <c r="DZ5" s="612"/>
      <c r="EA5" s="612"/>
      <c r="EB5" s="612"/>
      <c r="EC5" s="613"/>
    </row>
    <row r="6" spans="2:143" ht="11.25" customHeight="1" x14ac:dyDescent="0.2">
      <c r="B6" s="626" t="s">
        <v>231</v>
      </c>
      <c r="C6" s="627"/>
      <c r="D6" s="627"/>
      <c r="E6" s="627"/>
      <c r="F6" s="627"/>
      <c r="G6" s="627"/>
      <c r="H6" s="627"/>
      <c r="I6" s="627"/>
      <c r="J6" s="627"/>
      <c r="K6" s="627"/>
      <c r="L6" s="627"/>
      <c r="M6" s="627"/>
      <c r="N6" s="627"/>
      <c r="O6" s="627"/>
      <c r="P6" s="627"/>
      <c r="Q6" s="628"/>
      <c r="R6" s="629">
        <v>1158489</v>
      </c>
      <c r="S6" s="630"/>
      <c r="T6" s="630"/>
      <c r="U6" s="630"/>
      <c r="V6" s="630"/>
      <c r="W6" s="630"/>
      <c r="X6" s="630"/>
      <c r="Y6" s="631"/>
      <c r="Z6" s="632">
        <v>1.1000000000000001</v>
      </c>
      <c r="AA6" s="632"/>
      <c r="AB6" s="632"/>
      <c r="AC6" s="632"/>
      <c r="AD6" s="633">
        <v>1158489</v>
      </c>
      <c r="AE6" s="633"/>
      <c r="AF6" s="633"/>
      <c r="AG6" s="633"/>
      <c r="AH6" s="633"/>
      <c r="AI6" s="633"/>
      <c r="AJ6" s="633"/>
      <c r="AK6" s="633"/>
      <c r="AL6" s="634">
        <v>2.5</v>
      </c>
      <c r="AM6" s="635"/>
      <c r="AN6" s="635"/>
      <c r="AO6" s="636"/>
      <c r="AP6" s="626" t="s">
        <v>232</v>
      </c>
      <c r="AQ6" s="627"/>
      <c r="AR6" s="627"/>
      <c r="AS6" s="627"/>
      <c r="AT6" s="627"/>
      <c r="AU6" s="627"/>
      <c r="AV6" s="627"/>
      <c r="AW6" s="627"/>
      <c r="AX6" s="627"/>
      <c r="AY6" s="627"/>
      <c r="AZ6" s="627"/>
      <c r="BA6" s="627"/>
      <c r="BB6" s="627"/>
      <c r="BC6" s="627"/>
      <c r="BD6" s="627"/>
      <c r="BE6" s="627"/>
      <c r="BF6" s="628"/>
      <c r="BG6" s="629">
        <v>22756496</v>
      </c>
      <c r="BH6" s="630"/>
      <c r="BI6" s="630"/>
      <c r="BJ6" s="630"/>
      <c r="BK6" s="630"/>
      <c r="BL6" s="630"/>
      <c r="BM6" s="630"/>
      <c r="BN6" s="631"/>
      <c r="BO6" s="632">
        <v>99.2</v>
      </c>
      <c r="BP6" s="632"/>
      <c r="BQ6" s="632"/>
      <c r="BR6" s="632"/>
      <c r="BS6" s="633">
        <v>1246042</v>
      </c>
      <c r="BT6" s="633"/>
      <c r="BU6" s="633"/>
      <c r="BV6" s="633"/>
      <c r="BW6" s="633"/>
      <c r="BX6" s="633"/>
      <c r="BY6" s="633"/>
      <c r="BZ6" s="633"/>
      <c r="CA6" s="633"/>
      <c r="CB6" s="637"/>
      <c r="CD6" s="640" t="s">
        <v>233</v>
      </c>
      <c r="CE6" s="641"/>
      <c r="CF6" s="641"/>
      <c r="CG6" s="641"/>
      <c r="CH6" s="641"/>
      <c r="CI6" s="641"/>
      <c r="CJ6" s="641"/>
      <c r="CK6" s="641"/>
      <c r="CL6" s="641"/>
      <c r="CM6" s="641"/>
      <c r="CN6" s="641"/>
      <c r="CO6" s="641"/>
      <c r="CP6" s="641"/>
      <c r="CQ6" s="642"/>
      <c r="CR6" s="629">
        <v>370926</v>
      </c>
      <c r="CS6" s="630"/>
      <c r="CT6" s="630"/>
      <c r="CU6" s="630"/>
      <c r="CV6" s="630"/>
      <c r="CW6" s="630"/>
      <c r="CX6" s="630"/>
      <c r="CY6" s="631"/>
      <c r="CZ6" s="623">
        <v>0.4</v>
      </c>
      <c r="DA6" s="624"/>
      <c r="DB6" s="624"/>
      <c r="DC6" s="643"/>
      <c r="DD6" s="638" t="s">
        <v>129</v>
      </c>
      <c r="DE6" s="630"/>
      <c r="DF6" s="630"/>
      <c r="DG6" s="630"/>
      <c r="DH6" s="630"/>
      <c r="DI6" s="630"/>
      <c r="DJ6" s="630"/>
      <c r="DK6" s="630"/>
      <c r="DL6" s="630"/>
      <c r="DM6" s="630"/>
      <c r="DN6" s="630"/>
      <c r="DO6" s="630"/>
      <c r="DP6" s="631"/>
      <c r="DQ6" s="638">
        <v>370926</v>
      </c>
      <c r="DR6" s="630"/>
      <c r="DS6" s="630"/>
      <c r="DT6" s="630"/>
      <c r="DU6" s="630"/>
      <c r="DV6" s="630"/>
      <c r="DW6" s="630"/>
      <c r="DX6" s="630"/>
      <c r="DY6" s="630"/>
      <c r="DZ6" s="630"/>
      <c r="EA6" s="630"/>
      <c r="EB6" s="630"/>
      <c r="EC6" s="639"/>
    </row>
    <row r="7" spans="2:143" ht="11.25" customHeight="1" x14ac:dyDescent="0.2">
      <c r="B7" s="626" t="s">
        <v>234</v>
      </c>
      <c r="C7" s="627"/>
      <c r="D7" s="627"/>
      <c r="E7" s="627"/>
      <c r="F7" s="627"/>
      <c r="G7" s="627"/>
      <c r="H7" s="627"/>
      <c r="I7" s="627"/>
      <c r="J7" s="627"/>
      <c r="K7" s="627"/>
      <c r="L7" s="627"/>
      <c r="M7" s="627"/>
      <c r="N7" s="627"/>
      <c r="O7" s="627"/>
      <c r="P7" s="627"/>
      <c r="Q7" s="628"/>
      <c r="R7" s="629">
        <v>26801</v>
      </c>
      <c r="S7" s="630"/>
      <c r="T7" s="630"/>
      <c r="U7" s="630"/>
      <c r="V7" s="630"/>
      <c r="W7" s="630"/>
      <c r="X7" s="630"/>
      <c r="Y7" s="631"/>
      <c r="Z7" s="632">
        <v>0</v>
      </c>
      <c r="AA7" s="632"/>
      <c r="AB7" s="632"/>
      <c r="AC7" s="632"/>
      <c r="AD7" s="633">
        <v>26801</v>
      </c>
      <c r="AE7" s="633"/>
      <c r="AF7" s="633"/>
      <c r="AG7" s="633"/>
      <c r="AH7" s="633"/>
      <c r="AI7" s="633"/>
      <c r="AJ7" s="633"/>
      <c r="AK7" s="633"/>
      <c r="AL7" s="634">
        <v>0.1</v>
      </c>
      <c r="AM7" s="635"/>
      <c r="AN7" s="635"/>
      <c r="AO7" s="636"/>
      <c r="AP7" s="626" t="s">
        <v>235</v>
      </c>
      <c r="AQ7" s="627"/>
      <c r="AR7" s="627"/>
      <c r="AS7" s="627"/>
      <c r="AT7" s="627"/>
      <c r="AU7" s="627"/>
      <c r="AV7" s="627"/>
      <c r="AW7" s="627"/>
      <c r="AX7" s="627"/>
      <c r="AY7" s="627"/>
      <c r="AZ7" s="627"/>
      <c r="BA7" s="627"/>
      <c r="BB7" s="627"/>
      <c r="BC7" s="627"/>
      <c r="BD7" s="627"/>
      <c r="BE7" s="627"/>
      <c r="BF7" s="628"/>
      <c r="BG7" s="629">
        <v>10405426</v>
      </c>
      <c r="BH7" s="630"/>
      <c r="BI7" s="630"/>
      <c r="BJ7" s="630"/>
      <c r="BK7" s="630"/>
      <c r="BL7" s="630"/>
      <c r="BM7" s="630"/>
      <c r="BN7" s="631"/>
      <c r="BO7" s="632">
        <v>45.4</v>
      </c>
      <c r="BP7" s="632"/>
      <c r="BQ7" s="632"/>
      <c r="BR7" s="632"/>
      <c r="BS7" s="633">
        <v>513406</v>
      </c>
      <c r="BT7" s="633"/>
      <c r="BU7" s="633"/>
      <c r="BV7" s="633"/>
      <c r="BW7" s="633"/>
      <c r="BX7" s="633"/>
      <c r="BY7" s="633"/>
      <c r="BZ7" s="633"/>
      <c r="CA7" s="633"/>
      <c r="CB7" s="637"/>
      <c r="CD7" s="644" t="s">
        <v>236</v>
      </c>
      <c r="CE7" s="645"/>
      <c r="CF7" s="645"/>
      <c r="CG7" s="645"/>
      <c r="CH7" s="645"/>
      <c r="CI7" s="645"/>
      <c r="CJ7" s="645"/>
      <c r="CK7" s="645"/>
      <c r="CL7" s="645"/>
      <c r="CM7" s="645"/>
      <c r="CN7" s="645"/>
      <c r="CO7" s="645"/>
      <c r="CP7" s="645"/>
      <c r="CQ7" s="646"/>
      <c r="CR7" s="629">
        <v>7744052</v>
      </c>
      <c r="CS7" s="630"/>
      <c r="CT7" s="630"/>
      <c r="CU7" s="630"/>
      <c r="CV7" s="630"/>
      <c r="CW7" s="630"/>
      <c r="CX7" s="630"/>
      <c r="CY7" s="631"/>
      <c r="CZ7" s="632">
        <v>7.9</v>
      </c>
      <c r="DA7" s="632"/>
      <c r="DB7" s="632"/>
      <c r="DC7" s="632"/>
      <c r="DD7" s="638">
        <v>575767</v>
      </c>
      <c r="DE7" s="630"/>
      <c r="DF7" s="630"/>
      <c r="DG7" s="630"/>
      <c r="DH7" s="630"/>
      <c r="DI7" s="630"/>
      <c r="DJ7" s="630"/>
      <c r="DK7" s="630"/>
      <c r="DL7" s="630"/>
      <c r="DM7" s="630"/>
      <c r="DN7" s="630"/>
      <c r="DO7" s="630"/>
      <c r="DP7" s="631"/>
      <c r="DQ7" s="638">
        <v>5931188</v>
      </c>
      <c r="DR7" s="630"/>
      <c r="DS7" s="630"/>
      <c r="DT7" s="630"/>
      <c r="DU7" s="630"/>
      <c r="DV7" s="630"/>
      <c r="DW7" s="630"/>
      <c r="DX7" s="630"/>
      <c r="DY7" s="630"/>
      <c r="DZ7" s="630"/>
      <c r="EA7" s="630"/>
      <c r="EB7" s="630"/>
      <c r="EC7" s="639"/>
    </row>
    <row r="8" spans="2:143" ht="11.25" customHeight="1" x14ac:dyDescent="0.2">
      <c r="B8" s="626" t="s">
        <v>237</v>
      </c>
      <c r="C8" s="627"/>
      <c r="D8" s="627"/>
      <c r="E8" s="627"/>
      <c r="F8" s="627"/>
      <c r="G8" s="627"/>
      <c r="H8" s="627"/>
      <c r="I8" s="627"/>
      <c r="J8" s="627"/>
      <c r="K8" s="627"/>
      <c r="L8" s="627"/>
      <c r="M8" s="627"/>
      <c r="N8" s="627"/>
      <c r="O8" s="627"/>
      <c r="P8" s="627"/>
      <c r="Q8" s="628"/>
      <c r="R8" s="629">
        <v>101984</v>
      </c>
      <c r="S8" s="630"/>
      <c r="T8" s="630"/>
      <c r="U8" s="630"/>
      <c r="V8" s="630"/>
      <c r="W8" s="630"/>
      <c r="X8" s="630"/>
      <c r="Y8" s="631"/>
      <c r="Z8" s="632">
        <v>0.1</v>
      </c>
      <c r="AA8" s="632"/>
      <c r="AB8" s="632"/>
      <c r="AC8" s="632"/>
      <c r="AD8" s="633">
        <v>101984</v>
      </c>
      <c r="AE8" s="633"/>
      <c r="AF8" s="633"/>
      <c r="AG8" s="633"/>
      <c r="AH8" s="633"/>
      <c r="AI8" s="633"/>
      <c r="AJ8" s="633"/>
      <c r="AK8" s="633"/>
      <c r="AL8" s="634">
        <v>0.2</v>
      </c>
      <c r="AM8" s="635"/>
      <c r="AN8" s="635"/>
      <c r="AO8" s="636"/>
      <c r="AP8" s="626" t="s">
        <v>238</v>
      </c>
      <c r="AQ8" s="627"/>
      <c r="AR8" s="627"/>
      <c r="AS8" s="627"/>
      <c r="AT8" s="627"/>
      <c r="AU8" s="627"/>
      <c r="AV8" s="627"/>
      <c r="AW8" s="627"/>
      <c r="AX8" s="627"/>
      <c r="AY8" s="627"/>
      <c r="AZ8" s="627"/>
      <c r="BA8" s="627"/>
      <c r="BB8" s="627"/>
      <c r="BC8" s="627"/>
      <c r="BD8" s="627"/>
      <c r="BE8" s="627"/>
      <c r="BF8" s="628"/>
      <c r="BG8" s="629">
        <v>322183</v>
      </c>
      <c r="BH8" s="630"/>
      <c r="BI8" s="630"/>
      <c r="BJ8" s="630"/>
      <c r="BK8" s="630"/>
      <c r="BL8" s="630"/>
      <c r="BM8" s="630"/>
      <c r="BN8" s="631"/>
      <c r="BO8" s="632">
        <v>1.4</v>
      </c>
      <c r="BP8" s="632"/>
      <c r="BQ8" s="632"/>
      <c r="BR8" s="632"/>
      <c r="BS8" s="633" t="s">
        <v>129</v>
      </c>
      <c r="BT8" s="633"/>
      <c r="BU8" s="633"/>
      <c r="BV8" s="633"/>
      <c r="BW8" s="633"/>
      <c r="BX8" s="633"/>
      <c r="BY8" s="633"/>
      <c r="BZ8" s="633"/>
      <c r="CA8" s="633"/>
      <c r="CB8" s="637"/>
      <c r="CD8" s="644" t="s">
        <v>239</v>
      </c>
      <c r="CE8" s="645"/>
      <c r="CF8" s="645"/>
      <c r="CG8" s="645"/>
      <c r="CH8" s="645"/>
      <c r="CI8" s="645"/>
      <c r="CJ8" s="645"/>
      <c r="CK8" s="645"/>
      <c r="CL8" s="645"/>
      <c r="CM8" s="645"/>
      <c r="CN8" s="645"/>
      <c r="CO8" s="645"/>
      <c r="CP8" s="645"/>
      <c r="CQ8" s="646"/>
      <c r="CR8" s="629">
        <v>32937356</v>
      </c>
      <c r="CS8" s="630"/>
      <c r="CT8" s="630"/>
      <c r="CU8" s="630"/>
      <c r="CV8" s="630"/>
      <c r="CW8" s="630"/>
      <c r="CX8" s="630"/>
      <c r="CY8" s="631"/>
      <c r="CZ8" s="632">
        <v>33.4</v>
      </c>
      <c r="DA8" s="632"/>
      <c r="DB8" s="632"/>
      <c r="DC8" s="632"/>
      <c r="DD8" s="638">
        <v>333682</v>
      </c>
      <c r="DE8" s="630"/>
      <c r="DF8" s="630"/>
      <c r="DG8" s="630"/>
      <c r="DH8" s="630"/>
      <c r="DI8" s="630"/>
      <c r="DJ8" s="630"/>
      <c r="DK8" s="630"/>
      <c r="DL8" s="630"/>
      <c r="DM8" s="630"/>
      <c r="DN8" s="630"/>
      <c r="DO8" s="630"/>
      <c r="DP8" s="631"/>
      <c r="DQ8" s="638">
        <v>12793871</v>
      </c>
      <c r="DR8" s="630"/>
      <c r="DS8" s="630"/>
      <c r="DT8" s="630"/>
      <c r="DU8" s="630"/>
      <c r="DV8" s="630"/>
      <c r="DW8" s="630"/>
      <c r="DX8" s="630"/>
      <c r="DY8" s="630"/>
      <c r="DZ8" s="630"/>
      <c r="EA8" s="630"/>
      <c r="EB8" s="630"/>
      <c r="EC8" s="639"/>
    </row>
    <row r="9" spans="2:143" ht="11.25" customHeight="1" x14ac:dyDescent="0.2">
      <c r="B9" s="626" t="s">
        <v>240</v>
      </c>
      <c r="C9" s="627"/>
      <c r="D9" s="627"/>
      <c r="E9" s="627"/>
      <c r="F9" s="627"/>
      <c r="G9" s="627"/>
      <c r="H9" s="627"/>
      <c r="I9" s="627"/>
      <c r="J9" s="627"/>
      <c r="K9" s="627"/>
      <c r="L9" s="627"/>
      <c r="M9" s="627"/>
      <c r="N9" s="627"/>
      <c r="O9" s="627"/>
      <c r="P9" s="627"/>
      <c r="Q9" s="628"/>
      <c r="R9" s="629">
        <v>94601</v>
      </c>
      <c r="S9" s="630"/>
      <c r="T9" s="630"/>
      <c r="U9" s="630"/>
      <c r="V9" s="630"/>
      <c r="W9" s="630"/>
      <c r="X9" s="630"/>
      <c r="Y9" s="631"/>
      <c r="Z9" s="632">
        <v>0.1</v>
      </c>
      <c r="AA9" s="632"/>
      <c r="AB9" s="632"/>
      <c r="AC9" s="632"/>
      <c r="AD9" s="633">
        <v>94601</v>
      </c>
      <c r="AE9" s="633"/>
      <c r="AF9" s="633"/>
      <c r="AG9" s="633"/>
      <c r="AH9" s="633"/>
      <c r="AI9" s="633"/>
      <c r="AJ9" s="633"/>
      <c r="AK9" s="633"/>
      <c r="AL9" s="634">
        <v>0.2</v>
      </c>
      <c r="AM9" s="635"/>
      <c r="AN9" s="635"/>
      <c r="AO9" s="636"/>
      <c r="AP9" s="626" t="s">
        <v>241</v>
      </c>
      <c r="AQ9" s="627"/>
      <c r="AR9" s="627"/>
      <c r="AS9" s="627"/>
      <c r="AT9" s="627"/>
      <c r="AU9" s="627"/>
      <c r="AV9" s="627"/>
      <c r="AW9" s="627"/>
      <c r="AX9" s="627"/>
      <c r="AY9" s="627"/>
      <c r="AZ9" s="627"/>
      <c r="BA9" s="627"/>
      <c r="BB9" s="627"/>
      <c r="BC9" s="627"/>
      <c r="BD9" s="627"/>
      <c r="BE9" s="627"/>
      <c r="BF9" s="628"/>
      <c r="BG9" s="629">
        <v>8073735</v>
      </c>
      <c r="BH9" s="630"/>
      <c r="BI9" s="630"/>
      <c r="BJ9" s="630"/>
      <c r="BK9" s="630"/>
      <c r="BL9" s="630"/>
      <c r="BM9" s="630"/>
      <c r="BN9" s="631"/>
      <c r="BO9" s="632">
        <v>35.200000000000003</v>
      </c>
      <c r="BP9" s="632"/>
      <c r="BQ9" s="632"/>
      <c r="BR9" s="632"/>
      <c r="BS9" s="633" t="s">
        <v>129</v>
      </c>
      <c r="BT9" s="633"/>
      <c r="BU9" s="633"/>
      <c r="BV9" s="633"/>
      <c r="BW9" s="633"/>
      <c r="BX9" s="633"/>
      <c r="BY9" s="633"/>
      <c r="BZ9" s="633"/>
      <c r="CA9" s="633"/>
      <c r="CB9" s="637"/>
      <c r="CD9" s="644" t="s">
        <v>242</v>
      </c>
      <c r="CE9" s="645"/>
      <c r="CF9" s="645"/>
      <c r="CG9" s="645"/>
      <c r="CH9" s="645"/>
      <c r="CI9" s="645"/>
      <c r="CJ9" s="645"/>
      <c r="CK9" s="645"/>
      <c r="CL9" s="645"/>
      <c r="CM9" s="645"/>
      <c r="CN9" s="645"/>
      <c r="CO9" s="645"/>
      <c r="CP9" s="645"/>
      <c r="CQ9" s="646"/>
      <c r="CR9" s="629">
        <v>18577753</v>
      </c>
      <c r="CS9" s="630"/>
      <c r="CT9" s="630"/>
      <c r="CU9" s="630"/>
      <c r="CV9" s="630"/>
      <c r="CW9" s="630"/>
      <c r="CX9" s="630"/>
      <c r="CY9" s="631"/>
      <c r="CZ9" s="632">
        <v>18.8</v>
      </c>
      <c r="DA9" s="632"/>
      <c r="DB9" s="632"/>
      <c r="DC9" s="632"/>
      <c r="DD9" s="638">
        <v>11991742</v>
      </c>
      <c r="DE9" s="630"/>
      <c r="DF9" s="630"/>
      <c r="DG9" s="630"/>
      <c r="DH9" s="630"/>
      <c r="DI9" s="630"/>
      <c r="DJ9" s="630"/>
      <c r="DK9" s="630"/>
      <c r="DL9" s="630"/>
      <c r="DM9" s="630"/>
      <c r="DN9" s="630"/>
      <c r="DO9" s="630"/>
      <c r="DP9" s="631"/>
      <c r="DQ9" s="638">
        <v>4311951</v>
      </c>
      <c r="DR9" s="630"/>
      <c r="DS9" s="630"/>
      <c r="DT9" s="630"/>
      <c r="DU9" s="630"/>
      <c r="DV9" s="630"/>
      <c r="DW9" s="630"/>
      <c r="DX9" s="630"/>
      <c r="DY9" s="630"/>
      <c r="DZ9" s="630"/>
      <c r="EA9" s="630"/>
      <c r="EB9" s="630"/>
      <c r="EC9" s="639"/>
    </row>
    <row r="10" spans="2:143" ht="11.25" customHeight="1" x14ac:dyDescent="0.2">
      <c r="B10" s="626" t="s">
        <v>243</v>
      </c>
      <c r="C10" s="627"/>
      <c r="D10" s="627"/>
      <c r="E10" s="627"/>
      <c r="F10" s="627"/>
      <c r="G10" s="627"/>
      <c r="H10" s="627"/>
      <c r="I10" s="627"/>
      <c r="J10" s="627"/>
      <c r="K10" s="627"/>
      <c r="L10" s="627"/>
      <c r="M10" s="627"/>
      <c r="N10" s="627"/>
      <c r="O10" s="627"/>
      <c r="P10" s="627"/>
      <c r="Q10" s="628"/>
      <c r="R10" s="629" t="s">
        <v>244</v>
      </c>
      <c r="S10" s="630"/>
      <c r="T10" s="630"/>
      <c r="U10" s="630"/>
      <c r="V10" s="630"/>
      <c r="W10" s="630"/>
      <c r="X10" s="630"/>
      <c r="Y10" s="631"/>
      <c r="Z10" s="632" t="s">
        <v>245</v>
      </c>
      <c r="AA10" s="632"/>
      <c r="AB10" s="632"/>
      <c r="AC10" s="632"/>
      <c r="AD10" s="633" t="s">
        <v>129</v>
      </c>
      <c r="AE10" s="633"/>
      <c r="AF10" s="633"/>
      <c r="AG10" s="633"/>
      <c r="AH10" s="633"/>
      <c r="AI10" s="633"/>
      <c r="AJ10" s="633"/>
      <c r="AK10" s="633"/>
      <c r="AL10" s="634" t="s">
        <v>244</v>
      </c>
      <c r="AM10" s="635"/>
      <c r="AN10" s="635"/>
      <c r="AO10" s="636"/>
      <c r="AP10" s="626" t="s">
        <v>246</v>
      </c>
      <c r="AQ10" s="627"/>
      <c r="AR10" s="627"/>
      <c r="AS10" s="627"/>
      <c r="AT10" s="627"/>
      <c r="AU10" s="627"/>
      <c r="AV10" s="627"/>
      <c r="AW10" s="627"/>
      <c r="AX10" s="627"/>
      <c r="AY10" s="627"/>
      <c r="AZ10" s="627"/>
      <c r="BA10" s="627"/>
      <c r="BB10" s="627"/>
      <c r="BC10" s="627"/>
      <c r="BD10" s="627"/>
      <c r="BE10" s="627"/>
      <c r="BF10" s="628"/>
      <c r="BG10" s="629">
        <v>480969</v>
      </c>
      <c r="BH10" s="630"/>
      <c r="BI10" s="630"/>
      <c r="BJ10" s="630"/>
      <c r="BK10" s="630"/>
      <c r="BL10" s="630"/>
      <c r="BM10" s="630"/>
      <c r="BN10" s="631"/>
      <c r="BO10" s="632">
        <v>2.1</v>
      </c>
      <c r="BP10" s="632"/>
      <c r="BQ10" s="632"/>
      <c r="BR10" s="632"/>
      <c r="BS10" s="633">
        <v>79589</v>
      </c>
      <c r="BT10" s="633"/>
      <c r="BU10" s="633"/>
      <c r="BV10" s="633"/>
      <c r="BW10" s="633"/>
      <c r="BX10" s="633"/>
      <c r="BY10" s="633"/>
      <c r="BZ10" s="633"/>
      <c r="CA10" s="633"/>
      <c r="CB10" s="637"/>
      <c r="CD10" s="644" t="s">
        <v>247</v>
      </c>
      <c r="CE10" s="645"/>
      <c r="CF10" s="645"/>
      <c r="CG10" s="645"/>
      <c r="CH10" s="645"/>
      <c r="CI10" s="645"/>
      <c r="CJ10" s="645"/>
      <c r="CK10" s="645"/>
      <c r="CL10" s="645"/>
      <c r="CM10" s="645"/>
      <c r="CN10" s="645"/>
      <c r="CO10" s="645"/>
      <c r="CP10" s="645"/>
      <c r="CQ10" s="646"/>
      <c r="CR10" s="629">
        <v>86192</v>
      </c>
      <c r="CS10" s="630"/>
      <c r="CT10" s="630"/>
      <c r="CU10" s="630"/>
      <c r="CV10" s="630"/>
      <c r="CW10" s="630"/>
      <c r="CX10" s="630"/>
      <c r="CY10" s="631"/>
      <c r="CZ10" s="632">
        <v>0.1</v>
      </c>
      <c r="DA10" s="632"/>
      <c r="DB10" s="632"/>
      <c r="DC10" s="632"/>
      <c r="DD10" s="638" t="s">
        <v>244</v>
      </c>
      <c r="DE10" s="630"/>
      <c r="DF10" s="630"/>
      <c r="DG10" s="630"/>
      <c r="DH10" s="630"/>
      <c r="DI10" s="630"/>
      <c r="DJ10" s="630"/>
      <c r="DK10" s="630"/>
      <c r="DL10" s="630"/>
      <c r="DM10" s="630"/>
      <c r="DN10" s="630"/>
      <c r="DO10" s="630"/>
      <c r="DP10" s="631"/>
      <c r="DQ10" s="638">
        <v>817</v>
      </c>
      <c r="DR10" s="630"/>
      <c r="DS10" s="630"/>
      <c r="DT10" s="630"/>
      <c r="DU10" s="630"/>
      <c r="DV10" s="630"/>
      <c r="DW10" s="630"/>
      <c r="DX10" s="630"/>
      <c r="DY10" s="630"/>
      <c r="DZ10" s="630"/>
      <c r="EA10" s="630"/>
      <c r="EB10" s="630"/>
      <c r="EC10" s="639"/>
    </row>
    <row r="11" spans="2:143" ht="11.25" customHeight="1" x14ac:dyDescent="0.2">
      <c r="B11" s="626" t="s">
        <v>248</v>
      </c>
      <c r="C11" s="627"/>
      <c r="D11" s="627"/>
      <c r="E11" s="627"/>
      <c r="F11" s="627"/>
      <c r="G11" s="627"/>
      <c r="H11" s="627"/>
      <c r="I11" s="627"/>
      <c r="J11" s="627"/>
      <c r="K11" s="627"/>
      <c r="L11" s="627"/>
      <c r="M11" s="627"/>
      <c r="N11" s="627"/>
      <c r="O11" s="627"/>
      <c r="P11" s="627"/>
      <c r="Q11" s="628"/>
      <c r="R11" s="629">
        <v>3994458</v>
      </c>
      <c r="S11" s="630"/>
      <c r="T11" s="630"/>
      <c r="U11" s="630"/>
      <c r="V11" s="630"/>
      <c r="W11" s="630"/>
      <c r="X11" s="630"/>
      <c r="Y11" s="631"/>
      <c r="Z11" s="634">
        <v>3.9</v>
      </c>
      <c r="AA11" s="635"/>
      <c r="AB11" s="635"/>
      <c r="AC11" s="647"/>
      <c r="AD11" s="638">
        <v>3994458</v>
      </c>
      <c r="AE11" s="630"/>
      <c r="AF11" s="630"/>
      <c r="AG11" s="630"/>
      <c r="AH11" s="630"/>
      <c r="AI11" s="630"/>
      <c r="AJ11" s="630"/>
      <c r="AK11" s="631"/>
      <c r="AL11" s="634">
        <v>8.5</v>
      </c>
      <c r="AM11" s="635"/>
      <c r="AN11" s="635"/>
      <c r="AO11" s="636"/>
      <c r="AP11" s="626" t="s">
        <v>249</v>
      </c>
      <c r="AQ11" s="627"/>
      <c r="AR11" s="627"/>
      <c r="AS11" s="627"/>
      <c r="AT11" s="627"/>
      <c r="AU11" s="627"/>
      <c r="AV11" s="627"/>
      <c r="AW11" s="627"/>
      <c r="AX11" s="627"/>
      <c r="AY11" s="627"/>
      <c r="AZ11" s="627"/>
      <c r="BA11" s="627"/>
      <c r="BB11" s="627"/>
      <c r="BC11" s="627"/>
      <c r="BD11" s="627"/>
      <c r="BE11" s="627"/>
      <c r="BF11" s="628"/>
      <c r="BG11" s="629">
        <v>1528539</v>
      </c>
      <c r="BH11" s="630"/>
      <c r="BI11" s="630"/>
      <c r="BJ11" s="630"/>
      <c r="BK11" s="630"/>
      <c r="BL11" s="630"/>
      <c r="BM11" s="630"/>
      <c r="BN11" s="631"/>
      <c r="BO11" s="632">
        <v>6.7</v>
      </c>
      <c r="BP11" s="632"/>
      <c r="BQ11" s="632"/>
      <c r="BR11" s="632"/>
      <c r="BS11" s="633">
        <v>433817</v>
      </c>
      <c r="BT11" s="633"/>
      <c r="BU11" s="633"/>
      <c r="BV11" s="633"/>
      <c r="BW11" s="633"/>
      <c r="BX11" s="633"/>
      <c r="BY11" s="633"/>
      <c r="BZ11" s="633"/>
      <c r="CA11" s="633"/>
      <c r="CB11" s="637"/>
      <c r="CD11" s="644" t="s">
        <v>250</v>
      </c>
      <c r="CE11" s="645"/>
      <c r="CF11" s="645"/>
      <c r="CG11" s="645"/>
      <c r="CH11" s="645"/>
      <c r="CI11" s="645"/>
      <c r="CJ11" s="645"/>
      <c r="CK11" s="645"/>
      <c r="CL11" s="645"/>
      <c r="CM11" s="645"/>
      <c r="CN11" s="645"/>
      <c r="CO11" s="645"/>
      <c r="CP11" s="645"/>
      <c r="CQ11" s="646"/>
      <c r="CR11" s="629">
        <v>4350013</v>
      </c>
      <c r="CS11" s="630"/>
      <c r="CT11" s="630"/>
      <c r="CU11" s="630"/>
      <c r="CV11" s="630"/>
      <c r="CW11" s="630"/>
      <c r="CX11" s="630"/>
      <c r="CY11" s="631"/>
      <c r="CZ11" s="632">
        <v>4.4000000000000004</v>
      </c>
      <c r="DA11" s="632"/>
      <c r="DB11" s="632"/>
      <c r="DC11" s="632"/>
      <c r="DD11" s="638">
        <v>949493</v>
      </c>
      <c r="DE11" s="630"/>
      <c r="DF11" s="630"/>
      <c r="DG11" s="630"/>
      <c r="DH11" s="630"/>
      <c r="DI11" s="630"/>
      <c r="DJ11" s="630"/>
      <c r="DK11" s="630"/>
      <c r="DL11" s="630"/>
      <c r="DM11" s="630"/>
      <c r="DN11" s="630"/>
      <c r="DO11" s="630"/>
      <c r="DP11" s="631"/>
      <c r="DQ11" s="638">
        <v>3051784</v>
      </c>
      <c r="DR11" s="630"/>
      <c r="DS11" s="630"/>
      <c r="DT11" s="630"/>
      <c r="DU11" s="630"/>
      <c r="DV11" s="630"/>
      <c r="DW11" s="630"/>
      <c r="DX11" s="630"/>
      <c r="DY11" s="630"/>
      <c r="DZ11" s="630"/>
      <c r="EA11" s="630"/>
      <c r="EB11" s="630"/>
      <c r="EC11" s="639"/>
    </row>
    <row r="12" spans="2:143" ht="11.25" customHeight="1" x14ac:dyDescent="0.2">
      <c r="B12" s="626" t="s">
        <v>251</v>
      </c>
      <c r="C12" s="627"/>
      <c r="D12" s="627"/>
      <c r="E12" s="627"/>
      <c r="F12" s="627"/>
      <c r="G12" s="627"/>
      <c r="H12" s="627"/>
      <c r="I12" s="627"/>
      <c r="J12" s="627"/>
      <c r="K12" s="627"/>
      <c r="L12" s="627"/>
      <c r="M12" s="627"/>
      <c r="N12" s="627"/>
      <c r="O12" s="627"/>
      <c r="P12" s="627"/>
      <c r="Q12" s="628"/>
      <c r="R12" s="629">
        <v>38740</v>
      </c>
      <c r="S12" s="630"/>
      <c r="T12" s="630"/>
      <c r="U12" s="630"/>
      <c r="V12" s="630"/>
      <c r="W12" s="630"/>
      <c r="X12" s="630"/>
      <c r="Y12" s="631"/>
      <c r="Z12" s="632">
        <v>0</v>
      </c>
      <c r="AA12" s="632"/>
      <c r="AB12" s="632"/>
      <c r="AC12" s="632"/>
      <c r="AD12" s="633">
        <v>38740</v>
      </c>
      <c r="AE12" s="633"/>
      <c r="AF12" s="633"/>
      <c r="AG12" s="633"/>
      <c r="AH12" s="633"/>
      <c r="AI12" s="633"/>
      <c r="AJ12" s="633"/>
      <c r="AK12" s="633"/>
      <c r="AL12" s="634">
        <v>0.1</v>
      </c>
      <c r="AM12" s="635"/>
      <c r="AN12" s="635"/>
      <c r="AO12" s="636"/>
      <c r="AP12" s="626" t="s">
        <v>252</v>
      </c>
      <c r="AQ12" s="627"/>
      <c r="AR12" s="627"/>
      <c r="AS12" s="627"/>
      <c r="AT12" s="627"/>
      <c r="AU12" s="627"/>
      <c r="AV12" s="627"/>
      <c r="AW12" s="627"/>
      <c r="AX12" s="627"/>
      <c r="AY12" s="627"/>
      <c r="AZ12" s="627"/>
      <c r="BA12" s="627"/>
      <c r="BB12" s="627"/>
      <c r="BC12" s="627"/>
      <c r="BD12" s="627"/>
      <c r="BE12" s="627"/>
      <c r="BF12" s="628"/>
      <c r="BG12" s="629">
        <v>10613695</v>
      </c>
      <c r="BH12" s="630"/>
      <c r="BI12" s="630"/>
      <c r="BJ12" s="630"/>
      <c r="BK12" s="630"/>
      <c r="BL12" s="630"/>
      <c r="BM12" s="630"/>
      <c r="BN12" s="631"/>
      <c r="BO12" s="632">
        <v>46.3</v>
      </c>
      <c r="BP12" s="632"/>
      <c r="BQ12" s="632"/>
      <c r="BR12" s="632"/>
      <c r="BS12" s="633">
        <v>696653</v>
      </c>
      <c r="BT12" s="633"/>
      <c r="BU12" s="633"/>
      <c r="BV12" s="633"/>
      <c r="BW12" s="633"/>
      <c r="BX12" s="633"/>
      <c r="BY12" s="633"/>
      <c r="BZ12" s="633"/>
      <c r="CA12" s="633"/>
      <c r="CB12" s="637"/>
      <c r="CD12" s="644" t="s">
        <v>253</v>
      </c>
      <c r="CE12" s="645"/>
      <c r="CF12" s="645"/>
      <c r="CG12" s="645"/>
      <c r="CH12" s="645"/>
      <c r="CI12" s="645"/>
      <c r="CJ12" s="645"/>
      <c r="CK12" s="645"/>
      <c r="CL12" s="645"/>
      <c r="CM12" s="645"/>
      <c r="CN12" s="645"/>
      <c r="CO12" s="645"/>
      <c r="CP12" s="645"/>
      <c r="CQ12" s="646"/>
      <c r="CR12" s="629">
        <v>3080496</v>
      </c>
      <c r="CS12" s="630"/>
      <c r="CT12" s="630"/>
      <c r="CU12" s="630"/>
      <c r="CV12" s="630"/>
      <c r="CW12" s="630"/>
      <c r="CX12" s="630"/>
      <c r="CY12" s="631"/>
      <c r="CZ12" s="632">
        <v>3.1</v>
      </c>
      <c r="DA12" s="632"/>
      <c r="DB12" s="632"/>
      <c r="DC12" s="632"/>
      <c r="DD12" s="638">
        <v>722570</v>
      </c>
      <c r="DE12" s="630"/>
      <c r="DF12" s="630"/>
      <c r="DG12" s="630"/>
      <c r="DH12" s="630"/>
      <c r="DI12" s="630"/>
      <c r="DJ12" s="630"/>
      <c r="DK12" s="630"/>
      <c r="DL12" s="630"/>
      <c r="DM12" s="630"/>
      <c r="DN12" s="630"/>
      <c r="DO12" s="630"/>
      <c r="DP12" s="631"/>
      <c r="DQ12" s="638">
        <v>2322438</v>
      </c>
      <c r="DR12" s="630"/>
      <c r="DS12" s="630"/>
      <c r="DT12" s="630"/>
      <c r="DU12" s="630"/>
      <c r="DV12" s="630"/>
      <c r="DW12" s="630"/>
      <c r="DX12" s="630"/>
      <c r="DY12" s="630"/>
      <c r="DZ12" s="630"/>
      <c r="EA12" s="630"/>
      <c r="EB12" s="630"/>
      <c r="EC12" s="639"/>
    </row>
    <row r="13" spans="2:143" ht="11.25" customHeight="1" x14ac:dyDescent="0.2">
      <c r="B13" s="626" t="s">
        <v>254</v>
      </c>
      <c r="C13" s="627"/>
      <c r="D13" s="627"/>
      <c r="E13" s="627"/>
      <c r="F13" s="627"/>
      <c r="G13" s="627"/>
      <c r="H13" s="627"/>
      <c r="I13" s="627"/>
      <c r="J13" s="627"/>
      <c r="K13" s="627"/>
      <c r="L13" s="627"/>
      <c r="M13" s="627"/>
      <c r="N13" s="627"/>
      <c r="O13" s="627"/>
      <c r="P13" s="627"/>
      <c r="Q13" s="628"/>
      <c r="R13" s="629" t="s">
        <v>244</v>
      </c>
      <c r="S13" s="630"/>
      <c r="T13" s="630"/>
      <c r="U13" s="630"/>
      <c r="V13" s="630"/>
      <c r="W13" s="630"/>
      <c r="X13" s="630"/>
      <c r="Y13" s="631"/>
      <c r="Z13" s="632" t="s">
        <v>129</v>
      </c>
      <c r="AA13" s="632"/>
      <c r="AB13" s="632"/>
      <c r="AC13" s="632"/>
      <c r="AD13" s="633" t="s">
        <v>244</v>
      </c>
      <c r="AE13" s="633"/>
      <c r="AF13" s="633"/>
      <c r="AG13" s="633"/>
      <c r="AH13" s="633"/>
      <c r="AI13" s="633"/>
      <c r="AJ13" s="633"/>
      <c r="AK13" s="633"/>
      <c r="AL13" s="634" t="s">
        <v>244</v>
      </c>
      <c r="AM13" s="635"/>
      <c r="AN13" s="635"/>
      <c r="AO13" s="636"/>
      <c r="AP13" s="626" t="s">
        <v>255</v>
      </c>
      <c r="AQ13" s="627"/>
      <c r="AR13" s="627"/>
      <c r="AS13" s="627"/>
      <c r="AT13" s="627"/>
      <c r="AU13" s="627"/>
      <c r="AV13" s="627"/>
      <c r="AW13" s="627"/>
      <c r="AX13" s="627"/>
      <c r="AY13" s="627"/>
      <c r="AZ13" s="627"/>
      <c r="BA13" s="627"/>
      <c r="BB13" s="627"/>
      <c r="BC13" s="627"/>
      <c r="BD13" s="627"/>
      <c r="BE13" s="627"/>
      <c r="BF13" s="628"/>
      <c r="BG13" s="629">
        <v>10543538</v>
      </c>
      <c r="BH13" s="630"/>
      <c r="BI13" s="630"/>
      <c r="BJ13" s="630"/>
      <c r="BK13" s="630"/>
      <c r="BL13" s="630"/>
      <c r="BM13" s="630"/>
      <c r="BN13" s="631"/>
      <c r="BO13" s="632">
        <v>46</v>
      </c>
      <c r="BP13" s="632"/>
      <c r="BQ13" s="632"/>
      <c r="BR13" s="632"/>
      <c r="BS13" s="633">
        <v>696653</v>
      </c>
      <c r="BT13" s="633"/>
      <c r="BU13" s="633"/>
      <c r="BV13" s="633"/>
      <c r="BW13" s="633"/>
      <c r="BX13" s="633"/>
      <c r="BY13" s="633"/>
      <c r="BZ13" s="633"/>
      <c r="CA13" s="633"/>
      <c r="CB13" s="637"/>
      <c r="CD13" s="644" t="s">
        <v>256</v>
      </c>
      <c r="CE13" s="645"/>
      <c r="CF13" s="645"/>
      <c r="CG13" s="645"/>
      <c r="CH13" s="645"/>
      <c r="CI13" s="645"/>
      <c r="CJ13" s="645"/>
      <c r="CK13" s="645"/>
      <c r="CL13" s="645"/>
      <c r="CM13" s="645"/>
      <c r="CN13" s="645"/>
      <c r="CO13" s="645"/>
      <c r="CP13" s="645"/>
      <c r="CQ13" s="646"/>
      <c r="CR13" s="629">
        <v>8176537</v>
      </c>
      <c r="CS13" s="630"/>
      <c r="CT13" s="630"/>
      <c r="CU13" s="630"/>
      <c r="CV13" s="630"/>
      <c r="CW13" s="630"/>
      <c r="CX13" s="630"/>
      <c r="CY13" s="631"/>
      <c r="CZ13" s="632">
        <v>8.3000000000000007</v>
      </c>
      <c r="DA13" s="632"/>
      <c r="DB13" s="632"/>
      <c r="DC13" s="632"/>
      <c r="DD13" s="638">
        <v>3159793</v>
      </c>
      <c r="DE13" s="630"/>
      <c r="DF13" s="630"/>
      <c r="DG13" s="630"/>
      <c r="DH13" s="630"/>
      <c r="DI13" s="630"/>
      <c r="DJ13" s="630"/>
      <c r="DK13" s="630"/>
      <c r="DL13" s="630"/>
      <c r="DM13" s="630"/>
      <c r="DN13" s="630"/>
      <c r="DO13" s="630"/>
      <c r="DP13" s="631"/>
      <c r="DQ13" s="638">
        <v>4550472</v>
      </c>
      <c r="DR13" s="630"/>
      <c r="DS13" s="630"/>
      <c r="DT13" s="630"/>
      <c r="DU13" s="630"/>
      <c r="DV13" s="630"/>
      <c r="DW13" s="630"/>
      <c r="DX13" s="630"/>
      <c r="DY13" s="630"/>
      <c r="DZ13" s="630"/>
      <c r="EA13" s="630"/>
      <c r="EB13" s="630"/>
      <c r="EC13" s="639"/>
    </row>
    <row r="14" spans="2:143" ht="11.25" customHeight="1" x14ac:dyDescent="0.2">
      <c r="B14" s="626" t="s">
        <v>257</v>
      </c>
      <c r="C14" s="627"/>
      <c r="D14" s="627"/>
      <c r="E14" s="627"/>
      <c r="F14" s="627"/>
      <c r="G14" s="627"/>
      <c r="H14" s="627"/>
      <c r="I14" s="627"/>
      <c r="J14" s="627"/>
      <c r="K14" s="627"/>
      <c r="L14" s="627"/>
      <c r="M14" s="627"/>
      <c r="N14" s="627"/>
      <c r="O14" s="627"/>
      <c r="P14" s="627"/>
      <c r="Q14" s="628"/>
      <c r="R14" s="629" t="s">
        <v>258</v>
      </c>
      <c r="S14" s="630"/>
      <c r="T14" s="630"/>
      <c r="U14" s="630"/>
      <c r="V14" s="630"/>
      <c r="W14" s="630"/>
      <c r="X14" s="630"/>
      <c r="Y14" s="631"/>
      <c r="Z14" s="632" t="s">
        <v>244</v>
      </c>
      <c r="AA14" s="632"/>
      <c r="AB14" s="632"/>
      <c r="AC14" s="632"/>
      <c r="AD14" s="633" t="s">
        <v>129</v>
      </c>
      <c r="AE14" s="633"/>
      <c r="AF14" s="633"/>
      <c r="AG14" s="633"/>
      <c r="AH14" s="633"/>
      <c r="AI14" s="633"/>
      <c r="AJ14" s="633"/>
      <c r="AK14" s="633"/>
      <c r="AL14" s="634" t="s">
        <v>129</v>
      </c>
      <c r="AM14" s="635"/>
      <c r="AN14" s="635"/>
      <c r="AO14" s="636"/>
      <c r="AP14" s="626" t="s">
        <v>259</v>
      </c>
      <c r="AQ14" s="627"/>
      <c r="AR14" s="627"/>
      <c r="AS14" s="627"/>
      <c r="AT14" s="627"/>
      <c r="AU14" s="627"/>
      <c r="AV14" s="627"/>
      <c r="AW14" s="627"/>
      <c r="AX14" s="627"/>
      <c r="AY14" s="627"/>
      <c r="AZ14" s="627"/>
      <c r="BA14" s="627"/>
      <c r="BB14" s="627"/>
      <c r="BC14" s="627"/>
      <c r="BD14" s="627"/>
      <c r="BE14" s="627"/>
      <c r="BF14" s="628"/>
      <c r="BG14" s="629">
        <v>692156</v>
      </c>
      <c r="BH14" s="630"/>
      <c r="BI14" s="630"/>
      <c r="BJ14" s="630"/>
      <c r="BK14" s="630"/>
      <c r="BL14" s="630"/>
      <c r="BM14" s="630"/>
      <c r="BN14" s="631"/>
      <c r="BO14" s="632">
        <v>3</v>
      </c>
      <c r="BP14" s="632"/>
      <c r="BQ14" s="632"/>
      <c r="BR14" s="632"/>
      <c r="BS14" s="633">
        <v>35983</v>
      </c>
      <c r="BT14" s="633"/>
      <c r="BU14" s="633"/>
      <c r="BV14" s="633"/>
      <c r="BW14" s="633"/>
      <c r="BX14" s="633"/>
      <c r="BY14" s="633"/>
      <c r="BZ14" s="633"/>
      <c r="CA14" s="633"/>
      <c r="CB14" s="637"/>
      <c r="CD14" s="644" t="s">
        <v>260</v>
      </c>
      <c r="CE14" s="645"/>
      <c r="CF14" s="645"/>
      <c r="CG14" s="645"/>
      <c r="CH14" s="645"/>
      <c r="CI14" s="645"/>
      <c r="CJ14" s="645"/>
      <c r="CK14" s="645"/>
      <c r="CL14" s="645"/>
      <c r="CM14" s="645"/>
      <c r="CN14" s="645"/>
      <c r="CO14" s="645"/>
      <c r="CP14" s="645"/>
      <c r="CQ14" s="646"/>
      <c r="CR14" s="629">
        <v>2404461</v>
      </c>
      <c r="CS14" s="630"/>
      <c r="CT14" s="630"/>
      <c r="CU14" s="630"/>
      <c r="CV14" s="630"/>
      <c r="CW14" s="630"/>
      <c r="CX14" s="630"/>
      <c r="CY14" s="631"/>
      <c r="CZ14" s="632">
        <v>2.4</v>
      </c>
      <c r="DA14" s="632"/>
      <c r="DB14" s="632"/>
      <c r="DC14" s="632"/>
      <c r="DD14" s="638">
        <v>319756</v>
      </c>
      <c r="DE14" s="630"/>
      <c r="DF14" s="630"/>
      <c r="DG14" s="630"/>
      <c r="DH14" s="630"/>
      <c r="DI14" s="630"/>
      <c r="DJ14" s="630"/>
      <c r="DK14" s="630"/>
      <c r="DL14" s="630"/>
      <c r="DM14" s="630"/>
      <c r="DN14" s="630"/>
      <c r="DO14" s="630"/>
      <c r="DP14" s="631"/>
      <c r="DQ14" s="638">
        <v>2037466</v>
      </c>
      <c r="DR14" s="630"/>
      <c r="DS14" s="630"/>
      <c r="DT14" s="630"/>
      <c r="DU14" s="630"/>
      <c r="DV14" s="630"/>
      <c r="DW14" s="630"/>
      <c r="DX14" s="630"/>
      <c r="DY14" s="630"/>
      <c r="DZ14" s="630"/>
      <c r="EA14" s="630"/>
      <c r="EB14" s="630"/>
      <c r="EC14" s="639"/>
    </row>
    <row r="15" spans="2:143" ht="11.25" customHeight="1" x14ac:dyDescent="0.2">
      <c r="B15" s="626" t="s">
        <v>261</v>
      </c>
      <c r="C15" s="627"/>
      <c r="D15" s="627"/>
      <c r="E15" s="627"/>
      <c r="F15" s="627"/>
      <c r="G15" s="627"/>
      <c r="H15" s="627"/>
      <c r="I15" s="627"/>
      <c r="J15" s="627"/>
      <c r="K15" s="627"/>
      <c r="L15" s="627"/>
      <c r="M15" s="627"/>
      <c r="N15" s="627"/>
      <c r="O15" s="627"/>
      <c r="P15" s="627"/>
      <c r="Q15" s="628"/>
      <c r="R15" s="629" t="s">
        <v>244</v>
      </c>
      <c r="S15" s="630"/>
      <c r="T15" s="630"/>
      <c r="U15" s="630"/>
      <c r="V15" s="630"/>
      <c r="W15" s="630"/>
      <c r="X15" s="630"/>
      <c r="Y15" s="631"/>
      <c r="Z15" s="632" t="s">
        <v>129</v>
      </c>
      <c r="AA15" s="632"/>
      <c r="AB15" s="632"/>
      <c r="AC15" s="632"/>
      <c r="AD15" s="633" t="s">
        <v>244</v>
      </c>
      <c r="AE15" s="633"/>
      <c r="AF15" s="633"/>
      <c r="AG15" s="633"/>
      <c r="AH15" s="633"/>
      <c r="AI15" s="633"/>
      <c r="AJ15" s="633"/>
      <c r="AK15" s="633"/>
      <c r="AL15" s="634" t="s">
        <v>129</v>
      </c>
      <c r="AM15" s="635"/>
      <c r="AN15" s="635"/>
      <c r="AO15" s="636"/>
      <c r="AP15" s="626" t="s">
        <v>262</v>
      </c>
      <c r="AQ15" s="627"/>
      <c r="AR15" s="627"/>
      <c r="AS15" s="627"/>
      <c r="AT15" s="627"/>
      <c r="AU15" s="627"/>
      <c r="AV15" s="627"/>
      <c r="AW15" s="627"/>
      <c r="AX15" s="627"/>
      <c r="AY15" s="627"/>
      <c r="AZ15" s="627"/>
      <c r="BA15" s="627"/>
      <c r="BB15" s="627"/>
      <c r="BC15" s="627"/>
      <c r="BD15" s="627"/>
      <c r="BE15" s="627"/>
      <c r="BF15" s="628"/>
      <c r="BG15" s="629">
        <v>1045219</v>
      </c>
      <c r="BH15" s="630"/>
      <c r="BI15" s="630"/>
      <c r="BJ15" s="630"/>
      <c r="BK15" s="630"/>
      <c r="BL15" s="630"/>
      <c r="BM15" s="630"/>
      <c r="BN15" s="631"/>
      <c r="BO15" s="632">
        <v>4.5999999999999996</v>
      </c>
      <c r="BP15" s="632"/>
      <c r="BQ15" s="632"/>
      <c r="BR15" s="632"/>
      <c r="BS15" s="633" t="s">
        <v>244</v>
      </c>
      <c r="BT15" s="633"/>
      <c r="BU15" s="633"/>
      <c r="BV15" s="633"/>
      <c r="BW15" s="633"/>
      <c r="BX15" s="633"/>
      <c r="BY15" s="633"/>
      <c r="BZ15" s="633"/>
      <c r="CA15" s="633"/>
      <c r="CB15" s="637"/>
      <c r="CD15" s="644" t="s">
        <v>263</v>
      </c>
      <c r="CE15" s="645"/>
      <c r="CF15" s="645"/>
      <c r="CG15" s="645"/>
      <c r="CH15" s="645"/>
      <c r="CI15" s="645"/>
      <c r="CJ15" s="645"/>
      <c r="CK15" s="645"/>
      <c r="CL15" s="645"/>
      <c r="CM15" s="645"/>
      <c r="CN15" s="645"/>
      <c r="CO15" s="645"/>
      <c r="CP15" s="645"/>
      <c r="CQ15" s="646"/>
      <c r="CR15" s="629">
        <v>8951941</v>
      </c>
      <c r="CS15" s="630"/>
      <c r="CT15" s="630"/>
      <c r="CU15" s="630"/>
      <c r="CV15" s="630"/>
      <c r="CW15" s="630"/>
      <c r="CX15" s="630"/>
      <c r="CY15" s="631"/>
      <c r="CZ15" s="632">
        <v>9.1</v>
      </c>
      <c r="DA15" s="632"/>
      <c r="DB15" s="632"/>
      <c r="DC15" s="632"/>
      <c r="DD15" s="638">
        <v>1896659</v>
      </c>
      <c r="DE15" s="630"/>
      <c r="DF15" s="630"/>
      <c r="DG15" s="630"/>
      <c r="DH15" s="630"/>
      <c r="DI15" s="630"/>
      <c r="DJ15" s="630"/>
      <c r="DK15" s="630"/>
      <c r="DL15" s="630"/>
      <c r="DM15" s="630"/>
      <c r="DN15" s="630"/>
      <c r="DO15" s="630"/>
      <c r="DP15" s="631"/>
      <c r="DQ15" s="638">
        <v>6673928</v>
      </c>
      <c r="DR15" s="630"/>
      <c r="DS15" s="630"/>
      <c r="DT15" s="630"/>
      <c r="DU15" s="630"/>
      <c r="DV15" s="630"/>
      <c r="DW15" s="630"/>
      <c r="DX15" s="630"/>
      <c r="DY15" s="630"/>
      <c r="DZ15" s="630"/>
      <c r="EA15" s="630"/>
      <c r="EB15" s="630"/>
      <c r="EC15" s="639"/>
    </row>
    <row r="16" spans="2:143" ht="11.25" customHeight="1" x14ac:dyDescent="0.2">
      <c r="B16" s="626" t="s">
        <v>264</v>
      </c>
      <c r="C16" s="627"/>
      <c r="D16" s="627"/>
      <c r="E16" s="627"/>
      <c r="F16" s="627"/>
      <c r="G16" s="627"/>
      <c r="H16" s="627"/>
      <c r="I16" s="627"/>
      <c r="J16" s="627"/>
      <c r="K16" s="627"/>
      <c r="L16" s="627"/>
      <c r="M16" s="627"/>
      <c r="N16" s="627"/>
      <c r="O16" s="627"/>
      <c r="P16" s="627"/>
      <c r="Q16" s="628"/>
      <c r="R16" s="629">
        <v>41867</v>
      </c>
      <c r="S16" s="630"/>
      <c r="T16" s="630"/>
      <c r="U16" s="630"/>
      <c r="V16" s="630"/>
      <c r="W16" s="630"/>
      <c r="X16" s="630"/>
      <c r="Y16" s="631"/>
      <c r="Z16" s="632">
        <v>0</v>
      </c>
      <c r="AA16" s="632"/>
      <c r="AB16" s="632"/>
      <c r="AC16" s="632"/>
      <c r="AD16" s="633">
        <v>41867</v>
      </c>
      <c r="AE16" s="633"/>
      <c r="AF16" s="633"/>
      <c r="AG16" s="633"/>
      <c r="AH16" s="633"/>
      <c r="AI16" s="633"/>
      <c r="AJ16" s="633"/>
      <c r="AK16" s="633"/>
      <c r="AL16" s="634">
        <v>0.1</v>
      </c>
      <c r="AM16" s="635"/>
      <c r="AN16" s="635"/>
      <c r="AO16" s="636"/>
      <c r="AP16" s="626" t="s">
        <v>265</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32" t="s">
        <v>129</v>
      </c>
      <c r="BP16" s="632"/>
      <c r="BQ16" s="632"/>
      <c r="BR16" s="632"/>
      <c r="BS16" s="633" t="s">
        <v>129</v>
      </c>
      <c r="BT16" s="633"/>
      <c r="BU16" s="633"/>
      <c r="BV16" s="633"/>
      <c r="BW16" s="633"/>
      <c r="BX16" s="633"/>
      <c r="BY16" s="633"/>
      <c r="BZ16" s="633"/>
      <c r="CA16" s="633"/>
      <c r="CB16" s="637"/>
      <c r="CD16" s="644" t="s">
        <v>266</v>
      </c>
      <c r="CE16" s="645"/>
      <c r="CF16" s="645"/>
      <c r="CG16" s="645"/>
      <c r="CH16" s="645"/>
      <c r="CI16" s="645"/>
      <c r="CJ16" s="645"/>
      <c r="CK16" s="645"/>
      <c r="CL16" s="645"/>
      <c r="CM16" s="645"/>
      <c r="CN16" s="645"/>
      <c r="CO16" s="645"/>
      <c r="CP16" s="645"/>
      <c r="CQ16" s="646"/>
      <c r="CR16" s="629">
        <v>1348882</v>
      </c>
      <c r="CS16" s="630"/>
      <c r="CT16" s="630"/>
      <c r="CU16" s="630"/>
      <c r="CV16" s="630"/>
      <c r="CW16" s="630"/>
      <c r="CX16" s="630"/>
      <c r="CY16" s="631"/>
      <c r="CZ16" s="632">
        <v>1.4</v>
      </c>
      <c r="DA16" s="632"/>
      <c r="DB16" s="632"/>
      <c r="DC16" s="632"/>
      <c r="DD16" s="638" t="s">
        <v>244</v>
      </c>
      <c r="DE16" s="630"/>
      <c r="DF16" s="630"/>
      <c r="DG16" s="630"/>
      <c r="DH16" s="630"/>
      <c r="DI16" s="630"/>
      <c r="DJ16" s="630"/>
      <c r="DK16" s="630"/>
      <c r="DL16" s="630"/>
      <c r="DM16" s="630"/>
      <c r="DN16" s="630"/>
      <c r="DO16" s="630"/>
      <c r="DP16" s="631"/>
      <c r="DQ16" s="638">
        <v>532591</v>
      </c>
      <c r="DR16" s="630"/>
      <c r="DS16" s="630"/>
      <c r="DT16" s="630"/>
      <c r="DU16" s="630"/>
      <c r="DV16" s="630"/>
      <c r="DW16" s="630"/>
      <c r="DX16" s="630"/>
      <c r="DY16" s="630"/>
      <c r="DZ16" s="630"/>
      <c r="EA16" s="630"/>
      <c r="EB16" s="630"/>
      <c r="EC16" s="639"/>
    </row>
    <row r="17" spans="2:133" ht="11.25" customHeight="1" x14ac:dyDescent="0.2">
      <c r="B17" s="626" t="s">
        <v>267</v>
      </c>
      <c r="C17" s="627"/>
      <c r="D17" s="627"/>
      <c r="E17" s="627"/>
      <c r="F17" s="627"/>
      <c r="G17" s="627"/>
      <c r="H17" s="627"/>
      <c r="I17" s="627"/>
      <c r="J17" s="627"/>
      <c r="K17" s="627"/>
      <c r="L17" s="627"/>
      <c r="M17" s="627"/>
      <c r="N17" s="627"/>
      <c r="O17" s="627"/>
      <c r="P17" s="627"/>
      <c r="Q17" s="628"/>
      <c r="R17" s="629">
        <v>375167</v>
      </c>
      <c r="S17" s="630"/>
      <c r="T17" s="630"/>
      <c r="U17" s="630"/>
      <c r="V17" s="630"/>
      <c r="W17" s="630"/>
      <c r="X17" s="630"/>
      <c r="Y17" s="631"/>
      <c r="Z17" s="632">
        <v>0.4</v>
      </c>
      <c r="AA17" s="632"/>
      <c r="AB17" s="632"/>
      <c r="AC17" s="632"/>
      <c r="AD17" s="633">
        <v>375167</v>
      </c>
      <c r="AE17" s="633"/>
      <c r="AF17" s="633"/>
      <c r="AG17" s="633"/>
      <c r="AH17" s="633"/>
      <c r="AI17" s="633"/>
      <c r="AJ17" s="633"/>
      <c r="AK17" s="633"/>
      <c r="AL17" s="634">
        <v>0.8</v>
      </c>
      <c r="AM17" s="635"/>
      <c r="AN17" s="635"/>
      <c r="AO17" s="636"/>
      <c r="AP17" s="626" t="s">
        <v>268</v>
      </c>
      <c r="AQ17" s="627"/>
      <c r="AR17" s="627"/>
      <c r="AS17" s="627"/>
      <c r="AT17" s="627"/>
      <c r="AU17" s="627"/>
      <c r="AV17" s="627"/>
      <c r="AW17" s="627"/>
      <c r="AX17" s="627"/>
      <c r="AY17" s="627"/>
      <c r="AZ17" s="627"/>
      <c r="BA17" s="627"/>
      <c r="BB17" s="627"/>
      <c r="BC17" s="627"/>
      <c r="BD17" s="627"/>
      <c r="BE17" s="627"/>
      <c r="BF17" s="628"/>
      <c r="BG17" s="629" t="s">
        <v>244</v>
      </c>
      <c r="BH17" s="630"/>
      <c r="BI17" s="630"/>
      <c r="BJ17" s="630"/>
      <c r="BK17" s="630"/>
      <c r="BL17" s="630"/>
      <c r="BM17" s="630"/>
      <c r="BN17" s="631"/>
      <c r="BO17" s="632" t="s">
        <v>129</v>
      </c>
      <c r="BP17" s="632"/>
      <c r="BQ17" s="632"/>
      <c r="BR17" s="632"/>
      <c r="BS17" s="633" t="s">
        <v>244</v>
      </c>
      <c r="BT17" s="633"/>
      <c r="BU17" s="633"/>
      <c r="BV17" s="633"/>
      <c r="BW17" s="633"/>
      <c r="BX17" s="633"/>
      <c r="BY17" s="633"/>
      <c r="BZ17" s="633"/>
      <c r="CA17" s="633"/>
      <c r="CB17" s="637"/>
      <c r="CD17" s="644" t="s">
        <v>269</v>
      </c>
      <c r="CE17" s="645"/>
      <c r="CF17" s="645"/>
      <c r="CG17" s="645"/>
      <c r="CH17" s="645"/>
      <c r="CI17" s="645"/>
      <c r="CJ17" s="645"/>
      <c r="CK17" s="645"/>
      <c r="CL17" s="645"/>
      <c r="CM17" s="645"/>
      <c r="CN17" s="645"/>
      <c r="CO17" s="645"/>
      <c r="CP17" s="645"/>
      <c r="CQ17" s="646"/>
      <c r="CR17" s="629">
        <v>10545573</v>
      </c>
      <c r="CS17" s="630"/>
      <c r="CT17" s="630"/>
      <c r="CU17" s="630"/>
      <c r="CV17" s="630"/>
      <c r="CW17" s="630"/>
      <c r="CX17" s="630"/>
      <c r="CY17" s="631"/>
      <c r="CZ17" s="632">
        <v>10.7</v>
      </c>
      <c r="DA17" s="632"/>
      <c r="DB17" s="632"/>
      <c r="DC17" s="632"/>
      <c r="DD17" s="638" t="s">
        <v>244</v>
      </c>
      <c r="DE17" s="630"/>
      <c r="DF17" s="630"/>
      <c r="DG17" s="630"/>
      <c r="DH17" s="630"/>
      <c r="DI17" s="630"/>
      <c r="DJ17" s="630"/>
      <c r="DK17" s="630"/>
      <c r="DL17" s="630"/>
      <c r="DM17" s="630"/>
      <c r="DN17" s="630"/>
      <c r="DO17" s="630"/>
      <c r="DP17" s="631"/>
      <c r="DQ17" s="638">
        <v>10394171</v>
      </c>
      <c r="DR17" s="630"/>
      <c r="DS17" s="630"/>
      <c r="DT17" s="630"/>
      <c r="DU17" s="630"/>
      <c r="DV17" s="630"/>
      <c r="DW17" s="630"/>
      <c r="DX17" s="630"/>
      <c r="DY17" s="630"/>
      <c r="DZ17" s="630"/>
      <c r="EA17" s="630"/>
      <c r="EB17" s="630"/>
      <c r="EC17" s="639"/>
    </row>
    <row r="18" spans="2:133" ht="11.25" customHeight="1" x14ac:dyDescent="0.2">
      <c r="B18" s="626" t="s">
        <v>270</v>
      </c>
      <c r="C18" s="627"/>
      <c r="D18" s="627"/>
      <c r="E18" s="627"/>
      <c r="F18" s="627"/>
      <c r="G18" s="627"/>
      <c r="H18" s="627"/>
      <c r="I18" s="627"/>
      <c r="J18" s="627"/>
      <c r="K18" s="627"/>
      <c r="L18" s="627"/>
      <c r="M18" s="627"/>
      <c r="N18" s="627"/>
      <c r="O18" s="627"/>
      <c r="P18" s="627"/>
      <c r="Q18" s="628"/>
      <c r="R18" s="629">
        <v>482710</v>
      </c>
      <c r="S18" s="630"/>
      <c r="T18" s="630"/>
      <c r="U18" s="630"/>
      <c r="V18" s="630"/>
      <c r="W18" s="630"/>
      <c r="X18" s="630"/>
      <c r="Y18" s="631"/>
      <c r="Z18" s="632">
        <v>0.5</v>
      </c>
      <c r="AA18" s="632"/>
      <c r="AB18" s="632"/>
      <c r="AC18" s="632"/>
      <c r="AD18" s="633">
        <v>480443</v>
      </c>
      <c r="AE18" s="633"/>
      <c r="AF18" s="633"/>
      <c r="AG18" s="633"/>
      <c r="AH18" s="633"/>
      <c r="AI18" s="633"/>
      <c r="AJ18" s="633"/>
      <c r="AK18" s="633"/>
      <c r="AL18" s="634">
        <v>1</v>
      </c>
      <c r="AM18" s="635"/>
      <c r="AN18" s="635"/>
      <c r="AO18" s="636"/>
      <c r="AP18" s="626" t="s">
        <v>271</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32" t="s">
        <v>244</v>
      </c>
      <c r="BP18" s="632"/>
      <c r="BQ18" s="632"/>
      <c r="BR18" s="632"/>
      <c r="BS18" s="633" t="s">
        <v>244</v>
      </c>
      <c r="BT18" s="633"/>
      <c r="BU18" s="633"/>
      <c r="BV18" s="633"/>
      <c r="BW18" s="633"/>
      <c r="BX18" s="633"/>
      <c r="BY18" s="633"/>
      <c r="BZ18" s="633"/>
      <c r="CA18" s="633"/>
      <c r="CB18" s="637"/>
      <c r="CD18" s="644" t="s">
        <v>272</v>
      </c>
      <c r="CE18" s="645"/>
      <c r="CF18" s="645"/>
      <c r="CG18" s="645"/>
      <c r="CH18" s="645"/>
      <c r="CI18" s="645"/>
      <c r="CJ18" s="645"/>
      <c r="CK18" s="645"/>
      <c r="CL18" s="645"/>
      <c r="CM18" s="645"/>
      <c r="CN18" s="645"/>
      <c r="CO18" s="645"/>
      <c r="CP18" s="645"/>
      <c r="CQ18" s="646"/>
      <c r="CR18" s="629" t="s">
        <v>129</v>
      </c>
      <c r="CS18" s="630"/>
      <c r="CT18" s="630"/>
      <c r="CU18" s="630"/>
      <c r="CV18" s="630"/>
      <c r="CW18" s="630"/>
      <c r="CX18" s="630"/>
      <c r="CY18" s="631"/>
      <c r="CZ18" s="632" t="s">
        <v>129</v>
      </c>
      <c r="DA18" s="632"/>
      <c r="DB18" s="632"/>
      <c r="DC18" s="632"/>
      <c r="DD18" s="638" t="s">
        <v>244</v>
      </c>
      <c r="DE18" s="630"/>
      <c r="DF18" s="630"/>
      <c r="DG18" s="630"/>
      <c r="DH18" s="630"/>
      <c r="DI18" s="630"/>
      <c r="DJ18" s="630"/>
      <c r="DK18" s="630"/>
      <c r="DL18" s="630"/>
      <c r="DM18" s="630"/>
      <c r="DN18" s="630"/>
      <c r="DO18" s="630"/>
      <c r="DP18" s="631"/>
      <c r="DQ18" s="638" t="s">
        <v>244</v>
      </c>
      <c r="DR18" s="630"/>
      <c r="DS18" s="630"/>
      <c r="DT18" s="630"/>
      <c r="DU18" s="630"/>
      <c r="DV18" s="630"/>
      <c r="DW18" s="630"/>
      <c r="DX18" s="630"/>
      <c r="DY18" s="630"/>
      <c r="DZ18" s="630"/>
      <c r="EA18" s="630"/>
      <c r="EB18" s="630"/>
      <c r="EC18" s="639"/>
    </row>
    <row r="19" spans="2:133" ht="11.25" customHeight="1" x14ac:dyDescent="0.2">
      <c r="B19" s="626" t="s">
        <v>273</v>
      </c>
      <c r="C19" s="627"/>
      <c r="D19" s="627"/>
      <c r="E19" s="627"/>
      <c r="F19" s="627"/>
      <c r="G19" s="627"/>
      <c r="H19" s="627"/>
      <c r="I19" s="627"/>
      <c r="J19" s="627"/>
      <c r="K19" s="627"/>
      <c r="L19" s="627"/>
      <c r="M19" s="627"/>
      <c r="N19" s="627"/>
      <c r="O19" s="627"/>
      <c r="P19" s="627"/>
      <c r="Q19" s="628"/>
      <c r="R19" s="629">
        <v>151653</v>
      </c>
      <c r="S19" s="630"/>
      <c r="T19" s="630"/>
      <c r="U19" s="630"/>
      <c r="V19" s="630"/>
      <c r="W19" s="630"/>
      <c r="X19" s="630"/>
      <c r="Y19" s="631"/>
      <c r="Z19" s="632">
        <v>0.1</v>
      </c>
      <c r="AA19" s="632"/>
      <c r="AB19" s="632"/>
      <c r="AC19" s="632"/>
      <c r="AD19" s="633">
        <v>151653</v>
      </c>
      <c r="AE19" s="633"/>
      <c r="AF19" s="633"/>
      <c r="AG19" s="633"/>
      <c r="AH19" s="633"/>
      <c r="AI19" s="633"/>
      <c r="AJ19" s="633"/>
      <c r="AK19" s="633"/>
      <c r="AL19" s="634">
        <v>0.3</v>
      </c>
      <c r="AM19" s="635"/>
      <c r="AN19" s="635"/>
      <c r="AO19" s="636"/>
      <c r="AP19" s="626" t="s">
        <v>274</v>
      </c>
      <c r="AQ19" s="627"/>
      <c r="AR19" s="627"/>
      <c r="AS19" s="627"/>
      <c r="AT19" s="627"/>
      <c r="AU19" s="627"/>
      <c r="AV19" s="627"/>
      <c r="AW19" s="627"/>
      <c r="AX19" s="627"/>
      <c r="AY19" s="627"/>
      <c r="AZ19" s="627"/>
      <c r="BA19" s="627"/>
      <c r="BB19" s="627"/>
      <c r="BC19" s="627"/>
      <c r="BD19" s="627"/>
      <c r="BE19" s="627"/>
      <c r="BF19" s="628"/>
      <c r="BG19" s="629">
        <v>174801</v>
      </c>
      <c r="BH19" s="630"/>
      <c r="BI19" s="630"/>
      <c r="BJ19" s="630"/>
      <c r="BK19" s="630"/>
      <c r="BL19" s="630"/>
      <c r="BM19" s="630"/>
      <c r="BN19" s="631"/>
      <c r="BO19" s="632">
        <v>0.8</v>
      </c>
      <c r="BP19" s="632"/>
      <c r="BQ19" s="632"/>
      <c r="BR19" s="632"/>
      <c r="BS19" s="633" t="s">
        <v>244</v>
      </c>
      <c r="BT19" s="633"/>
      <c r="BU19" s="633"/>
      <c r="BV19" s="633"/>
      <c r="BW19" s="633"/>
      <c r="BX19" s="633"/>
      <c r="BY19" s="633"/>
      <c r="BZ19" s="633"/>
      <c r="CA19" s="633"/>
      <c r="CB19" s="637"/>
      <c r="CD19" s="644" t="s">
        <v>275</v>
      </c>
      <c r="CE19" s="645"/>
      <c r="CF19" s="645"/>
      <c r="CG19" s="645"/>
      <c r="CH19" s="645"/>
      <c r="CI19" s="645"/>
      <c r="CJ19" s="645"/>
      <c r="CK19" s="645"/>
      <c r="CL19" s="645"/>
      <c r="CM19" s="645"/>
      <c r="CN19" s="645"/>
      <c r="CO19" s="645"/>
      <c r="CP19" s="645"/>
      <c r="CQ19" s="646"/>
      <c r="CR19" s="629" t="s">
        <v>129</v>
      </c>
      <c r="CS19" s="630"/>
      <c r="CT19" s="630"/>
      <c r="CU19" s="630"/>
      <c r="CV19" s="630"/>
      <c r="CW19" s="630"/>
      <c r="CX19" s="630"/>
      <c r="CY19" s="631"/>
      <c r="CZ19" s="632" t="s">
        <v>244</v>
      </c>
      <c r="DA19" s="632"/>
      <c r="DB19" s="632"/>
      <c r="DC19" s="632"/>
      <c r="DD19" s="638" t="s">
        <v>244</v>
      </c>
      <c r="DE19" s="630"/>
      <c r="DF19" s="630"/>
      <c r="DG19" s="630"/>
      <c r="DH19" s="630"/>
      <c r="DI19" s="630"/>
      <c r="DJ19" s="630"/>
      <c r="DK19" s="630"/>
      <c r="DL19" s="630"/>
      <c r="DM19" s="630"/>
      <c r="DN19" s="630"/>
      <c r="DO19" s="630"/>
      <c r="DP19" s="631"/>
      <c r="DQ19" s="638" t="s">
        <v>129</v>
      </c>
      <c r="DR19" s="630"/>
      <c r="DS19" s="630"/>
      <c r="DT19" s="630"/>
      <c r="DU19" s="630"/>
      <c r="DV19" s="630"/>
      <c r="DW19" s="630"/>
      <c r="DX19" s="630"/>
      <c r="DY19" s="630"/>
      <c r="DZ19" s="630"/>
      <c r="EA19" s="630"/>
      <c r="EB19" s="630"/>
      <c r="EC19" s="639"/>
    </row>
    <row r="20" spans="2:133" ht="11.25" customHeight="1" x14ac:dyDescent="0.2">
      <c r="B20" s="626" t="s">
        <v>276</v>
      </c>
      <c r="C20" s="627"/>
      <c r="D20" s="627"/>
      <c r="E20" s="627"/>
      <c r="F20" s="627"/>
      <c r="G20" s="627"/>
      <c r="H20" s="627"/>
      <c r="I20" s="627"/>
      <c r="J20" s="627"/>
      <c r="K20" s="627"/>
      <c r="L20" s="627"/>
      <c r="M20" s="627"/>
      <c r="N20" s="627"/>
      <c r="O20" s="627"/>
      <c r="P20" s="627"/>
      <c r="Q20" s="628"/>
      <c r="R20" s="629">
        <v>14375</v>
      </c>
      <c r="S20" s="630"/>
      <c r="T20" s="630"/>
      <c r="U20" s="630"/>
      <c r="V20" s="630"/>
      <c r="W20" s="630"/>
      <c r="X20" s="630"/>
      <c r="Y20" s="631"/>
      <c r="Z20" s="632">
        <v>0</v>
      </c>
      <c r="AA20" s="632"/>
      <c r="AB20" s="632"/>
      <c r="AC20" s="632"/>
      <c r="AD20" s="633">
        <v>14375</v>
      </c>
      <c r="AE20" s="633"/>
      <c r="AF20" s="633"/>
      <c r="AG20" s="633"/>
      <c r="AH20" s="633"/>
      <c r="AI20" s="633"/>
      <c r="AJ20" s="633"/>
      <c r="AK20" s="633"/>
      <c r="AL20" s="634">
        <v>0</v>
      </c>
      <c r="AM20" s="635"/>
      <c r="AN20" s="635"/>
      <c r="AO20" s="636"/>
      <c r="AP20" s="626" t="s">
        <v>277</v>
      </c>
      <c r="AQ20" s="627"/>
      <c r="AR20" s="627"/>
      <c r="AS20" s="627"/>
      <c r="AT20" s="627"/>
      <c r="AU20" s="627"/>
      <c r="AV20" s="627"/>
      <c r="AW20" s="627"/>
      <c r="AX20" s="627"/>
      <c r="AY20" s="627"/>
      <c r="AZ20" s="627"/>
      <c r="BA20" s="627"/>
      <c r="BB20" s="627"/>
      <c r="BC20" s="627"/>
      <c r="BD20" s="627"/>
      <c r="BE20" s="627"/>
      <c r="BF20" s="628"/>
      <c r="BG20" s="629">
        <v>174801</v>
      </c>
      <c r="BH20" s="630"/>
      <c r="BI20" s="630"/>
      <c r="BJ20" s="630"/>
      <c r="BK20" s="630"/>
      <c r="BL20" s="630"/>
      <c r="BM20" s="630"/>
      <c r="BN20" s="631"/>
      <c r="BO20" s="632">
        <v>0.8</v>
      </c>
      <c r="BP20" s="632"/>
      <c r="BQ20" s="632"/>
      <c r="BR20" s="632"/>
      <c r="BS20" s="633" t="s">
        <v>129</v>
      </c>
      <c r="BT20" s="633"/>
      <c r="BU20" s="633"/>
      <c r="BV20" s="633"/>
      <c r="BW20" s="633"/>
      <c r="BX20" s="633"/>
      <c r="BY20" s="633"/>
      <c r="BZ20" s="633"/>
      <c r="CA20" s="633"/>
      <c r="CB20" s="637"/>
      <c r="CD20" s="644" t="s">
        <v>278</v>
      </c>
      <c r="CE20" s="645"/>
      <c r="CF20" s="645"/>
      <c r="CG20" s="645"/>
      <c r="CH20" s="645"/>
      <c r="CI20" s="645"/>
      <c r="CJ20" s="645"/>
      <c r="CK20" s="645"/>
      <c r="CL20" s="645"/>
      <c r="CM20" s="645"/>
      <c r="CN20" s="645"/>
      <c r="CO20" s="645"/>
      <c r="CP20" s="645"/>
      <c r="CQ20" s="646"/>
      <c r="CR20" s="629">
        <v>98574182</v>
      </c>
      <c r="CS20" s="630"/>
      <c r="CT20" s="630"/>
      <c r="CU20" s="630"/>
      <c r="CV20" s="630"/>
      <c r="CW20" s="630"/>
      <c r="CX20" s="630"/>
      <c r="CY20" s="631"/>
      <c r="CZ20" s="632">
        <v>100</v>
      </c>
      <c r="DA20" s="632"/>
      <c r="DB20" s="632"/>
      <c r="DC20" s="632"/>
      <c r="DD20" s="638">
        <v>19949462</v>
      </c>
      <c r="DE20" s="630"/>
      <c r="DF20" s="630"/>
      <c r="DG20" s="630"/>
      <c r="DH20" s="630"/>
      <c r="DI20" s="630"/>
      <c r="DJ20" s="630"/>
      <c r="DK20" s="630"/>
      <c r="DL20" s="630"/>
      <c r="DM20" s="630"/>
      <c r="DN20" s="630"/>
      <c r="DO20" s="630"/>
      <c r="DP20" s="631"/>
      <c r="DQ20" s="638">
        <v>52971603</v>
      </c>
      <c r="DR20" s="630"/>
      <c r="DS20" s="630"/>
      <c r="DT20" s="630"/>
      <c r="DU20" s="630"/>
      <c r="DV20" s="630"/>
      <c r="DW20" s="630"/>
      <c r="DX20" s="630"/>
      <c r="DY20" s="630"/>
      <c r="DZ20" s="630"/>
      <c r="EA20" s="630"/>
      <c r="EB20" s="630"/>
      <c r="EC20" s="639"/>
    </row>
    <row r="21" spans="2:133" ht="11.25" customHeight="1" x14ac:dyDescent="0.2">
      <c r="B21" s="626" t="s">
        <v>279</v>
      </c>
      <c r="C21" s="627"/>
      <c r="D21" s="627"/>
      <c r="E21" s="627"/>
      <c r="F21" s="627"/>
      <c r="G21" s="627"/>
      <c r="H21" s="627"/>
      <c r="I21" s="627"/>
      <c r="J21" s="627"/>
      <c r="K21" s="627"/>
      <c r="L21" s="627"/>
      <c r="M21" s="627"/>
      <c r="N21" s="627"/>
      <c r="O21" s="627"/>
      <c r="P21" s="627"/>
      <c r="Q21" s="628"/>
      <c r="R21" s="629">
        <v>12103</v>
      </c>
      <c r="S21" s="630"/>
      <c r="T21" s="630"/>
      <c r="U21" s="630"/>
      <c r="V21" s="630"/>
      <c r="W21" s="630"/>
      <c r="X21" s="630"/>
      <c r="Y21" s="631"/>
      <c r="Z21" s="632">
        <v>0</v>
      </c>
      <c r="AA21" s="632"/>
      <c r="AB21" s="632"/>
      <c r="AC21" s="632"/>
      <c r="AD21" s="633">
        <v>12103</v>
      </c>
      <c r="AE21" s="633"/>
      <c r="AF21" s="633"/>
      <c r="AG21" s="633"/>
      <c r="AH21" s="633"/>
      <c r="AI21" s="633"/>
      <c r="AJ21" s="633"/>
      <c r="AK21" s="633"/>
      <c r="AL21" s="634">
        <v>0</v>
      </c>
      <c r="AM21" s="635"/>
      <c r="AN21" s="635"/>
      <c r="AO21" s="636"/>
      <c r="AP21" s="648" t="s">
        <v>280</v>
      </c>
      <c r="AQ21" s="649"/>
      <c r="AR21" s="649"/>
      <c r="AS21" s="649"/>
      <c r="AT21" s="649"/>
      <c r="AU21" s="649"/>
      <c r="AV21" s="649"/>
      <c r="AW21" s="649"/>
      <c r="AX21" s="649"/>
      <c r="AY21" s="649"/>
      <c r="AZ21" s="649"/>
      <c r="BA21" s="649"/>
      <c r="BB21" s="649"/>
      <c r="BC21" s="649"/>
      <c r="BD21" s="649"/>
      <c r="BE21" s="649"/>
      <c r="BF21" s="650"/>
      <c r="BG21" s="629">
        <v>25671</v>
      </c>
      <c r="BH21" s="630"/>
      <c r="BI21" s="630"/>
      <c r="BJ21" s="630"/>
      <c r="BK21" s="630"/>
      <c r="BL21" s="630"/>
      <c r="BM21" s="630"/>
      <c r="BN21" s="631"/>
      <c r="BO21" s="632">
        <v>0.1</v>
      </c>
      <c r="BP21" s="632"/>
      <c r="BQ21" s="632"/>
      <c r="BR21" s="632"/>
      <c r="BS21" s="633" t="s">
        <v>244</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5" t="s">
        <v>281</v>
      </c>
      <c r="C22" s="666"/>
      <c r="D22" s="666"/>
      <c r="E22" s="666"/>
      <c r="F22" s="666"/>
      <c r="G22" s="666"/>
      <c r="H22" s="666"/>
      <c r="I22" s="666"/>
      <c r="J22" s="666"/>
      <c r="K22" s="666"/>
      <c r="L22" s="666"/>
      <c r="M22" s="666"/>
      <c r="N22" s="666"/>
      <c r="O22" s="666"/>
      <c r="P22" s="666"/>
      <c r="Q22" s="667"/>
      <c r="R22" s="629">
        <v>304579</v>
      </c>
      <c r="S22" s="630"/>
      <c r="T22" s="630"/>
      <c r="U22" s="630"/>
      <c r="V22" s="630"/>
      <c r="W22" s="630"/>
      <c r="X22" s="630"/>
      <c r="Y22" s="631"/>
      <c r="Z22" s="632">
        <v>0.3</v>
      </c>
      <c r="AA22" s="632"/>
      <c r="AB22" s="632"/>
      <c r="AC22" s="632"/>
      <c r="AD22" s="633">
        <v>302312</v>
      </c>
      <c r="AE22" s="633"/>
      <c r="AF22" s="633"/>
      <c r="AG22" s="633"/>
      <c r="AH22" s="633"/>
      <c r="AI22" s="633"/>
      <c r="AJ22" s="633"/>
      <c r="AK22" s="633"/>
      <c r="AL22" s="634">
        <v>0.60000002384185791</v>
      </c>
      <c r="AM22" s="635"/>
      <c r="AN22" s="635"/>
      <c r="AO22" s="636"/>
      <c r="AP22" s="648" t="s">
        <v>282</v>
      </c>
      <c r="AQ22" s="649"/>
      <c r="AR22" s="649"/>
      <c r="AS22" s="649"/>
      <c r="AT22" s="649"/>
      <c r="AU22" s="649"/>
      <c r="AV22" s="649"/>
      <c r="AW22" s="649"/>
      <c r="AX22" s="649"/>
      <c r="AY22" s="649"/>
      <c r="AZ22" s="649"/>
      <c r="BA22" s="649"/>
      <c r="BB22" s="649"/>
      <c r="BC22" s="649"/>
      <c r="BD22" s="649"/>
      <c r="BE22" s="649"/>
      <c r="BF22" s="650"/>
      <c r="BG22" s="629" t="s">
        <v>244</v>
      </c>
      <c r="BH22" s="630"/>
      <c r="BI22" s="630"/>
      <c r="BJ22" s="630"/>
      <c r="BK22" s="630"/>
      <c r="BL22" s="630"/>
      <c r="BM22" s="630"/>
      <c r="BN22" s="631"/>
      <c r="BO22" s="632" t="s">
        <v>244</v>
      </c>
      <c r="BP22" s="632"/>
      <c r="BQ22" s="632"/>
      <c r="BR22" s="632"/>
      <c r="BS22" s="633" t="s">
        <v>129</v>
      </c>
      <c r="BT22" s="633"/>
      <c r="BU22" s="633"/>
      <c r="BV22" s="633"/>
      <c r="BW22" s="633"/>
      <c r="BX22" s="633"/>
      <c r="BY22" s="633"/>
      <c r="BZ22" s="633"/>
      <c r="CA22" s="633"/>
      <c r="CB22" s="637"/>
      <c r="CD22" s="611" t="s">
        <v>283</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284</v>
      </c>
      <c r="C23" s="627"/>
      <c r="D23" s="627"/>
      <c r="E23" s="627"/>
      <c r="F23" s="627"/>
      <c r="G23" s="627"/>
      <c r="H23" s="627"/>
      <c r="I23" s="627"/>
      <c r="J23" s="627"/>
      <c r="K23" s="627"/>
      <c r="L23" s="627"/>
      <c r="M23" s="627"/>
      <c r="N23" s="627"/>
      <c r="O23" s="627"/>
      <c r="P23" s="627"/>
      <c r="Q23" s="628"/>
      <c r="R23" s="629">
        <v>20757279</v>
      </c>
      <c r="S23" s="630"/>
      <c r="T23" s="630"/>
      <c r="U23" s="630"/>
      <c r="V23" s="630"/>
      <c r="W23" s="630"/>
      <c r="X23" s="630"/>
      <c r="Y23" s="631"/>
      <c r="Z23" s="632">
        <v>20.5</v>
      </c>
      <c r="AA23" s="632"/>
      <c r="AB23" s="632"/>
      <c r="AC23" s="632"/>
      <c r="AD23" s="633">
        <v>17848227</v>
      </c>
      <c r="AE23" s="633"/>
      <c r="AF23" s="633"/>
      <c r="AG23" s="633"/>
      <c r="AH23" s="633"/>
      <c r="AI23" s="633"/>
      <c r="AJ23" s="633"/>
      <c r="AK23" s="633"/>
      <c r="AL23" s="634">
        <v>37.9</v>
      </c>
      <c r="AM23" s="635"/>
      <c r="AN23" s="635"/>
      <c r="AO23" s="636"/>
      <c r="AP23" s="648" t="s">
        <v>285</v>
      </c>
      <c r="AQ23" s="649"/>
      <c r="AR23" s="649"/>
      <c r="AS23" s="649"/>
      <c r="AT23" s="649"/>
      <c r="AU23" s="649"/>
      <c r="AV23" s="649"/>
      <c r="AW23" s="649"/>
      <c r="AX23" s="649"/>
      <c r="AY23" s="649"/>
      <c r="AZ23" s="649"/>
      <c r="BA23" s="649"/>
      <c r="BB23" s="649"/>
      <c r="BC23" s="649"/>
      <c r="BD23" s="649"/>
      <c r="BE23" s="649"/>
      <c r="BF23" s="650"/>
      <c r="BG23" s="629">
        <v>149130</v>
      </c>
      <c r="BH23" s="630"/>
      <c r="BI23" s="630"/>
      <c r="BJ23" s="630"/>
      <c r="BK23" s="630"/>
      <c r="BL23" s="630"/>
      <c r="BM23" s="630"/>
      <c r="BN23" s="631"/>
      <c r="BO23" s="632">
        <v>0.7</v>
      </c>
      <c r="BP23" s="632"/>
      <c r="BQ23" s="632"/>
      <c r="BR23" s="632"/>
      <c r="BS23" s="633" t="s">
        <v>244</v>
      </c>
      <c r="BT23" s="633"/>
      <c r="BU23" s="633"/>
      <c r="BV23" s="633"/>
      <c r="BW23" s="633"/>
      <c r="BX23" s="633"/>
      <c r="BY23" s="633"/>
      <c r="BZ23" s="633"/>
      <c r="CA23" s="633"/>
      <c r="CB23" s="637"/>
      <c r="CD23" s="611" t="s">
        <v>222</v>
      </c>
      <c r="CE23" s="612"/>
      <c r="CF23" s="612"/>
      <c r="CG23" s="612"/>
      <c r="CH23" s="612"/>
      <c r="CI23" s="612"/>
      <c r="CJ23" s="612"/>
      <c r="CK23" s="612"/>
      <c r="CL23" s="612"/>
      <c r="CM23" s="612"/>
      <c r="CN23" s="612"/>
      <c r="CO23" s="612"/>
      <c r="CP23" s="612"/>
      <c r="CQ23" s="613"/>
      <c r="CR23" s="611" t="s">
        <v>286</v>
      </c>
      <c r="CS23" s="612"/>
      <c r="CT23" s="612"/>
      <c r="CU23" s="612"/>
      <c r="CV23" s="612"/>
      <c r="CW23" s="612"/>
      <c r="CX23" s="612"/>
      <c r="CY23" s="613"/>
      <c r="CZ23" s="611" t="s">
        <v>287</v>
      </c>
      <c r="DA23" s="612"/>
      <c r="DB23" s="612"/>
      <c r="DC23" s="613"/>
      <c r="DD23" s="611" t="s">
        <v>288</v>
      </c>
      <c r="DE23" s="612"/>
      <c r="DF23" s="612"/>
      <c r="DG23" s="612"/>
      <c r="DH23" s="612"/>
      <c r="DI23" s="612"/>
      <c r="DJ23" s="612"/>
      <c r="DK23" s="613"/>
      <c r="DL23" s="660" t="s">
        <v>289</v>
      </c>
      <c r="DM23" s="661"/>
      <c r="DN23" s="661"/>
      <c r="DO23" s="661"/>
      <c r="DP23" s="661"/>
      <c r="DQ23" s="661"/>
      <c r="DR23" s="661"/>
      <c r="DS23" s="661"/>
      <c r="DT23" s="661"/>
      <c r="DU23" s="661"/>
      <c r="DV23" s="662"/>
      <c r="DW23" s="611" t="s">
        <v>290</v>
      </c>
      <c r="DX23" s="612"/>
      <c r="DY23" s="612"/>
      <c r="DZ23" s="612"/>
      <c r="EA23" s="612"/>
      <c r="EB23" s="612"/>
      <c r="EC23" s="613"/>
    </row>
    <row r="24" spans="2:133" ht="11.25" customHeight="1" x14ac:dyDescent="0.2">
      <c r="B24" s="626" t="s">
        <v>291</v>
      </c>
      <c r="C24" s="627"/>
      <c r="D24" s="627"/>
      <c r="E24" s="627"/>
      <c r="F24" s="627"/>
      <c r="G24" s="627"/>
      <c r="H24" s="627"/>
      <c r="I24" s="627"/>
      <c r="J24" s="627"/>
      <c r="K24" s="627"/>
      <c r="L24" s="627"/>
      <c r="M24" s="627"/>
      <c r="N24" s="627"/>
      <c r="O24" s="627"/>
      <c r="P24" s="627"/>
      <c r="Q24" s="628"/>
      <c r="R24" s="629">
        <v>17848227</v>
      </c>
      <c r="S24" s="630"/>
      <c r="T24" s="630"/>
      <c r="U24" s="630"/>
      <c r="V24" s="630"/>
      <c r="W24" s="630"/>
      <c r="X24" s="630"/>
      <c r="Y24" s="631"/>
      <c r="Z24" s="632">
        <v>17.600000000000001</v>
      </c>
      <c r="AA24" s="632"/>
      <c r="AB24" s="632"/>
      <c r="AC24" s="632"/>
      <c r="AD24" s="633">
        <v>17848227</v>
      </c>
      <c r="AE24" s="633"/>
      <c r="AF24" s="633"/>
      <c r="AG24" s="633"/>
      <c r="AH24" s="633"/>
      <c r="AI24" s="633"/>
      <c r="AJ24" s="633"/>
      <c r="AK24" s="633"/>
      <c r="AL24" s="634">
        <v>37.9</v>
      </c>
      <c r="AM24" s="635"/>
      <c r="AN24" s="635"/>
      <c r="AO24" s="636"/>
      <c r="AP24" s="648" t="s">
        <v>292</v>
      </c>
      <c r="AQ24" s="649"/>
      <c r="AR24" s="649"/>
      <c r="AS24" s="649"/>
      <c r="AT24" s="649"/>
      <c r="AU24" s="649"/>
      <c r="AV24" s="649"/>
      <c r="AW24" s="649"/>
      <c r="AX24" s="649"/>
      <c r="AY24" s="649"/>
      <c r="AZ24" s="649"/>
      <c r="BA24" s="649"/>
      <c r="BB24" s="649"/>
      <c r="BC24" s="649"/>
      <c r="BD24" s="649"/>
      <c r="BE24" s="649"/>
      <c r="BF24" s="650"/>
      <c r="BG24" s="629" t="s">
        <v>129</v>
      </c>
      <c r="BH24" s="630"/>
      <c r="BI24" s="630"/>
      <c r="BJ24" s="630"/>
      <c r="BK24" s="630"/>
      <c r="BL24" s="630"/>
      <c r="BM24" s="630"/>
      <c r="BN24" s="631"/>
      <c r="BO24" s="632" t="s">
        <v>129</v>
      </c>
      <c r="BP24" s="632"/>
      <c r="BQ24" s="632"/>
      <c r="BR24" s="632"/>
      <c r="BS24" s="633" t="s">
        <v>244</v>
      </c>
      <c r="BT24" s="633"/>
      <c r="BU24" s="633"/>
      <c r="BV24" s="633"/>
      <c r="BW24" s="633"/>
      <c r="BX24" s="633"/>
      <c r="BY24" s="633"/>
      <c r="BZ24" s="633"/>
      <c r="CA24" s="633"/>
      <c r="CB24" s="637"/>
      <c r="CD24" s="640" t="s">
        <v>293</v>
      </c>
      <c r="CE24" s="641"/>
      <c r="CF24" s="641"/>
      <c r="CG24" s="641"/>
      <c r="CH24" s="641"/>
      <c r="CI24" s="641"/>
      <c r="CJ24" s="641"/>
      <c r="CK24" s="641"/>
      <c r="CL24" s="641"/>
      <c r="CM24" s="641"/>
      <c r="CN24" s="641"/>
      <c r="CO24" s="641"/>
      <c r="CP24" s="641"/>
      <c r="CQ24" s="642"/>
      <c r="CR24" s="618">
        <v>45287006</v>
      </c>
      <c r="CS24" s="619"/>
      <c r="CT24" s="619"/>
      <c r="CU24" s="619"/>
      <c r="CV24" s="619"/>
      <c r="CW24" s="619"/>
      <c r="CX24" s="619"/>
      <c r="CY24" s="620"/>
      <c r="CZ24" s="623">
        <v>45.9</v>
      </c>
      <c r="DA24" s="624"/>
      <c r="DB24" s="624"/>
      <c r="DC24" s="643"/>
      <c r="DD24" s="668">
        <v>26443720</v>
      </c>
      <c r="DE24" s="619"/>
      <c r="DF24" s="619"/>
      <c r="DG24" s="619"/>
      <c r="DH24" s="619"/>
      <c r="DI24" s="619"/>
      <c r="DJ24" s="619"/>
      <c r="DK24" s="620"/>
      <c r="DL24" s="668">
        <v>25244877</v>
      </c>
      <c r="DM24" s="619"/>
      <c r="DN24" s="619"/>
      <c r="DO24" s="619"/>
      <c r="DP24" s="619"/>
      <c r="DQ24" s="619"/>
      <c r="DR24" s="619"/>
      <c r="DS24" s="619"/>
      <c r="DT24" s="619"/>
      <c r="DU24" s="619"/>
      <c r="DV24" s="620"/>
      <c r="DW24" s="623">
        <v>51.6</v>
      </c>
      <c r="DX24" s="624"/>
      <c r="DY24" s="624"/>
      <c r="DZ24" s="624"/>
      <c r="EA24" s="624"/>
      <c r="EB24" s="624"/>
      <c r="EC24" s="625"/>
    </row>
    <row r="25" spans="2:133" ht="11.25" customHeight="1" x14ac:dyDescent="0.2">
      <c r="B25" s="626" t="s">
        <v>294</v>
      </c>
      <c r="C25" s="627"/>
      <c r="D25" s="627"/>
      <c r="E25" s="627"/>
      <c r="F25" s="627"/>
      <c r="G25" s="627"/>
      <c r="H25" s="627"/>
      <c r="I25" s="627"/>
      <c r="J25" s="627"/>
      <c r="K25" s="627"/>
      <c r="L25" s="627"/>
      <c r="M25" s="627"/>
      <c r="N25" s="627"/>
      <c r="O25" s="627"/>
      <c r="P25" s="627"/>
      <c r="Q25" s="628"/>
      <c r="R25" s="629">
        <v>2908979</v>
      </c>
      <c r="S25" s="630"/>
      <c r="T25" s="630"/>
      <c r="U25" s="630"/>
      <c r="V25" s="630"/>
      <c r="W25" s="630"/>
      <c r="X25" s="630"/>
      <c r="Y25" s="631"/>
      <c r="Z25" s="632">
        <v>2.9</v>
      </c>
      <c r="AA25" s="632"/>
      <c r="AB25" s="632"/>
      <c r="AC25" s="632"/>
      <c r="AD25" s="633" t="s">
        <v>244</v>
      </c>
      <c r="AE25" s="633"/>
      <c r="AF25" s="633"/>
      <c r="AG25" s="633"/>
      <c r="AH25" s="633"/>
      <c r="AI25" s="633"/>
      <c r="AJ25" s="633"/>
      <c r="AK25" s="633"/>
      <c r="AL25" s="634" t="s">
        <v>244</v>
      </c>
      <c r="AM25" s="635"/>
      <c r="AN25" s="635"/>
      <c r="AO25" s="636"/>
      <c r="AP25" s="648" t="s">
        <v>295</v>
      </c>
      <c r="AQ25" s="649"/>
      <c r="AR25" s="649"/>
      <c r="AS25" s="649"/>
      <c r="AT25" s="649"/>
      <c r="AU25" s="649"/>
      <c r="AV25" s="649"/>
      <c r="AW25" s="649"/>
      <c r="AX25" s="649"/>
      <c r="AY25" s="649"/>
      <c r="AZ25" s="649"/>
      <c r="BA25" s="649"/>
      <c r="BB25" s="649"/>
      <c r="BC25" s="649"/>
      <c r="BD25" s="649"/>
      <c r="BE25" s="649"/>
      <c r="BF25" s="650"/>
      <c r="BG25" s="629" t="s">
        <v>244</v>
      </c>
      <c r="BH25" s="630"/>
      <c r="BI25" s="630"/>
      <c r="BJ25" s="630"/>
      <c r="BK25" s="630"/>
      <c r="BL25" s="630"/>
      <c r="BM25" s="630"/>
      <c r="BN25" s="631"/>
      <c r="BO25" s="632" t="s">
        <v>129</v>
      </c>
      <c r="BP25" s="632"/>
      <c r="BQ25" s="632"/>
      <c r="BR25" s="632"/>
      <c r="BS25" s="633" t="s">
        <v>129</v>
      </c>
      <c r="BT25" s="633"/>
      <c r="BU25" s="633"/>
      <c r="BV25" s="633"/>
      <c r="BW25" s="633"/>
      <c r="BX25" s="633"/>
      <c r="BY25" s="633"/>
      <c r="BZ25" s="633"/>
      <c r="CA25" s="633"/>
      <c r="CB25" s="637"/>
      <c r="CD25" s="644" t="s">
        <v>296</v>
      </c>
      <c r="CE25" s="645"/>
      <c r="CF25" s="645"/>
      <c r="CG25" s="645"/>
      <c r="CH25" s="645"/>
      <c r="CI25" s="645"/>
      <c r="CJ25" s="645"/>
      <c r="CK25" s="645"/>
      <c r="CL25" s="645"/>
      <c r="CM25" s="645"/>
      <c r="CN25" s="645"/>
      <c r="CO25" s="645"/>
      <c r="CP25" s="645"/>
      <c r="CQ25" s="646"/>
      <c r="CR25" s="629">
        <v>12081063</v>
      </c>
      <c r="CS25" s="669"/>
      <c r="CT25" s="669"/>
      <c r="CU25" s="669"/>
      <c r="CV25" s="669"/>
      <c r="CW25" s="669"/>
      <c r="CX25" s="669"/>
      <c r="CY25" s="670"/>
      <c r="CZ25" s="634">
        <v>12.3</v>
      </c>
      <c r="DA25" s="663"/>
      <c r="DB25" s="663"/>
      <c r="DC25" s="671"/>
      <c r="DD25" s="638">
        <v>10939006</v>
      </c>
      <c r="DE25" s="669"/>
      <c r="DF25" s="669"/>
      <c r="DG25" s="669"/>
      <c r="DH25" s="669"/>
      <c r="DI25" s="669"/>
      <c r="DJ25" s="669"/>
      <c r="DK25" s="670"/>
      <c r="DL25" s="638">
        <v>10494864</v>
      </c>
      <c r="DM25" s="669"/>
      <c r="DN25" s="669"/>
      <c r="DO25" s="669"/>
      <c r="DP25" s="669"/>
      <c r="DQ25" s="669"/>
      <c r="DR25" s="669"/>
      <c r="DS25" s="669"/>
      <c r="DT25" s="669"/>
      <c r="DU25" s="669"/>
      <c r="DV25" s="670"/>
      <c r="DW25" s="634">
        <v>21.4</v>
      </c>
      <c r="DX25" s="663"/>
      <c r="DY25" s="663"/>
      <c r="DZ25" s="663"/>
      <c r="EA25" s="663"/>
      <c r="EB25" s="663"/>
      <c r="EC25" s="664"/>
    </row>
    <row r="26" spans="2:133" ht="11.25" customHeight="1" x14ac:dyDescent="0.2">
      <c r="B26" s="626" t="s">
        <v>297</v>
      </c>
      <c r="C26" s="627"/>
      <c r="D26" s="627"/>
      <c r="E26" s="627"/>
      <c r="F26" s="627"/>
      <c r="G26" s="627"/>
      <c r="H26" s="627"/>
      <c r="I26" s="627"/>
      <c r="J26" s="627"/>
      <c r="K26" s="627"/>
      <c r="L26" s="627"/>
      <c r="M26" s="627"/>
      <c r="N26" s="627"/>
      <c r="O26" s="627"/>
      <c r="P26" s="627"/>
      <c r="Q26" s="628"/>
      <c r="R26" s="629">
        <v>73</v>
      </c>
      <c r="S26" s="630"/>
      <c r="T26" s="630"/>
      <c r="U26" s="630"/>
      <c r="V26" s="630"/>
      <c r="W26" s="630"/>
      <c r="X26" s="630"/>
      <c r="Y26" s="631"/>
      <c r="Z26" s="632">
        <v>0</v>
      </c>
      <c r="AA26" s="632"/>
      <c r="AB26" s="632"/>
      <c r="AC26" s="632"/>
      <c r="AD26" s="633" t="s">
        <v>244</v>
      </c>
      <c r="AE26" s="633"/>
      <c r="AF26" s="633"/>
      <c r="AG26" s="633"/>
      <c r="AH26" s="633"/>
      <c r="AI26" s="633"/>
      <c r="AJ26" s="633"/>
      <c r="AK26" s="633"/>
      <c r="AL26" s="634" t="s">
        <v>244</v>
      </c>
      <c r="AM26" s="635"/>
      <c r="AN26" s="635"/>
      <c r="AO26" s="636"/>
      <c r="AP26" s="648" t="s">
        <v>298</v>
      </c>
      <c r="AQ26" s="672"/>
      <c r="AR26" s="672"/>
      <c r="AS26" s="672"/>
      <c r="AT26" s="672"/>
      <c r="AU26" s="672"/>
      <c r="AV26" s="672"/>
      <c r="AW26" s="672"/>
      <c r="AX26" s="672"/>
      <c r="AY26" s="672"/>
      <c r="AZ26" s="672"/>
      <c r="BA26" s="672"/>
      <c r="BB26" s="672"/>
      <c r="BC26" s="672"/>
      <c r="BD26" s="672"/>
      <c r="BE26" s="672"/>
      <c r="BF26" s="650"/>
      <c r="BG26" s="629" t="s">
        <v>244</v>
      </c>
      <c r="BH26" s="630"/>
      <c r="BI26" s="630"/>
      <c r="BJ26" s="630"/>
      <c r="BK26" s="630"/>
      <c r="BL26" s="630"/>
      <c r="BM26" s="630"/>
      <c r="BN26" s="631"/>
      <c r="BO26" s="632" t="s">
        <v>244</v>
      </c>
      <c r="BP26" s="632"/>
      <c r="BQ26" s="632"/>
      <c r="BR26" s="632"/>
      <c r="BS26" s="633" t="s">
        <v>244</v>
      </c>
      <c r="BT26" s="633"/>
      <c r="BU26" s="633"/>
      <c r="BV26" s="633"/>
      <c r="BW26" s="633"/>
      <c r="BX26" s="633"/>
      <c r="BY26" s="633"/>
      <c r="BZ26" s="633"/>
      <c r="CA26" s="633"/>
      <c r="CB26" s="637"/>
      <c r="CD26" s="644" t="s">
        <v>299</v>
      </c>
      <c r="CE26" s="645"/>
      <c r="CF26" s="645"/>
      <c r="CG26" s="645"/>
      <c r="CH26" s="645"/>
      <c r="CI26" s="645"/>
      <c r="CJ26" s="645"/>
      <c r="CK26" s="645"/>
      <c r="CL26" s="645"/>
      <c r="CM26" s="645"/>
      <c r="CN26" s="645"/>
      <c r="CO26" s="645"/>
      <c r="CP26" s="645"/>
      <c r="CQ26" s="646"/>
      <c r="CR26" s="629">
        <v>7706256</v>
      </c>
      <c r="CS26" s="630"/>
      <c r="CT26" s="630"/>
      <c r="CU26" s="630"/>
      <c r="CV26" s="630"/>
      <c r="CW26" s="630"/>
      <c r="CX26" s="630"/>
      <c r="CY26" s="631"/>
      <c r="CZ26" s="634">
        <v>7.8</v>
      </c>
      <c r="DA26" s="663"/>
      <c r="DB26" s="663"/>
      <c r="DC26" s="671"/>
      <c r="DD26" s="638">
        <v>7071900</v>
      </c>
      <c r="DE26" s="630"/>
      <c r="DF26" s="630"/>
      <c r="DG26" s="630"/>
      <c r="DH26" s="630"/>
      <c r="DI26" s="630"/>
      <c r="DJ26" s="630"/>
      <c r="DK26" s="631"/>
      <c r="DL26" s="638" t="s">
        <v>129</v>
      </c>
      <c r="DM26" s="630"/>
      <c r="DN26" s="630"/>
      <c r="DO26" s="630"/>
      <c r="DP26" s="630"/>
      <c r="DQ26" s="630"/>
      <c r="DR26" s="630"/>
      <c r="DS26" s="630"/>
      <c r="DT26" s="630"/>
      <c r="DU26" s="630"/>
      <c r="DV26" s="631"/>
      <c r="DW26" s="634" t="s">
        <v>129</v>
      </c>
      <c r="DX26" s="663"/>
      <c r="DY26" s="663"/>
      <c r="DZ26" s="663"/>
      <c r="EA26" s="663"/>
      <c r="EB26" s="663"/>
      <c r="EC26" s="664"/>
    </row>
    <row r="27" spans="2:133" ht="11.25" customHeight="1" x14ac:dyDescent="0.2">
      <c r="B27" s="626" t="s">
        <v>300</v>
      </c>
      <c r="C27" s="627"/>
      <c r="D27" s="627"/>
      <c r="E27" s="627"/>
      <c r="F27" s="627"/>
      <c r="G27" s="627"/>
      <c r="H27" s="627"/>
      <c r="I27" s="627"/>
      <c r="J27" s="627"/>
      <c r="K27" s="627"/>
      <c r="L27" s="627"/>
      <c r="M27" s="627"/>
      <c r="N27" s="627"/>
      <c r="O27" s="627"/>
      <c r="P27" s="627"/>
      <c r="Q27" s="628"/>
      <c r="R27" s="629">
        <v>50003393</v>
      </c>
      <c r="S27" s="630"/>
      <c r="T27" s="630"/>
      <c r="U27" s="630"/>
      <c r="V27" s="630"/>
      <c r="W27" s="630"/>
      <c r="X27" s="630"/>
      <c r="Y27" s="631"/>
      <c r="Z27" s="632">
        <v>49.4</v>
      </c>
      <c r="AA27" s="632"/>
      <c r="AB27" s="632"/>
      <c r="AC27" s="632"/>
      <c r="AD27" s="633">
        <v>46942944</v>
      </c>
      <c r="AE27" s="633"/>
      <c r="AF27" s="633"/>
      <c r="AG27" s="633"/>
      <c r="AH27" s="633"/>
      <c r="AI27" s="633"/>
      <c r="AJ27" s="633"/>
      <c r="AK27" s="633"/>
      <c r="AL27" s="634">
        <v>99.699996948242188</v>
      </c>
      <c r="AM27" s="635"/>
      <c r="AN27" s="635"/>
      <c r="AO27" s="636"/>
      <c r="AP27" s="626" t="s">
        <v>301</v>
      </c>
      <c r="AQ27" s="627"/>
      <c r="AR27" s="627"/>
      <c r="AS27" s="627"/>
      <c r="AT27" s="627"/>
      <c r="AU27" s="627"/>
      <c r="AV27" s="627"/>
      <c r="AW27" s="627"/>
      <c r="AX27" s="627"/>
      <c r="AY27" s="627"/>
      <c r="AZ27" s="627"/>
      <c r="BA27" s="627"/>
      <c r="BB27" s="627"/>
      <c r="BC27" s="627"/>
      <c r="BD27" s="627"/>
      <c r="BE27" s="627"/>
      <c r="BF27" s="628"/>
      <c r="BG27" s="629">
        <v>22931297</v>
      </c>
      <c r="BH27" s="630"/>
      <c r="BI27" s="630"/>
      <c r="BJ27" s="630"/>
      <c r="BK27" s="630"/>
      <c r="BL27" s="630"/>
      <c r="BM27" s="630"/>
      <c r="BN27" s="631"/>
      <c r="BO27" s="632">
        <v>100</v>
      </c>
      <c r="BP27" s="632"/>
      <c r="BQ27" s="632"/>
      <c r="BR27" s="632"/>
      <c r="BS27" s="633">
        <v>1246042</v>
      </c>
      <c r="BT27" s="633"/>
      <c r="BU27" s="633"/>
      <c r="BV27" s="633"/>
      <c r="BW27" s="633"/>
      <c r="BX27" s="633"/>
      <c r="BY27" s="633"/>
      <c r="BZ27" s="633"/>
      <c r="CA27" s="633"/>
      <c r="CB27" s="637"/>
      <c r="CD27" s="644" t="s">
        <v>302</v>
      </c>
      <c r="CE27" s="645"/>
      <c r="CF27" s="645"/>
      <c r="CG27" s="645"/>
      <c r="CH27" s="645"/>
      <c r="CI27" s="645"/>
      <c r="CJ27" s="645"/>
      <c r="CK27" s="645"/>
      <c r="CL27" s="645"/>
      <c r="CM27" s="645"/>
      <c r="CN27" s="645"/>
      <c r="CO27" s="645"/>
      <c r="CP27" s="645"/>
      <c r="CQ27" s="646"/>
      <c r="CR27" s="629">
        <v>22660370</v>
      </c>
      <c r="CS27" s="669"/>
      <c r="CT27" s="669"/>
      <c r="CU27" s="669"/>
      <c r="CV27" s="669"/>
      <c r="CW27" s="669"/>
      <c r="CX27" s="669"/>
      <c r="CY27" s="670"/>
      <c r="CZ27" s="634">
        <v>23</v>
      </c>
      <c r="DA27" s="663"/>
      <c r="DB27" s="663"/>
      <c r="DC27" s="671"/>
      <c r="DD27" s="638">
        <v>5110543</v>
      </c>
      <c r="DE27" s="669"/>
      <c r="DF27" s="669"/>
      <c r="DG27" s="669"/>
      <c r="DH27" s="669"/>
      <c r="DI27" s="669"/>
      <c r="DJ27" s="669"/>
      <c r="DK27" s="670"/>
      <c r="DL27" s="638">
        <v>4935033</v>
      </c>
      <c r="DM27" s="669"/>
      <c r="DN27" s="669"/>
      <c r="DO27" s="669"/>
      <c r="DP27" s="669"/>
      <c r="DQ27" s="669"/>
      <c r="DR27" s="669"/>
      <c r="DS27" s="669"/>
      <c r="DT27" s="669"/>
      <c r="DU27" s="669"/>
      <c r="DV27" s="670"/>
      <c r="DW27" s="634">
        <v>10.1</v>
      </c>
      <c r="DX27" s="663"/>
      <c r="DY27" s="663"/>
      <c r="DZ27" s="663"/>
      <c r="EA27" s="663"/>
      <c r="EB27" s="663"/>
      <c r="EC27" s="664"/>
    </row>
    <row r="28" spans="2:133" ht="11.25" customHeight="1" x14ac:dyDescent="0.2">
      <c r="B28" s="626" t="s">
        <v>303</v>
      </c>
      <c r="C28" s="627"/>
      <c r="D28" s="627"/>
      <c r="E28" s="627"/>
      <c r="F28" s="627"/>
      <c r="G28" s="627"/>
      <c r="H28" s="627"/>
      <c r="I28" s="627"/>
      <c r="J28" s="627"/>
      <c r="K28" s="627"/>
      <c r="L28" s="627"/>
      <c r="M28" s="627"/>
      <c r="N28" s="627"/>
      <c r="O28" s="627"/>
      <c r="P28" s="627"/>
      <c r="Q28" s="628"/>
      <c r="R28" s="629">
        <v>22143</v>
      </c>
      <c r="S28" s="630"/>
      <c r="T28" s="630"/>
      <c r="U28" s="630"/>
      <c r="V28" s="630"/>
      <c r="W28" s="630"/>
      <c r="X28" s="630"/>
      <c r="Y28" s="631"/>
      <c r="Z28" s="632">
        <v>0</v>
      </c>
      <c r="AA28" s="632"/>
      <c r="AB28" s="632"/>
      <c r="AC28" s="632"/>
      <c r="AD28" s="633">
        <v>22143</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304</v>
      </c>
      <c r="CE28" s="645"/>
      <c r="CF28" s="645"/>
      <c r="CG28" s="645"/>
      <c r="CH28" s="645"/>
      <c r="CI28" s="645"/>
      <c r="CJ28" s="645"/>
      <c r="CK28" s="645"/>
      <c r="CL28" s="645"/>
      <c r="CM28" s="645"/>
      <c r="CN28" s="645"/>
      <c r="CO28" s="645"/>
      <c r="CP28" s="645"/>
      <c r="CQ28" s="646"/>
      <c r="CR28" s="629">
        <v>10545573</v>
      </c>
      <c r="CS28" s="630"/>
      <c r="CT28" s="630"/>
      <c r="CU28" s="630"/>
      <c r="CV28" s="630"/>
      <c r="CW28" s="630"/>
      <c r="CX28" s="630"/>
      <c r="CY28" s="631"/>
      <c r="CZ28" s="634">
        <v>10.7</v>
      </c>
      <c r="DA28" s="663"/>
      <c r="DB28" s="663"/>
      <c r="DC28" s="671"/>
      <c r="DD28" s="638">
        <v>10394171</v>
      </c>
      <c r="DE28" s="630"/>
      <c r="DF28" s="630"/>
      <c r="DG28" s="630"/>
      <c r="DH28" s="630"/>
      <c r="DI28" s="630"/>
      <c r="DJ28" s="630"/>
      <c r="DK28" s="631"/>
      <c r="DL28" s="638">
        <v>9814980</v>
      </c>
      <c r="DM28" s="630"/>
      <c r="DN28" s="630"/>
      <c r="DO28" s="630"/>
      <c r="DP28" s="630"/>
      <c r="DQ28" s="630"/>
      <c r="DR28" s="630"/>
      <c r="DS28" s="630"/>
      <c r="DT28" s="630"/>
      <c r="DU28" s="630"/>
      <c r="DV28" s="631"/>
      <c r="DW28" s="634">
        <v>20.100000000000001</v>
      </c>
      <c r="DX28" s="663"/>
      <c r="DY28" s="663"/>
      <c r="DZ28" s="663"/>
      <c r="EA28" s="663"/>
      <c r="EB28" s="663"/>
      <c r="EC28" s="664"/>
    </row>
    <row r="29" spans="2:133" ht="11.25" customHeight="1" x14ac:dyDescent="0.2">
      <c r="B29" s="626" t="s">
        <v>305</v>
      </c>
      <c r="C29" s="627"/>
      <c r="D29" s="627"/>
      <c r="E29" s="627"/>
      <c r="F29" s="627"/>
      <c r="G29" s="627"/>
      <c r="H29" s="627"/>
      <c r="I29" s="627"/>
      <c r="J29" s="627"/>
      <c r="K29" s="627"/>
      <c r="L29" s="627"/>
      <c r="M29" s="627"/>
      <c r="N29" s="627"/>
      <c r="O29" s="627"/>
      <c r="P29" s="627"/>
      <c r="Q29" s="628"/>
      <c r="R29" s="629">
        <v>834566</v>
      </c>
      <c r="S29" s="630"/>
      <c r="T29" s="630"/>
      <c r="U29" s="630"/>
      <c r="V29" s="630"/>
      <c r="W29" s="630"/>
      <c r="X29" s="630"/>
      <c r="Y29" s="631"/>
      <c r="Z29" s="632">
        <v>0.8</v>
      </c>
      <c r="AA29" s="632"/>
      <c r="AB29" s="632"/>
      <c r="AC29" s="632"/>
      <c r="AD29" s="633" t="s">
        <v>129</v>
      </c>
      <c r="AE29" s="633"/>
      <c r="AF29" s="633"/>
      <c r="AG29" s="633"/>
      <c r="AH29" s="633"/>
      <c r="AI29" s="633"/>
      <c r="AJ29" s="633"/>
      <c r="AK29" s="633"/>
      <c r="AL29" s="634" t="s">
        <v>244</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306</v>
      </c>
      <c r="CE29" s="679"/>
      <c r="CF29" s="644" t="s">
        <v>70</v>
      </c>
      <c r="CG29" s="645"/>
      <c r="CH29" s="645"/>
      <c r="CI29" s="645"/>
      <c r="CJ29" s="645"/>
      <c r="CK29" s="645"/>
      <c r="CL29" s="645"/>
      <c r="CM29" s="645"/>
      <c r="CN29" s="645"/>
      <c r="CO29" s="645"/>
      <c r="CP29" s="645"/>
      <c r="CQ29" s="646"/>
      <c r="CR29" s="629">
        <v>10545315</v>
      </c>
      <c r="CS29" s="669"/>
      <c r="CT29" s="669"/>
      <c r="CU29" s="669"/>
      <c r="CV29" s="669"/>
      <c r="CW29" s="669"/>
      <c r="CX29" s="669"/>
      <c r="CY29" s="670"/>
      <c r="CZ29" s="634">
        <v>10.7</v>
      </c>
      <c r="DA29" s="663"/>
      <c r="DB29" s="663"/>
      <c r="DC29" s="671"/>
      <c r="DD29" s="638">
        <v>10393913</v>
      </c>
      <c r="DE29" s="669"/>
      <c r="DF29" s="669"/>
      <c r="DG29" s="669"/>
      <c r="DH29" s="669"/>
      <c r="DI29" s="669"/>
      <c r="DJ29" s="669"/>
      <c r="DK29" s="670"/>
      <c r="DL29" s="638">
        <v>9814722</v>
      </c>
      <c r="DM29" s="669"/>
      <c r="DN29" s="669"/>
      <c r="DO29" s="669"/>
      <c r="DP29" s="669"/>
      <c r="DQ29" s="669"/>
      <c r="DR29" s="669"/>
      <c r="DS29" s="669"/>
      <c r="DT29" s="669"/>
      <c r="DU29" s="669"/>
      <c r="DV29" s="670"/>
      <c r="DW29" s="634">
        <v>20.100000000000001</v>
      </c>
      <c r="DX29" s="663"/>
      <c r="DY29" s="663"/>
      <c r="DZ29" s="663"/>
      <c r="EA29" s="663"/>
      <c r="EB29" s="663"/>
      <c r="EC29" s="664"/>
    </row>
    <row r="30" spans="2:133" ht="11.25" customHeight="1" x14ac:dyDescent="0.2">
      <c r="B30" s="626" t="s">
        <v>307</v>
      </c>
      <c r="C30" s="627"/>
      <c r="D30" s="627"/>
      <c r="E30" s="627"/>
      <c r="F30" s="627"/>
      <c r="G30" s="627"/>
      <c r="H30" s="627"/>
      <c r="I30" s="627"/>
      <c r="J30" s="627"/>
      <c r="K30" s="627"/>
      <c r="L30" s="627"/>
      <c r="M30" s="627"/>
      <c r="N30" s="627"/>
      <c r="O30" s="627"/>
      <c r="P30" s="627"/>
      <c r="Q30" s="628"/>
      <c r="R30" s="629">
        <v>845985</v>
      </c>
      <c r="S30" s="630"/>
      <c r="T30" s="630"/>
      <c r="U30" s="630"/>
      <c r="V30" s="630"/>
      <c r="W30" s="630"/>
      <c r="X30" s="630"/>
      <c r="Y30" s="631"/>
      <c r="Z30" s="632">
        <v>0.8</v>
      </c>
      <c r="AA30" s="632"/>
      <c r="AB30" s="632"/>
      <c r="AC30" s="632"/>
      <c r="AD30" s="633">
        <v>60326</v>
      </c>
      <c r="AE30" s="633"/>
      <c r="AF30" s="633"/>
      <c r="AG30" s="633"/>
      <c r="AH30" s="633"/>
      <c r="AI30" s="633"/>
      <c r="AJ30" s="633"/>
      <c r="AK30" s="633"/>
      <c r="AL30" s="634">
        <v>0.1</v>
      </c>
      <c r="AM30" s="635"/>
      <c r="AN30" s="635"/>
      <c r="AO30" s="636"/>
      <c r="AP30" s="608" t="s">
        <v>222</v>
      </c>
      <c r="AQ30" s="609"/>
      <c r="AR30" s="609"/>
      <c r="AS30" s="609"/>
      <c r="AT30" s="609"/>
      <c r="AU30" s="609"/>
      <c r="AV30" s="609"/>
      <c r="AW30" s="609"/>
      <c r="AX30" s="609"/>
      <c r="AY30" s="609"/>
      <c r="AZ30" s="609"/>
      <c r="BA30" s="609"/>
      <c r="BB30" s="609"/>
      <c r="BC30" s="609"/>
      <c r="BD30" s="609"/>
      <c r="BE30" s="609"/>
      <c r="BF30" s="610"/>
      <c r="BG30" s="608" t="s">
        <v>308</v>
      </c>
      <c r="BH30" s="676"/>
      <c r="BI30" s="676"/>
      <c r="BJ30" s="676"/>
      <c r="BK30" s="676"/>
      <c r="BL30" s="676"/>
      <c r="BM30" s="676"/>
      <c r="BN30" s="676"/>
      <c r="BO30" s="676"/>
      <c r="BP30" s="676"/>
      <c r="BQ30" s="677"/>
      <c r="BR30" s="608" t="s">
        <v>309</v>
      </c>
      <c r="BS30" s="676"/>
      <c r="BT30" s="676"/>
      <c r="BU30" s="676"/>
      <c r="BV30" s="676"/>
      <c r="BW30" s="676"/>
      <c r="BX30" s="676"/>
      <c r="BY30" s="676"/>
      <c r="BZ30" s="676"/>
      <c r="CA30" s="676"/>
      <c r="CB30" s="677"/>
      <c r="CD30" s="680"/>
      <c r="CE30" s="681"/>
      <c r="CF30" s="644" t="s">
        <v>310</v>
      </c>
      <c r="CG30" s="645"/>
      <c r="CH30" s="645"/>
      <c r="CI30" s="645"/>
      <c r="CJ30" s="645"/>
      <c r="CK30" s="645"/>
      <c r="CL30" s="645"/>
      <c r="CM30" s="645"/>
      <c r="CN30" s="645"/>
      <c r="CO30" s="645"/>
      <c r="CP30" s="645"/>
      <c r="CQ30" s="646"/>
      <c r="CR30" s="629">
        <v>10190556</v>
      </c>
      <c r="CS30" s="630"/>
      <c r="CT30" s="630"/>
      <c r="CU30" s="630"/>
      <c r="CV30" s="630"/>
      <c r="CW30" s="630"/>
      <c r="CX30" s="630"/>
      <c r="CY30" s="631"/>
      <c r="CZ30" s="634">
        <v>10.3</v>
      </c>
      <c r="DA30" s="663"/>
      <c r="DB30" s="663"/>
      <c r="DC30" s="671"/>
      <c r="DD30" s="638">
        <v>10040003</v>
      </c>
      <c r="DE30" s="630"/>
      <c r="DF30" s="630"/>
      <c r="DG30" s="630"/>
      <c r="DH30" s="630"/>
      <c r="DI30" s="630"/>
      <c r="DJ30" s="630"/>
      <c r="DK30" s="631"/>
      <c r="DL30" s="638">
        <v>9460813</v>
      </c>
      <c r="DM30" s="630"/>
      <c r="DN30" s="630"/>
      <c r="DO30" s="630"/>
      <c r="DP30" s="630"/>
      <c r="DQ30" s="630"/>
      <c r="DR30" s="630"/>
      <c r="DS30" s="630"/>
      <c r="DT30" s="630"/>
      <c r="DU30" s="630"/>
      <c r="DV30" s="631"/>
      <c r="DW30" s="634">
        <v>19.3</v>
      </c>
      <c r="DX30" s="663"/>
      <c r="DY30" s="663"/>
      <c r="DZ30" s="663"/>
      <c r="EA30" s="663"/>
      <c r="EB30" s="663"/>
      <c r="EC30" s="664"/>
    </row>
    <row r="31" spans="2:133" ht="11.25" customHeight="1" x14ac:dyDescent="0.2">
      <c r="B31" s="626" t="s">
        <v>311</v>
      </c>
      <c r="C31" s="627"/>
      <c r="D31" s="627"/>
      <c r="E31" s="627"/>
      <c r="F31" s="627"/>
      <c r="G31" s="627"/>
      <c r="H31" s="627"/>
      <c r="I31" s="627"/>
      <c r="J31" s="627"/>
      <c r="K31" s="627"/>
      <c r="L31" s="627"/>
      <c r="M31" s="627"/>
      <c r="N31" s="627"/>
      <c r="O31" s="627"/>
      <c r="P31" s="627"/>
      <c r="Q31" s="628"/>
      <c r="R31" s="629">
        <v>934487</v>
      </c>
      <c r="S31" s="630"/>
      <c r="T31" s="630"/>
      <c r="U31" s="630"/>
      <c r="V31" s="630"/>
      <c r="W31" s="630"/>
      <c r="X31" s="630"/>
      <c r="Y31" s="631"/>
      <c r="Z31" s="632">
        <v>0.9</v>
      </c>
      <c r="AA31" s="632"/>
      <c r="AB31" s="632"/>
      <c r="AC31" s="632"/>
      <c r="AD31" s="633">
        <v>5379</v>
      </c>
      <c r="AE31" s="633"/>
      <c r="AF31" s="633"/>
      <c r="AG31" s="633"/>
      <c r="AH31" s="633"/>
      <c r="AI31" s="633"/>
      <c r="AJ31" s="633"/>
      <c r="AK31" s="633"/>
      <c r="AL31" s="634">
        <v>0</v>
      </c>
      <c r="AM31" s="635"/>
      <c r="AN31" s="635"/>
      <c r="AO31" s="636"/>
      <c r="AP31" s="689" t="s">
        <v>312</v>
      </c>
      <c r="AQ31" s="690"/>
      <c r="AR31" s="690"/>
      <c r="AS31" s="690"/>
      <c r="AT31" s="695" t="s">
        <v>313</v>
      </c>
      <c r="AU31" s="217"/>
      <c r="AV31" s="217"/>
      <c r="AW31" s="217"/>
      <c r="AX31" s="615" t="s">
        <v>187</v>
      </c>
      <c r="AY31" s="616"/>
      <c r="AZ31" s="616"/>
      <c r="BA31" s="616"/>
      <c r="BB31" s="616"/>
      <c r="BC31" s="616"/>
      <c r="BD31" s="616"/>
      <c r="BE31" s="616"/>
      <c r="BF31" s="617"/>
      <c r="BG31" s="688">
        <v>99.4</v>
      </c>
      <c r="BH31" s="684"/>
      <c r="BI31" s="684"/>
      <c r="BJ31" s="684"/>
      <c r="BK31" s="684"/>
      <c r="BL31" s="684"/>
      <c r="BM31" s="624">
        <v>98.1</v>
      </c>
      <c r="BN31" s="684"/>
      <c r="BO31" s="684"/>
      <c r="BP31" s="684"/>
      <c r="BQ31" s="685"/>
      <c r="BR31" s="688">
        <v>98.9</v>
      </c>
      <c r="BS31" s="684"/>
      <c r="BT31" s="684"/>
      <c r="BU31" s="684"/>
      <c r="BV31" s="684"/>
      <c r="BW31" s="684"/>
      <c r="BX31" s="624">
        <v>97.6</v>
      </c>
      <c r="BY31" s="684"/>
      <c r="BZ31" s="684"/>
      <c r="CA31" s="684"/>
      <c r="CB31" s="685"/>
      <c r="CD31" s="680"/>
      <c r="CE31" s="681"/>
      <c r="CF31" s="644" t="s">
        <v>314</v>
      </c>
      <c r="CG31" s="645"/>
      <c r="CH31" s="645"/>
      <c r="CI31" s="645"/>
      <c r="CJ31" s="645"/>
      <c r="CK31" s="645"/>
      <c r="CL31" s="645"/>
      <c r="CM31" s="645"/>
      <c r="CN31" s="645"/>
      <c r="CO31" s="645"/>
      <c r="CP31" s="645"/>
      <c r="CQ31" s="646"/>
      <c r="CR31" s="629">
        <v>354759</v>
      </c>
      <c r="CS31" s="669"/>
      <c r="CT31" s="669"/>
      <c r="CU31" s="669"/>
      <c r="CV31" s="669"/>
      <c r="CW31" s="669"/>
      <c r="CX31" s="669"/>
      <c r="CY31" s="670"/>
      <c r="CZ31" s="634">
        <v>0.4</v>
      </c>
      <c r="DA31" s="663"/>
      <c r="DB31" s="663"/>
      <c r="DC31" s="671"/>
      <c r="DD31" s="638">
        <v>353910</v>
      </c>
      <c r="DE31" s="669"/>
      <c r="DF31" s="669"/>
      <c r="DG31" s="669"/>
      <c r="DH31" s="669"/>
      <c r="DI31" s="669"/>
      <c r="DJ31" s="669"/>
      <c r="DK31" s="670"/>
      <c r="DL31" s="638">
        <v>353909</v>
      </c>
      <c r="DM31" s="669"/>
      <c r="DN31" s="669"/>
      <c r="DO31" s="669"/>
      <c r="DP31" s="669"/>
      <c r="DQ31" s="669"/>
      <c r="DR31" s="669"/>
      <c r="DS31" s="669"/>
      <c r="DT31" s="669"/>
      <c r="DU31" s="669"/>
      <c r="DV31" s="670"/>
      <c r="DW31" s="634">
        <v>0.7</v>
      </c>
      <c r="DX31" s="663"/>
      <c r="DY31" s="663"/>
      <c r="DZ31" s="663"/>
      <c r="EA31" s="663"/>
      <c r="EB31" s="663"/>
      <c r="EC31" s="664"/>
    </row>
    <row r="32" spans="2:133" ht="11.25" customHeight="1" x14ac:dyDescent="0.2">
      <c r="B32" s="626" t="s">
        <v>315</v>
      </c>
      <c r="C32" s="627"/>
      <c r="D32" s="627"/>
      <c r="E32" s="627"/>
      <c r="F32" s="627"/>
      <c r="G32" s="627"/>
      <c r="H32" s="627"/>
      <c r="I32" s="627"/>
      <c r="J32" s="627"/>
      <c r="K32" s="627"/>
      <c r="L32" s="627"/>
      <c r="M32" s="627"/>
      <c r="N32" s="627"/>
      <c r="O32" s="627"/>
      <c r="P32" s="627"/>
      <c r="Q32" s="628"/>
      <c r="R32" s="629">
        <v>22514514</v>
      </c>
      <c r="S32" s="630"/>
      <c r="T32" s="630"/>
      <c r="U32" s="630"/>
      <c r="V32" s="630"/>
      <c r="W32" s="630"/>
      <c r="X32" s="630"/>
      <c r="Y32" s="631"/>
      <c r="Z32" s="632">
        <v>22.3</v>
      </c>
      <c r="AA32" s="632"/>
      <c r="AB32" s="632"/>
      <c r="AC32" s="632"/>
      <c r="AD32" s="633" t="s">
        <v>129</v>
      </c>
      <c r="AE32" s="633"/>
      <c r="AF32" s="633"/>
      <c r="AG32" s="633"/>
      <c r="AH32" s="633"/>
      <c r="AI32" s="633"/>
      <c r="AJ32" s="633"/>
      <c r="AK32" s="633"/>
      <c r="AL32" s="634" t="s">
        <v>244</v>
      </c>
      <c r="AM32" s="635"/>
      <c r="AN32" s="635"/>
      <c r="AO32" s="636"/>
      <c r="AP32" s="691"/>
      <c r="AQ32" s="692"/>
      <c r="AR32" s="692"/>
      <c r="AS32" s="692"/>
      <c r="AT32" s="696"/>
      <c r="AU32" s="216" t="s">
        <v>316</v>
      </c>
      <c r="AV32" s="216"/>
      <c r="AW32" s="216"/>
      <c r="AX32" s="626" t="s">
        <v>317</v>
      </c>
      <c r="AY32" s="627"/>
      <c r="AZ32" s="627"/>
      <c r="BA32" s="627"/>
      <c r="BB32" s="627"/>
      <c r="BC32" s="627"/>
      <c r="BD32" s="627"/>
      <c r="BE32" s="627"/>
      <c r="BF32" s="628"/>
      <c r="BG32" s="698">
        <v>99.4</v>
      </c>
      <c r="BH32" s="669"/>
      <c r="BI32" s="669"/>
      <c r="BJ32" s="669"/>
      <c r="BK32" s="669"/>
      <c r="BL32" s="669"/>
      <c r="BM32" s="635">
        <v>98.3</v>
      </c>
      <c r="BN32" s="686"/>
      <c r="BO32" s="686"/>
      <c r="BP32" s="686"/>
      <c r="BQ32" s="687"/>
      <c r="BR32" s="698">
        <v>99.2</v>
      </c>
      <c r="BS32" s="669"/>
      <c r="BT32" s="669"/>
      <c r="BU32" s="669"/>
      <c r="BV32" s="669"/>
      <c r="BW32" s="669"/>
      <c r="BX32" s="635">
        <v>98.1</v>
      </c>
      <c r="BY32" s="686"/>
      <c r="BZ32" s="686"/>
      <c r="CA32" s="686"/>
      <c r="CB32" s="687"/>
      <c r="CD32" s="682"/>
      <c r="CE32" s="683"/>
      <c r="CF32" s="644" t="s">
        <v>318</v>
      </c>
      <c r="CG32" s="645"/>
      <c r="CH32" s="645"/>
      <c r="CI32" s="645"/>
      <c r="CJ32" s="645"/>
      <c r="CK32" s="645"/>
      <c r="CL32" s="645"/>
      <c r="CM32" s="645"/>
      <c r="CN32" s="645"/>
      <c r="CO32" s="645"/>
      <c r="CP32" s="645"/>
      <c r="CQ32" s="646"/>
      <c r="CR32" s="629">
        <v>258</v>
      </c>
      <c r="CS32" s="630"/>
      <c r="CT32" s="630"/>
      <c r="CU32" s="630"/>
      <c r="CV32" s="630"/>
      <c r="CW32" s="630"/>
      <c r="CX32" s="630"/>
      <c r="CY32" s="631"/>
      <c r="CZ32" s="634">
        <v>0</v>
      </c>
      <c r="DA32" s="663"/>
      <c r="DB32" s="663"/>
      <c r="DC32" s="671"/>
      <c r="DD32" s="638">
        <v>258</v>
      </c>
      <c r="DE32" s="630"/>
      <c r="DF32" s="630"/>
      <c r="DG32" s="630"/>
      <c r="DH32" s="630"/>
      <c r="DI32" s="630"/>
      <c r="DJ32" s="630"/>
      <c r="DK32" s="631"/>
      <c r="DL32" s="638">
        <v>258</v>
      </c>
      <c r="DM32" s="630"/>
      <c r="DN32" s="630"/>
      <c r="DO32" s="630"/>
      <c r="DP32" s="630"/>
      <c r="DQ32" s="630"/>
      <c r="DR32" s="630"/>
      <c r="DS32" s="630"/>
      <c r="DT32" s="630"/>
      <c r="DU32" s="630"/>
      <c r="DV32" s="631"/>
      <c r="DW32" s="634">
        <v>0</v>
      </c>
      <c r="DX32" s="663"/>
      <c r="DY32" s="663"/>
      <c r="DZ32" s="663"/>
      <c r="EA32" s="663"/>
      <c r="EB32" s="663"/>
      <c r="EC32" s="664"/>
    </row>
    <row r="33" spans="2:133" ht="11.25" customHeight="1" x14ac:dyDescent="0.2">
      <c r="B33" s="665" t="s">
        <v>319</v>
      </c>
      <c r="C33" s="666"/>
      <c r="D33" s="666"/>
      <c r="E33" s="666"/>
      <c r="F33" s="666"/>
      <c r="G33" s="666"/>
      <c r="H33" s="666"/>
      <c r="I33" s="666"/>
      <c r="J33" s="666"/>
      <c r="K33" s="666"/>
      <c r="L33" s="666"/>
      <c r="M33" s="666"/>
      <c r="N33" s="666"/>
      <c r="O33" s="666"/>
      <c r="P33" s="666"/>
      <c r="Q33" s="667"/>
      <c r="R33" s="629">
        <v>1455</v>
      </c>
      <c r="S33" s="630"/>
      <c r="T33" s="630"/>
      <c r="U33" s="630"/>
      <c r="V33" s="630"/>
      <c r="W33" s="630"/>
      <c r="X33" s="630"/>
      <c r="Y33" s="631"/>
      <c r="Z33" s="632">
        <v>0</v>
      </c>
      <c r="AA33" s="632"/>
      <c r="AB33" s="632"/>
      <c r="AC33" s="632"/>
      <c r="AD33" s="633">
        <v>1455</v>
      </c>
      <c r="AE33" s="633"/>
      <c r="AF33" s="633"/>
      <c r="AG33" s="633"/>
      <c r="AH33" s="633"/>
      <c r="AI33" s="633"/>
      <c r="AJ33" s="633"/>
      <c r="AK33" s="633"/>
      <c r="AL33" s="634">
        <v>0</v>
      </c>
      <c r="AM33" s="635"/>
      <c r="AN33" s="635"/>
      <c r="AO33" s="636"/>
      <c r="AP33" s="693"/>
      <c r="AQ33" s="694"/>
      <c r="AR33" s="694"/>
      <c r="AS33" s="694"/>
      <c r="AT33" s="697"/>
      <c r="AU33" s="218"/>
      <c r="AV33" s="218"/>
      <c r="AW33" s="218"/>
      <c r="AX33" s="673" t="s">
        <v>320</v>
      </c>
      <c r="AY33" s="674"/>
      <c r="AZ33" s="674"/>
      <c r="BA33" s="674"/>
      <c r="BB33" s="674"/>
      <c r="BC33" s="674"/>
      <c r="BD33" s="674"/>
      <c r="BE33" s="674"/>
      <c r="BF33" s="675"/>
      <c r="BG33" s="699">
        <v>99.4</v>
      </c>
      <c r="BH33" s="700"/>
      <c r="BI33" s="700"/>
      <c r="BJ33" s="700"/>
      <c r="BK33" s="700"/>
      <c r="BL33" s="700"/>
      <c r="BM33" s="701">
        <v>97.7</v>
      </c>
      <c r="BN33" s="700"/>
      <c r="BO33" s="700"/>
      <c r="BP33" s="700"/>
      <c r="BQ33" s="702"/>
      <c r="BR33" s="699">
        <v>98.3</v>
      </c>
      <c r="BS33" s="700"/>
      <c r="BT33" s="700"/>
      <c r="BU33" s="700"/>
      <c r="BV33" s="700"/>
      <c r="BW33" s="700"/>
      <c r="BX33" s="701">
        <v>96.9</v>
      </c>
      <c r="BY33" s="700"/>
      <c r="BZ33" s="700"/>
      <c r="CA33" s="700"/>
      <c r="CB33" s="702"/>
      <c r="CD33" s="644" t="s">
        <v>321</v>
      </c>
      <c r="CE33" s="645"/>
      <c r="CF33" s="645"/>
      <c r="CG33" s="645"/>
      <c r="CH33" s="645"/>
      <c r="CI33" s="645"/>
      <c r="CJ33" s="645"/>
      <c r="CK33" s="645"/>
      <c r="CL33" s="645"/>
      <c r="CM33" s="645"/>
      <c r="CN33" s="645"/>
      <c r="CO33" s="645"/>
      <c r="CP33" s="645"/>
      <c r="CQ33" s="646"/>
      <c r="CR33" s="629">
        <v>31988832</v>
      </c>
      <c r="CS33" s="669"/>
      <c r="CT33" s="669"/>
      <c r="CU33" s="669"/>
      <c r="CV33" s="669"/>
      <c r="CW33" s="669"/>
      <c r="CX33" s="669"/>
      <c r="CY33" s="670"/>
      <c r="CZ33" s="634">
        <v>32.5</v>
      </c>
      <c r="DA33" s="663"/>
      <c r="DB33" s="663"/>
      <c r="DC33" s="671"/>
      <c r="DD33" s="638">
        <v>22932733</v>
      </c>
      <c r="DE33" s="669"/>
      <c r="DF33" s="669"/>
      <c r="DG33" s="669"/>
      <c r="DH33" s="669"/>
      <c r="DI33" s="669"/>
      <c r="DJ33" s="669"/>
      <c r="DK33" s="670"/>
      <c r="DL33" s="638">
        <v>15190543</v>
      </c>
      <c r="DM33" s="669"/>
      <c r="DN33" s="669"/>
      <c r="DO33" s="669"/>
      <c r="DP33" s="669"/>
      <c r="DQ33" s="669"/>
      <c r="DR33" s="669"/>
      <c r="DS33" s="669"/>
      <c r="DT33" s="669"/>
      <c r="DU33" s="669"/>
      <c r="DV33" s="670"/>
      <c r="DW33" s="634">
        <v>31</v>
      </c>
      <c r="DX33" s="663"/>
      <c r="DY33" s="663"/>
      <c r="DZ33" s="663"/>
      <c r="EA33" s="663"/>
      <c r="EB33" s="663"/>
      <c r="EC33" s="664"/>
    </row>
    <row r="34" spans="2:133" ht="11.25" customHeight="1" x14ac:dyDescent="0.2">
      <c r="B34" s="626" t="s">
        <v>322</v>
      </c>
      <c r="C34" s="627"/>
      <c r="D34" s="627"/>
      <c r="E34" s="627"/>
      <c r="F34" s="627"/>
      <c r="G34" s="627"/>
      <c r="H34" s="627"/>
      <c r="I34" s="627"/>
      <c r="J34" s="627"/>
      <c r="K34" s="627"/>
      <c r="L34" s="627"/>
      <c r="M34" s="627"/>
      <c r="N34" s="627"/>
      <c r="O34" s="627"/>
      <c r="P34" s="627"/>
      <c r="Q34" s="628"/>
      <c r="R34" s="629">
        <v>6751982</v>
      </c>
      <c r="S34" s="630"/>
      <c r="T34" s="630"/>
      <c r="U34" s="630"/>
      <c r="V34" s="630"/>
      <c r="W34" s="630"/>
      <c r="X34" s="630"/>
      <c r="Y34" s="631"/>
      <c r="Z34" s="632">
        <v>6.7</v>
      </c>
      <c r="AA34" s="632"/>
      <c r="AB34" s="632"/>
      <c r="AC34" s="632"/>
      <c r="AD34" s="633" t="s">
        <v>129</v>
      </c>
      <c r="AE34" s="633"/>
      <c r="AF34" s="633"/>
      <c r="AG34" s="633"/>
      <c r="AH34" s="633"/>
      <c r="AI34" s="633"/>
      <c r="AJ34" s="633"/>
      <c r="AK34" s="633"/>
      <c r="AL34" s="634" t="s">
        <v>244</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323</v>
      </c>
      <c r="CE34" s="645"/>
      <c r="CF34" s="645"/>
      <c r="CG34" s="645"/>
      <c r="CH34" s="645"/>
      <c r="CI34" s="645"/>
      <c r="CJ34" s="645"/>
      <c r="CK34" s="645"/>
      <c r="CL34" s="645"/>
      <c r="CM34" s="645"/>
      <c r="CN34" s="645"/>
      <c r="CO34" s="645"/>
      <c r="CP34" s="645"/>
      <c r="CQ34" s="646"/>
      <c r="CR34" s="629">
        <v>12279492</v>
      </c>
      <c r="CS34" s="630"/>
      <c r="CT34" s="630"/>
      <c r="CU34" s="630"/>
      <c r="CV34" s="630"/>
      <c r="CW34" s="630"/>
      <c r="CX34" s="630"/>
      <c r="CY34" s="631"/>
      <c r="CZ34" s="634">
        <v>12.5</v>
      </c>
      <c r="DA34" s="663"/>
      <c r="DB34" s="663"/>
      <c r="DC34" s="671"/>
      <c r="DD34" s="638">
        <v>7851353</v>
      </c>
      <c r="DE34" s="630"/>
      <c r="DF34" s="630"/>
      <c r="DG34" s="630"/>
      <c r="DH34" s="630"/>
      <c r="DI34" s="630"/>
      <c r="DJ34" s="630"/>
      <c r="DK34" s="631"/>
      <c r="DL34" s="638">
        <v>6829651</v>
      </c>
      <c r="DM34" s="630"/>
      <c r="DN34" s="630"/>
      <c r="DO34" s="630"/>
      <c r="DP34" s="630"/>
      <c r="DQ34" s="630"/>
      <c r="DR34" s="630"/>
      <c r="DS34" s="630"/>
      <c r="DT34" s="630"/>
      <c r="DU34" s="630"/>
      <c r="DV34" s="631"/>
      <c r="DW34" s="634">
        <v>14</v>
      </c>
      <c r="DX34" s="663"/>
      <c r="DY34" s="663"/>
      <c r="DZ34" s="663"/>
      <c r="EA34" s="663"/>
      <c r="EB34" s="663"/>
      <c r="EC34" s="664"/>
    </row>
    <row r="35" spans="2:133" ht="11.25" customHeight="1" x14ac:dyDescent="0.2">
      <c r="B35" s="626" t="s">
        <v>324</v>
      </c>
      <c r="C35" s="627"/>
      <c r="D35" s="627"/>
      <c r="E35" s="627"/>
      <c r="F35" s="627"/>
      <c r="G35" s="627"/>
      <c r="H35" s="627"/>
      <c r="I35" s="627"/>
      <c r="J35" s="627"/>
      <c r="K35" s="627"/>
      <c r="L35" s="627"/>
      <c r="M35" s="627"/>
      <c r="N35" s="627"/>
      <c r="O35" s="627"/>
      <c r="P35" s="627"/>
      <c r="Q35" s="628"/>
      <c r="R35" s="629">
        <v>191825</v>
      </c>
      <c r="S35" s="630"/>
      <c r="T35" s="630"/>
      <c r="U35" s="630"/>
      <c r="V35" s="630"/>
      <c r="W35" s="630"/>
      <c r="X35" s="630"/>
      <c r="Y35" s="631"/>
      <c r="Z35" s="632">
        <v>0.2</v>
      </c>
      <c r="AA35" s="632"/>
      <c r="AB35" s="632"/>
      <c r="AC35" s="632"/>
      <c r="AD35" s="633">
        <v>21761</v>
      </c>
      <c r="AE35" s="633"/>
      <c r="AF35" s="633"/>
      <c r="AG35" s="633"/>
      <c r="AH35" s="633"/>
      <c r="AI35" s="633"/>
      <c r="AJ35" s="633"/>
      <c r="AK35" s="633"/>
      <c r="AL35" s="634">
        <v>0</v>
      </c>
      <c r="AM35" s="635"/>
      <c r="AN35" s="635"/>
      <c r="AO35" s="636"/>
      <c r="AP35" s="221"/>
      <c r="AQ35" s="608" t="s">
        <v>325</v>
      </c>
      <c r="AR35" s="609"/>
      <c r="AS35" s="609"/>
      <c r="AT35" s="609"/>
      <c r="AU35" s="609"/>
      <c r="AV35" s="609"/>
      <c r="AW35" s="609"/>
      <c r="AX35" s="609"/>
      <c r="AY35" s="609"/>
      <c r="AZ35" s="609"/>
      <c r="BA35" s="609"/>
      <c r="BB35" s="609"/>
      <c r="BC35" s="609"/>
      <c r="BD35" s="609"/>
      <c r="BE35" s="609"/>
      <c r="BF35" s="610"/>
      <c r="BG35" s="608" t="s">
        <v>326</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327</v>
      </c>
      <c r="CE35" s="645"/>
      <c r="CF35" s="645"/>
      <c r="CG35" s="645"/>
      <c r="CH35" s="645"/>
      <c r="CI35" s="645"/>
      <c r="CJ35" s="645"/>
      <c r="CK35" s="645"/>
      <c r="CL35" s="645"/>
      <c r="CM35" s="645"/>
      <c r="CN35" s="645"/>
      <c r="CO35" s="645"/>
      <c r="CP35" s="645"/>
      <c r="CQ35" s="646"/>
      <c r="CR35" s="629">
        <v>571141</v>
      </c>
      <c r="CS35" s="669"/>
      <c r="CT35" s="669"/>
      <c r="CU35" s="669"/>
      <c r="CV35" s="669"/>
      <c r="CW35" s="669"/>
      <c r="CX35" s="669"/>
      <c r="CY35" s="670"/>
      <c r="CZ35" s="634">
        <v>0.6</v>
      </c>
      <c r="DA35" s="663"/>
      <c r="DB35" s="663"/>
      <c r="DC35" s="671"/>
      <c r="DD35" s="638">
        <v>514386</v>
      </c>
      <c r="DE35" s="669"/>
      <c r="DF35" s="669"/>
      <c r="DG35" s="669"/>
      <c r="DH35" s="669"/>
      <c r="DI35" s="669"/>
      <c r="DJ35" s="669"/>
      <c r="DK35" s="670"/>
      <c r="DL35" s="638">
        <v>514386</v>
      </c>
      <c r="DM35" s="669"/>
      <c r="DN35" s="669"/>
      <c r="DO35" s="669"/>
      <c r="DP35" s="669"/>
      <c r="DQ35" s="669"/>
      <c r="DR35" s="669"/>
      <c r="DS35" s="669"/>
      <c r="DT35" s="669"/>
      <c r="DU35" s="669"/>
      <c r="DV35" s="670"/>
      <c r="DW35" s="634">
        <v>1.1000000000000001</v>
      </c>
      <c r="DX35" s="663"/>
      <c r="DY35" s="663"/>
      <c r="DZ35" s="663"/>
      <c r="EA35" s="663"/>
      <c r="EB35" s="663"/>
      <c r="EC35" s="664"/>
    </row>
    <row r="36" spans="2:133" ht="11.25" customHeight="1" x14ac:dyDescent="0.2">
      <c r="B36" s="626" t="s">
        <v>328</v>
      </c>
      <c r="C36" s="627"/>
      <c r="D36" s="627"/>
      <c r="E36" s="627"/>
      <c r="F36" s="627"/>
      <c r="G36" s="627"/>
      <c r="H36" s="627"/>
      <c r="I36" s="627"/>
      <c r="J36" s="627"/>
      <c r="K36" s="627"/>
      <c r="L36" s="627"/>
      <c r="M36" s="627"/>
      <c r="N36" s="627"/>
      <c r="O36" s="627"/>
      <c r="P36" s="627"/>
      <c r="Q36" s="628"/>
      <c r="R36" s="629">
        <v>733017</v>
      </c>
      <c r="S36" s="630"/>
      <c r="T36" s="630"/>
      <c r="U36" s="630"/>
      <c r="V36" s="630"/>
      <c r="W36" s="630"/>
      <c r="X36" s="630"/>
      <c r="Y36" s="631"/>
      <c r="Z36" s="632">
        <v>0.7</v>
      </c>
      <c r="AA36" s="632"/>
      <c r="AB36" s="632"/>
      <c r="AC36" s="632"/>
      <c r="AD36" s="633" t="s">
        <v>129</v>
      </c>
      <c r="AE36" s="633"/>
      <c r="AF36" s="633"/>
      <c r="AG36" s="633"/>
      <c r="AH36" s="633"/>
      <c r="AI36" s="633"/>
      <c r="AJ36" s="633"/>
      <c r="AK36" s="633"/>
      <c r="AL36" s="634" t="s">
        <v>244</v>
      </c>
      <c r="AM36" s="635"/>
      <c r="AN36" s="635"/>
      <c r="AO36" s="636"/>
      <c r="AP36" s="221"/>
      <c r="AQ36" s="703" t="s">
        <v>329</v>
      </c>
      <c r="AR36" s="704"/>
      <c r="AS36" s="704"/>
      <c r="AT36" s="704"/>
      <c r="AU36" s="704"/>
      <c r="AV36" s="704"/>
      <c r="AW36" s="704"/>
      <c r="AX36" s="704"/>
      <c r="AY36" s="705"/>
      <c r="AZ36" s="618">
        <v>11733065</v>
      </c>
      <c r="BA36" s="619"/>
      <c r="BB36" s="619"/>
      <c r="BC36" s="619"/>
      <c r="BD36" s="619"/>
      <c r="BE36" s="619"/>
      <c r="BF36" s="706"/>
      <c r="BG36" s="640" t="s">
        <v>330</v>
      </c>
      <c r="BH36" s="641"/>
      <c r="BI36" s="641"/>
      <c r="BJ36" s="641"/>
      <c r="BK36" s="641"/>
      <c r="BL36" s="641"/>
      <c r="BM36" s="641"/>
      <c r="BN36" s="641"/>
      <c r="BO36" s="641"/>
      <c r="BP36" s="641"/>
      <c r="BQ36" s="641"/>
      <c r="BR36" s="641"/>
      <c r="BS36" s="641"/>
      <c r="BT36" s="641"/>
      <c r="BU36" s="642"/>
      <c r="BV36" s="618">
        <v>501349</v>
      </c>
      <c r="BW36" s="619"/>
      <c r="BX36" s="619"/>
      <c r="BY36" s="619"/>
      <c r="BZ36" s="619"/>
      <c r="CA36" s="619"/>
      <c r="CB36" s="706"/>
      <c r="CD36" s="644" t="s">
        <v>331</v>
      </c>
      <c r="CE36" s="645"/>
      <c r="CF36" s="645"/>
      <c r="CG36" s="645"/>
      <c r="CH36" s="645"/>
      <c r="CI36" s="645"/>
      <c r="CJ36" s="645"/>
      <c r="CK36" s="645"/>
      <c r="CL36" s="645"/>
      <c r="CM36" s="645"/>
      <c r="CN36" s="645"/>
      <c r="CO36" s="645"/>
      <c r="CP36" s="645"/>
      <c r="CQ36" s="646"/>
      <c r="CR36" s="629">
        <v>10069734</v>
      </c>
      <c r="CS36" s="630"/>
      <c r="CT36" s="630"/>
      <c r="CU36" s="630"/>
      <c r="CV36" s="630"/>
      <c r="CW36" s="630"/>
      <c r="CX36" s="630"/>
      <c r="CY36" s="631"/>
      <c r="CZ36" s="634">
        <v>10.199999999999999</v>
      </c>
      <c r="DA36" s="663"/>
      <c r="DB36" s="663"/>
      <c r="DC36" s="671"/>
      <c r="DD36" s="638">
        <v>8207766</v>
      </c>
      <c r="DE36" s="630"/>
      <c r="DF36" s="630"/>
      <c r="DG36" s="630"/>
      <c r="DH36" s="630"/>
      <c r="DI36" s="630"/>
      <c r="DJ36" s="630"/>
      <c r="DK36" s="631"/>
      <c r="DL36" s="638">
        <v>2483462</v>
      </c>
      <c r="DM36" s="630"/>
      <c r="DN36" s="630"/>
      <c r="DO36" s="630"/>
      <c r="DP36" s="630"/>
      <c r="DQ36" s="630"/>
      <c r="DR36" s="630"/>
      <c r="DS36" s="630"/>
      <c r="DT36" s="630"/>
      <c r="DU36" s="630"/>
      <c r="DV36" s="631"/>
      <c r="DW36" s="634">
        <v>5.0999999999999996</v>
      </c>
      <c r="DX36" s="663"/>
      <c r="DY36" s="663"/>
      <c r="DZ36" s="663"/>
      <c r="EA36" s="663"/>
      <c r="EB36" s="663"/>
      <c r="EC36" s="664"/>
    </row>
    <row r="37" spans="2:133" ht="11.25" customHeight="1" x14ac:dyDescent="0.2">
      <c r="B37" s="626" t="s">
        <v>332</v>
      </c>
      <c r="C37" s="627"/>
      <c r="D37" s="627"/>
      <c r="E37" s="627"/>
      <c r="F37" s="627"/>
      <c r="G37" s="627"/>
      <c r="H37" s="627"/>
      <c r="I37" s="627"/>
      <c r="J37" s="627"/>
      <c r="K37" s="627"/>
      <c r="L37" s="627"/>
      <c r="M37" s="627"/>
      <c r="N37" s="627"/>
      <c r="O37" s="627"/>
      <c r="P37" s="627"/>
      <c r="Q37" s="628"/>
      <c r="R37" s="629">
        <v>1565261</v>
      </c>
      <c r="S37" s="630"/>
      <c r="T37" s="630"/>
      <c r="U37" s="630"/>
      <c r="V37" s="630"/>
      <c r="W37" s="630"/>
      <c r="X37" s="630"/>
      <c r="Y37" s="631"/>
      <c r="Z37" s="632">
        <v>1.5</v>
      </c>
      <c r="AA37" s="632"/>
      <c r="AB37" s="632"/>
      <c r="AC37" s="632"/>
      <c r="AD37" s="633" t="s">
        <v>129</v>
      </c>
      <c r="AE37" s="633"/>
      <c r="AF37" s="633"/>
      <c r="AG37" s="633"/>
      <c r="AH37" s="633"/>
      <c r="AI37" s="633"/>
      <c r="AJ37" s="633"/>
      <c r="AK37" s="633"/>
      <c r="AL37" s="634" t="s">
        <v>244</v>
      </c>
      <c r="AM37" s="635"/>
      <c r="AN37" s="635"/>
      <c r="AO37" s="636"/>
      <c r="AQ37" s="707" t="s">
        <v>333</v>
      </c>
      <c r="AR37" s="708"/>
      <c r="AS37" s="708"/>
      <c r="AT37" s="708"/>
      <c r="AU37" s="708"/>
      <c r="AV37" s="708"/>
      <c r="AW37" s="708"/>
      <c r="AX37" s="708"/>
      <c r="AY37" s="709"/>
      <c r="AZ37" s="629">
        <v>3789400</v>
      </c>
      <c r="BA37" s="630"/>
      <c r="BB37" s="630"/>
      <c r="BC37" s="630"/>
      <c r="BD37" s="669"/>
      <c r="BE37" s="669"/>
      <c r="BF37" s="687"/>
      <c r="BG37" s="644" t="s">
        <v>334</v>
      </c>
      <c r="BH37" s="645"/>
      <c r="BI37" s="645"/>
      <c r="BJ37" s="645"/>
      <c r="BK37" s="645"/>
      <c r="BL37" s="645"/>
      <c r="BM37" s="645"/>
      <c r="BN37" s="645"/>
      <c r="BO37" s="645"/>
      <c r="BP37" s="645"/>
      <c r="BQ37" s="645"/>
      <c r="BR37" s="645"/>
      <c r="BS37" s="645"/>
      <c r="BT37" s="645"/>
      <c r="BU37" s="646"/>
      <c r="BV37" s="629">
        <v>447395</v>
      </c>
      <c r="BW37" s="630"/>
      <c r="BX37" s="630"/>
      <c r="BY37" s="630"/>
      <c r="BZ37" s="630"/>
      <c r="CA37" s="630"/>
      <c r="CB37" s="639"/>
      <c r="CD37" s="644" t="s">
        <v>335</v>
      </c>
      <c r="CE37" s="645"/>
      <c r="CF37" s="645"/>
      <c r="CG37" s="645"/>
      <c r="CH37" s="645"/>
      <c r="CI37" s="645"/>
      <c r="CJ37" s="645"/>
      <c r="CK37" s="645"/>
      <c r="CL37" s="645"/>
      <c r="CM37" s="645"/>
      <c r="CN37" s="645"/>
      <c r="CO37" s="645"/>
      <c r="CP37" s="645"/>
      <c r="CQ37" s="646"/>
      <c r="CR37" s="629">
        <v>87175</v>
      </c>
      <c r="CS37" s="669"/>
      <c r="CT37" s="669"/>
      <c r="CU37" s="669"/>
      <c r="CV37" s="669"/>
      <c r="CW37" s="669"/>
      <c r="CX37" s="669"/>
      <c r="CY37" s="670"/>
      <c r="CZ37" s="634">
        <v>0.1</v>
      </c>
      <c r="DA37" s="663"/>
      <c r="DB37" s="663"/>
      <c r="DC37" s="671"/>
      <c r="DD37" s="638">
        <v>87175</v>
      </c>
      <c r="DE37" s="669"/>
      <c r="DF37" s="669"/>
      <c r="DG37" s="669"/>
      <c r="DH37" s="669"/>
      <c r="DI37" s="669"/>
      <c r="DJ37" s="669"/>
      <c r="DK37" s="670"/>
      <c r="DL37" s="638">
        <v>53193</v>
      </c>
      <c r="DM37" s="669"/>
      <c r="DN37" s="669"/>
      <c r="DO37" s="669"/>
      <c r="DP37" s="669"/>
      <c r="DQ37" s="669"/>
      <c r="DR37" s="669"/>
      <c r="DS37" s="669"/>
      <c r="DT37" s="669"/>
      <c r="DU37" s="669"/>
      <c r="DV37" s="670"/>
      <c r="DW37" s="634">
        <v>0.1</v>
      </c>
      <c r="DX37" s="663"/>
      <c r="DY37" s="663"/>
      <c r="DZ37" s="663"/>
      <c r="EA37" s="663"/>
      <c r="EB37" s="663"/>
      <c r="EC37" s="664"/>
    </row>
    <row r="38" spans="2:133" ht="11.25" customHeight="1" x14ac:dyDescent="0.2">
      <c r="B38" s="626" t="s">
        <v>336</v>
      </c>
      <c r="C38" s="627"/>
      <c r="D38" s="627"/>
      <c r="E38" s="627"/>
      <c r="F38" s="627"/>
      <c r="G38" s="627"/>
      <c r="H38" s="627"/>
      <c r="I38" s="627"/>
      <c r="J38" s="627"/>
      <c r="K38" s="627"/>
      <c r="L38" s="627"/>
      <c r="M38" s="627"/>
      <c r="N38" s="627"/>
      <c r="O38" s="627"/>
      <c r="P38" s="627"/>
      <c r="Q38" s="628"/>
      <c r="R38" s="629">
        <v>791379</v>
      </c>
      <c r="S38" s="630"/>
      <c r="T38" s="630"/>
      <c r="U38" s="630"/>
      <c r="V38" s="630"/>
      <c r="W38" s="630"/>
      <c r="X38" s="630"/>
      <c r="Y38" s="631"/>
      <c r="Z38" s="632">
        <v>0.8</v>
      </c>
      <c r="AA38" s="632"/>
      <c r="AB38" s="632"/>
      <c r="AC38" s="632"/>
      <c r="AD38" s="633" t="s">
        <v>129</v>
      </c>
      <c r="AE38" s="633"/>
      <c r="AF38" s="633"/>
      <c r="AG38" s="633"/>
      <c r="AH38" s="633"/>
      <c r="AI38" s="633"/>
      <c r="AJ38" s="633"/>
      <c r="AK38" s="633"/>
      <c r="AL38" s="634" t="s">
        <v>245</v>
      </c>
      <c r="AM38" s="635"/>
      <c r="AN38" s="635"/>
      <c r="AO38" s="636"/>
      <c r="AQ38" s="707" t="s">
        <v>337</v>
      </c>
      <c r="AR38" s="708"/>
      <c r="AS38" s="708"/>
      <c r="AT38" s="708"/>
      <c r="AU38" s="708"/>
      <c r="AV38" s="708"/>
      <c r="AW38" s="708"/>
      <c r="AX38" s="708"/>
      <c r="AY38" s="709"/>
      <c r="AZ38" s="629">
        <v>635287</v>
      </c>
      <c r="BA38" s="630"/>
      <c r="BB38" s="630"/>
      <c r="BC38" s="630"/>
      <c r="BD38" s="669"/>
      <c r="BE38" s="669"/>
      <c r="BF38" s="687"/>
      <c r="BG38" s="644" t="s">
        <v>338</v>
      </c>
      <c r="BH38" s="645"/>
      <c r="BI38" s="645"/>
      <c r="BJ38" s="645"/>
      <c r="BK38" s="645"/>
      <c r="BL38" s="645"/>
      <c r="BM38" s="645"/>
      <c r="BN38" s="645"/>
      <c r="BO38" s="645"/>
      <c r="BP38" s="645"/>
      <c r="BQ38" s="645"/>
      <c r="BR38" s="645"/>
      <c r="BS38" s="645"/>
      <c r="BT38" s="645"/>
      <c r="BU38" s="646"/>
      <c r="BV38" s="629">
        <v>19385</v>
      </c>
      <c r="BW38" s="630"/>
      <c r="BX38" s="630"/>
      <c r="BY38" s="630"/>
      <c r="BZ38" s="630"/>
      <c r="CA38" s="630"/>
      <c r="CB38" s="639"/>
      <c r="CD38" s="644" t="s">
        <v>339</v>
      </c>
      <c r="CE38" s="645"/>
      <c r="CF38" s="645"/>
      <c r="CG38" s="645"/>
      <c r="CH38" s="645"/>
      <c r="CI38" s="645"/>
      <c r="CJ38" s="645"/>
      <c r="CK38" s="645"/>
      <c r="CL38" s="645"/>
      <c r="CM38" s="645"/>
      <c r="CN38" s="645"/>
      <c r="CO38" s="645"/>
      <c r="CP38" s="645"/>
      <c r="CQ38" s="646"/>
      <c r="CR38" s="629">
        <v>6817196</v>
      </c>
      <c r="CS38" s="630"/>
      <c r="CT38" s="630"/>
      <c r="CU38" s="630"/>
      <c r="CV38" s="630"/>
      <c r="CW38" s="630"/>
      <c r="CX38" s="630"/>
      <c r="CY38" s="631"/>
      <c r="CZ38" s="634">
        <v>6.9</v>
      </c>
      <c r="DA38" s="663"/>
      <c r="DB38" s="663"/>
      <c r="DC38" s="671"/>
      <c r="DD38" s="638">
        <v>5545815</v>
      </c>
      <c r="DE38" s="630"/>
      <c r="DF38" s="630"/>
      <c r="DG38" s="630"/>
      <c r="DH38" s="630"/>
      <c r="DI38" s="630"/>
      <c r="DJ38" s="630"/>
      <c r="DK38" s="631"/>
      <c r="DL38" s="638">
        <v>5363044</v>
      </c>
      <c r="DM38" s="630"/>
      <c r="DN38" s="630"/>
      <c r="DO38" s="630"/>
      <c r="DP38" s="630"/>
      <c r="DQ38" s="630"/>
      <c r="DR38" s="630"/>
      <c r="DS38" s="630"/>
      <c r="DT38" s="630"/>
      <c r="DU38" s="630"/>
      <c r="DV38" s="631"/>
      <c r="DW38" s="634">
        <v>11</v>
      </c>
      <c r="DX38" s="663"/>
      <c r="DY38" s="663"/>
      <c r="DZ38" s="663"/>
      <c r="EA38" s="663"/>
      <c r="EB38" s="663"/>
      <c r="EC38" s="664"/>
    </row>
    <row r="39" spans="2:133" ht="11.25" customHeight="1" x14ac:dyDescent="0.2">
      <c r="B39" s="626" t="s">
        <v>340</v>
      </c>
      <c r="C39" s="627"/>
      <c r="D39" s="627"/>
      <c r="E39" s="627"/>
      <c r="F39" s="627"/>
      <c r="G39" s="627"/>
      <c r="H39" s="627"/>
      <c r="I39" s="627"/>
      <c r="J39" s="627"/>
      <c r="K39" s="627"/>
      <c r="L39" s="627"/>
      <c r="M39" s="627"/>
      <c r="N39" s="627"/>
      <c r="O39" s="627"/>
      <c r="P39" s="627"/>
      <c r="Q39" s="628"/>
      <c r="R39" s="629">
        <v>2292425</v>
      </c>
      <c r="S39" s="630"/>
      <c r="T39" s="630"/>
      <c r="U39" s="630"/>
      <c r="V39" s="630"/>
      <c r="W39" s="630"/>
      <c r="X39" s="630"/>
      <c r="Y39" s="631"/>
      <c r="Z39" s="632">
        <v>2.2999999999999998</v>
      </c>
      <c r="AA39" s="632"/>
      <c r="AB39" s="632"/>
      <c r="AC39" s="632"/>
      <c r="AD39" s="633">
        <v>22911</v>
      </c>
      <c r="AE39" s="633"/>
      <c r="AF39" s="633"/>
      <c r="AG39" s="633"/>
      <c r="AH39" s="633"/>
      <c r="AI39" s="633"/>
      <c r="AJ39" s="633"/>
      <c r="AK39" s="633"/>
      <c r="AL39" s="634">
        <v>0</v>
      </c>
      <c r="AM39" s="635"/>
      <c r="AN39" s="635"/>
      <c r="AO39" s="636"/>
      <c r="AQ39" s="707" t="s">
        <v>341</v>
      </c>
      <c r="AR39" s="708"/>
      <c r="AS39" s="708"/>
      <c r="AT39" s="708"/>
      <c r="AU39" s="708"/>
      <c r="AV39" s="708"/>
      <c r="AW39" s="708"/>
      <c r="AX39" s="708"/>
      <c r="AY39" s="709"/>
      <c r="AZ39" s="629">
        <v>543234</v>
      </c>
      <c r="BA39" s="630"/>
      <c r="BB39" s="630"/>
      <c r="BC39" s="630"/>
      <c r="BD39" s="669"/>
      <c r="BE39" s="669"/>
      <c r="BF39" s="687"/>
      <c r="BG39" s="644" t="s">
        <v>342</v>
      </c>
      <c r="BH39" s="645"/>
      <c r="BI39" s="645"/>
      <c r="BJ39" s="645"/>
      <c r="BK39" s="645"/>
      <c r="BL39" s="645"/>
      <c r="BM39" s="645"/>
      <c r="BN39" s="645"/>
      <c r="BO39" s="645"/>
      <c r="BP39" s="645"/>
      <c r="BQ39" s="645"/>
      <c r="BR39" s="645"/>
      <c r="BS39" s="645"/>
      <c r="BT39" s="645"/>
      <c r="BU39" s="646"/>
      <c r="BV39" s="629">
        <v>29933</v>
      </c>
      <c r="BW39" s="630"/>
      <c r="BX39" s="630"/>
      <c r="BY39" s="630"/>
      <c r="BZ39" s="630"/>
      <c r="CA39" s="630"/>
      <c r="CB39" s="639"/>
      <c r="CD39" s="644" t="s">
        <v>343</v>
      </c>
      <c r="CE39" s="645"/>
      <c r="CF39" s="645"/>
      <c r="CG39" s="645"/>
      <c r="CH39" s="645"/>
      <c r="CI39" s="645"/>
      <c r="CJ39" s="645"/>
      <c r="CK39" s="645"/>
      <c r="CL39" s="645"/>
      <c r="CM39" s="645"/>
      <c r="CN39" s="645"/>
      <c r="CO39" s="645"/>
      <c r="CP39" s="645"/>
      <c r="CQ39" s="646"/>
      <c r="CR39" s="629">
        <v>1117483</v>
      </c>
      <c r="CS39" s="669"/>
      <c r="CT39" s="669"/>
      <c r="CU39" s="669"/>
      <c r="CV39" s="669"/>
      <c r="CW39" s="669"/>
      <c r="CX39" s="669"/>
      <c r="CY39" s="670"/>
      <c r="CZ39" s="634">
        <v>1.1000000000000001</v>
      </c>
      <c r="DA39" s="663"/>
      <c r="DB39" s="663"/>
      <c r="DC39" s="671"/>
      <c r="DD39" s="638">
        <v>378787</v>
      </c>
      <c r="DE39" s="669"/>
      <c r="DF39" s="669"/>
      <c r="DG39" s="669"/>
      <c r="DH39" s="669"/>
      <c r="DI39" s="669"/>
      <c r="DJ39" s="669"/>
      <c r="DK39" s="670"/>
      <c r="DL39" s="638" t="s">
        <v>244</v>
      </c>
      <c r="DM39" s="669"/>
      <c r="DN39" s="669"/>
      <c r="DO39" s="669"/>
      <c r="DP39" s="669"/>
      <c r="DQ39" s="669"/>
      <c r="DR39" s="669"/>
      <c r="DS39" s="669"/>
      <c r="DT39" s="669"/>
      <c r="DU39" s="669"/>
      <c r="DV39" s="670"/>
      <c r="DW39" s="634" t="s">
        <v>244</v>
      </c>
      <c r="DX39" s="663"/>
      <c r="DY39" s="663"/>
      <c r="DZ39" s="663"/>
      <c r="EA39" s="663"/>
      <c r="EB39" s="663"/>
      <c r="EC39" s="664"/>
    </row>
    <row r="40" spans="2:133" ht="11.25" customHeight="1" x14ac:dyDescent="0.2">
      <c r="B40" s="626" t="s">
        <v>344</v>
      </c>
      <c r="C40" s="627"/>
      <c r="D40" s="627"/>
      <c r="E40" s="627"/>
      <c r="F40" s="627"/>
      <c r="G40" s="627"/>
      <c r="H40" s="627"/>
      <c r="I40" s="627"/>
      <c r="J40" s="627"/>
      <c r="K40" s="627"/>
      <c r="L40" s="627"/>
      <c r="M40" s="627"/>
      <c r="N40" s="627"/>
      <c r="O40" s="627"/>
      <c r="P40" s="627"/>
      <c r="Q40" s="628"/>
      <c r="R40" s="629">
        <v>13656200</v>
      </c>
      <c r="S40" s="630"/>
      <c r="T40" s="630"/>
      <c r="U40" s="630"/>
      <c r="V40" s="630"/>
      <c r="W40" s="630"/>
      <c r="X40" s="630"/>
      <c r="Y40" s="631"/>
      <c r="Z40" s="632">
        <v>13.5</v>
      </c>
      <c r="AA40" s="632"/>
      <c r="AB40" s="632"/>
      <c r="AC40" s="632"/>
      <c r="AD40" s="633" t="s">
        <v>129</v>
      </c>
      <c r="AE40" s="633"/>
      <c r="AF40" s="633"/>
      <c r="AG40" s="633"/>
      <c r="AH40" s="633"/>
      <c r="AI40" s="633"/>
      <c r="AJ40" s="633"/>
      <c r="AK40" s="633"/>
      <c r="AL40" s="634" t="s">
        <v>129</v>
      </c>
      <c r="AM40" s="635"/>
      <c r="AN40" s="635"/>
      <c r="AO40" s="636"/>
      <c r="AQ40" s="707" t="s">
        <v>345</v>
      </c>
      <c r="AR40" s="708"/>
      <c r="AS40" s="708"/>
      <c r="AT40" s="708"/>
      <c r="AU40" s="708"/>
      <c r="AV40" s="708"/>
      <c r="AW40" s="708"/>
      <c r="AX40" s="708"/>
      <c r="AY40" s="709"/>
      <c r="AZ40" s="629">
        <v>20000</v>
      </c>
      <c r="BA40" s="630"/>
      <c r="BB40" s="630"/>
      <c r="BC40" s="630"/>
      <c r="BD40" s="669"/>
      <c r="BE40" s="669"/>
      <c r="BF40" s="687"/>
      <c r="BG40" s="710" t="s">
        <v>346</v>
      </c>
      <c r="BH40" s="711"/>
      <c r="BI40" s="711"/>
      <c r="BJ40" s="711"/>
      <c r="BK40" s="711"/>
      <c r="BL40" s="222"/>
      <c r="BM40" s="645" t="s">
        <v>347</v>
      </c>
      <c r="BN40" s="645"/>
      <c r="BO40" s="645"/>
      <c r="BP40" s="645"/>
      <c r="BQ40" s="645"/>
      <c r="BR40" s="645"/>
      <c r="BS40" s="645"/>
      <c r="BT40" s="645"/>
      <c r="BU40" s="646"/>
      <c r="BV40" s="629">
        <v>107</v>
      </c>
      <c r="BW40" s="630"/>
      <c r="BX40" s="630"/>
      <c r="BY40" s="630"/>
      <c r="BZ40" s="630"/>
      <c r="CA40" s="630"/>
      <c r="CB40" s="639"/>
      <c r="CD40" s="644" t="s">
        <v>348</v>
      </c>
      <c r="CE40" s="645"/>
      <c r="CF40" s="645"/>
      <c r="CG40" s="645"/>
      <c r="CH40" s="645"/>
      <c r="CI40" s="645"/>
      <c r="CJ40" s="645"/>
      <c r="CK40" s="645"/>
      <c r="CL40" s="645"/>
      <c r="CM40" s="645"/>
      <c r="CN40" s="645"/>
      <c r="CO40" s="645"/>
      <c r="CP40" s="645"/>
      <c r="CQ40" s="646"/>
      <c r="CR40" s="629">
        <v>1133786</v>
      </c>
      <c r="CS40" s="630"/>
      <c r="CT40" s="630"/>
      <c r="CU40" s="630"/>
      <c r="CV40" s="630"/>
      <c r="CW40" s="630"/>
      <c r="CX40" s="630"/>
      <c r="CY40" s="631"/>
      <c r="CZ40" s="634">
        <v>1.2</v>
      </c>
      <c r="DA40" s="663"/>
      <c r="DB40" s="663"/>
      <c r="DC40" s="671"/>
      <c r="DD40" s="638">
        <v>434626</v>
      </c>
      <c r="DE40" s="630"/>
      <c r="DF40" s="630"/>
      <c r="DG40" s="630"/>
      <c r="DH40" s="630"/>
      <c r="DI40" s="630"/>
      <c r="DJ40" s="630"/>
      <c r="DK40" s="631"/>
      <c r="DL40" s="638" t="s">
        <v>244</v>
      </c>
      <c r="DM40" s="630"/>
      <c r="DN40" s="630"/>
      <c r="DO40" s="630"/>
      <c r="DP40" s="630"/>
      <c r="DQ40" s="630"/>
      <c r="DR40" s="630"/>
      <c r="DS40" s="630"/>
      <c r="DT40" s="630"/>
      <c r="DU40" s="630"/>
      <c r="DV40" s="631"/>
      <c r="DW40" s="634" t="s">
        <v>244</v>
      </c>
      <c r="DX40" s="663"/>
      <c r="DY40" s="663"/>
      <c r="DZ40" s="663"/>
      <c r="EA40" s="663"/>
      <c r="EB40" s="663"/>
      <c r="EC40" s="664"/>
    </row>
    <row r="41" spans="2:133" ht="11.25" customHeight="1" x14ac:dyDescent="0.2">
      <c r="B41" s="626" t="s">
        <v>349</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32" t="s">
        <v>244</v>
      </c>
      <c r="AA41" s="632"/>
      <c r="AB41" s="632"/>
      <c r="AC41" s="632"/>
      <c r="AD41" s="633" t="s">
        <v>244</v>
      </c>
      <c r="AE41" s="633"/>
      <c r="AF41" s="633"/>
      <c r="AG41" s="633"/>
      <c r="AH41" s="633"/>
      <c r="AI41" s="633"/>
      <c r="AJ41" s="633"/>
      <c r="AK41" s="633"/>
      <c r="AL41" s="634" t="s">
        <v>244</v>
      </c>
      <c r="AM41" s="635"/>
      <c r="AN41" s="635"/>
      <c r="AO41" s="636"/>
      <c r="AQ41" s="707" t="s">
        <v>350</v>
      </c>
      <c r="AR41" s="708"/>
      <c r="AS41" s="708"/>
      <c r="AT41" s="708"/>
      <c r="AU41" s="708"/>
      <c r="AV41" s="708"/>
      <c r="AW41" s="708"/>
      <c r="AX41" s="708"/>
      <c r="AY41" s="709"/>
      <c r="AZ41" s="629">
        <v>1255609</v>
      </c>
      <c r="BA41" s="630"/>
      <c r="BB41" s="630"/>
      <c r="BC41" s="630"/>
      <c r="BD41" s="669"/>
      <c r="BE41" s="669"/>
      <c r="BF41" s="687"/>
      <c r="BG41" s="710"/>
      <c r="BH41" s="711"/>
      <c r="BI41" s="711"/>
      <c r="BJ41" s="711"/>
      <c r="BK41" s="711"/>
      <c r="BL41" s="222"/>
      <c r="BM41" s="645" t="s">
        <v>351</v>
      </c>
      <c r="BN41" s="645"/>
      <c r="BO41" s="645"/>
      <c r="BP41" s="645"/>
      <c r="BQ41" s="645"/>
      <c r="BR41" s="645"/>
      <c r="BS41" s="645"/>
      <c r="BT41" s="645"/>
      <c r="BU41" s="646"/>
      <c r="BV41" s="629" t="s">
        <v>129</v>
      </c>
      <c r="BW41" s="630"/>
      <c r="BX41" s="630"/>
      <c r="BY41" s="630"/>
      <c r="BZ41" s="630"/>
      <c r="CA41" s="630"/>
      <c r="CB41" s="639"/>
      <c r="CD41" s="644" t="s">
        <v>352</v>
      </c>
      <c r="CE41" s="645"/>
      <c r="CF41" s="645"/>
      <c r="CG41" s="645"/>
      <c r="CH41" s="645"/>
      <c r="CI41" s="645"/>
      <c r="CJ41" s="645"/>
      <c r="CK41" s="645"/>
      <c r="CL41" s="645"/>
      <c r="CM41" s="645"/>
      <c r="CN41" s="645"/>
      <c r="CO41" s="645"/>
      <c r="CP41" s="645"/>
      <c r="CQ41" s="646"/>
      <c r="CR41" s="629" t="s">
        <v>244</v>
      </c>
      <c r="CS41" s="669"/>
      <c r="CT41" s="669"/>
      <c r="CU41" s="669"/>
      <c r="CV41" s="669"/>
      <c r="CW41" s="669"/>
      <c r="CX41" s="669"/>
      <c r="CY41" s="670"/>
      <c r="CZ41" s="634" t="s">
        <v>244</v>
      </c>
      <c r="DA41" s="663"/>
      <c r="DB41" s="663"/>
      <c r="DC41" s="671"/>
      <c r="DD41" s="638" t="s">
        <v>258</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2">
      <c r="B42" s="626" t="s">
        <v>353</v>
      </c>
      <c r="C42" s="627"/>
      <c r="D42" s="627"/>
      <c r="E42" s="627"/>
      <c r="F42" s="627"/>
      <c r="G42" s="627"/>
      <c r="H42" s="627"/>
      <c r="I42" s="627"/>
      <c r="J42" s="627"/>
      <c r="K42" s="627"/>
      <c r="L42" s="627"/>
      <c r="M42" s="627"/>
      <c r="N42" s="627"/>
      <c r="O42" s="627"/>
      <c r="P42" s="627"/>
      <c r="Q42" s="628"/>
      <c r="R42" s="629" t="s">
        <v>244</v>
      </c>
      <c r="S42" s="630"/>
      <c r="T42" s="630"/>
      <c r="U42" s="630"/>
      <c r="V42" s="630"/>
      <c r="W42" s="630"/>
      <c r="X42" s="630"/>
      <c r="Y42" s="631"/>
      <c r="Z42" s="632" t="s">
        <v>129</v>
      </c>
      <c r="AA42" s="632"/>
      <c r="AB42" s="632"/>
      <c r="AC42" s="632"/>
      <c r="AD42" s="633" t="s">
        <v>129</v>
      </c>
      <c r="AE42" s="633"/>
      <c r="AF42" s="633"/>
      <c r="AG42" s="633"/>
      <c r="AH42" s="633"/>
      <c r="AI42" s="633"/>
      <c r="AJ42" s="633"/>
      <c r="AK42" s="633"/>
      <c r="AL42" s="634" t="s">
        <v>244</v>
      </c>
      <c r="AM42" s="635"/>
      <c r="AN42" s="635"/>
      <c r="AO42" s="636"/>
      <c r="AQ42" s="714" t="s">
        <v>354</v>
      </c>
      <c r="AR42" s="715"/>
      <c r="AS42" s="715"/>
      <c r="AT42" s="715"/>
      <c r="AU42" s="715"/>
      <c r="AV42" s="715"/>
      <c r="AW42" s="715"/>
      <c r="AX42" s="715"/>
      <c r="AY42" s="716"/>
      <c r="AZ42" s="723">
        <v>5489535</v>
      </c>
      <c r="BA42" s="724"/>
      <c r="BB42" s="724"/>
      <c r="BC42" s="724"/>
      <c r="BD42" s="700"/>
      <c r="BE42" s="700"/>
      <c r="BF42" s="702"/>
      <c r="BG42" s="712"/>
      <c r="BH42" s="713"/>
      <c r="BI42" s="713"/>
      <c r="BJ42" s="713"/>
      <c r="BK42" s="713"/>
      <c r="BL42" s="223"/>
      <c r="BM42" s="655" t="s">
        <v>355</v>
      </c>
      <c r="BN42" s="655"/>
      <c r="BO42" s="655"/>
      <c r="BP42" s="655"/>
      <c r="BQ42" s="655"/>
      <c r="BR42" s="655"/>
      <c r="BS42" s="655"/>
      <c r="BT42" s="655"/>
      <c r="BU42" s="656"/>
      <c r="BV42" s="723">
        <v>418</v>
      </c>
      <c r="BW42" s="724"/>
      <c r="BX42" s="724"/>
      <c r="BY42" s="724"/>
      <c r="BZ42" s="724"/>
      <c r="CA42" s="724"/>
      <c r="CB42" s="736"/>
      <c r="CD42" s="626" t="s">
        <v>356</v>
      </c>
      <c r="CE42" s="627"/>
      <c r="CF42" s="627"/>
      <c r="CG42" s="627"/>
      <c r="CH42" s="627"/>
      <c r="CI42" s="627"/>
      <c r="CJ42" s="627"/>
      <c r="CK42" s="627"/>
      <c r="CL42" s="627"/>
      <c r="CM42" s="627"/>
      <c r="CN42" s="627"/>
      <c r="CO42" s="627"/>
      <c r="CP42" s="627"/>
      <c r="CQ42" s="628"/>
      <c r="CR42" s="629">
        <v>21298344</v>
      </c>
      <c r="CS42" s="669"/>
      <c r="CT42" s="669"/>
      <c r="CU42" s="669"/>
      <c r="CV42" s="669"/>
      <c r="CW42" s="669"/>
      <c r="CX42" s="669"/>
      <c r="CY42" s="670"/>
      <c r="CZ42" s="634">
        <v>21.6</v>
      </c>
      <c r="DA42" s="663"/>
      <c r="DB42" s="663"/>
      <c r="DC42" s="671"/>
      <c r="DD42" s="638">
        <v>3595150</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2">
      <c r="B43" s="626" t="s">
        <v>357</v>
      </c>
      <c r="C43" s="627"/>
      <c r="D43" s="627"/>
      <c r="E43" s="627"/>
      <c r="F43" s="627"/>
      <c r="G43" s="627"/>
      <c r="H43" s="627"/>
      <c r="I43" s="627"/>
      <c r="J43" s="627"/>
      <c r="K43" s="627"/>
      <c r="L43" s="627"/>
      <c r="M43" s="627"/>
      <c r="N43" s="627"/>
      <c r="O43" s="627"/>
      <c r="P43" s="627"/>
      <c r="Q43" s="628"/>
      <c r="R43" s="629">
        <v>1854000</v>
      </c>
      <c r="S43" s="630"/>
      <c r="T43" s="630"/>
      <c r="U43" s="630"/>
      <c r="V43" s="630"/>
      <c r="W43" s="630"/>
      <c r="X43" s="630"/>
      <c r="Y43" s="631"/>
      <c r="Z43" s="632">
        <v>1.8</v>
      </c>
      <c r="AA43" s="632"/>
      <c r="AB43" s="632"/>
      <c r="AC43" s="632"/>
      <c r="AD43" s="633" t="s">
        <v>244</v>
      </c>
      <c r="AE43" s="633"/>
      <c r="AF43" s="633"/>
      <c r="AG43" s="633"/>
      <c r="AH43" s="633"/>
      <c r="AI43" s="633"/>
      <c r="AJ43" s="633"/>
      <c r="AK43" s="633"/>
      <c r="AL43" s="634" t="s">
        <v>129</v>
      </c>
      <c r="AM43" s="635"/>
      <c r="AN43" s="635"/>
      <c r="AO43" s="636"/>
      <c r="BV43" s="224"/>
      <c r="BW43" s="224"/>
      <c r="BX43" s="224"/>
      <c r="BY43" s="224"/>
      <c r="BZ43" s="224"/>
      <c r="CA43" s="224"/>
      <c r="CB43" s="224"/>
      <c r="CD43" s="626" t="s">
        <v>358</v>
      </c>
      <c r="CE43" s="627"/>
      <c r="CF43" s="627"/>
      <c r="CG43" s="627"/>
      <c r="CH43" s="627"/>
      <c r="CI43" s="627"/>
      <c r="CJ43" s="627"/>
      <c r="CK43" s="627"/>
      <c r="CL43" s="627"/>
      <c r="CM43" s="627"/>
      <c r="CN43" s="627"/>
      <c r="CO43" s="627"/>
      <c r="CP43" s="627"/>
      <c r="CQ43" s="628"/>
      <c r="CR43" s="629">
        <v>180271</v>
      </c>
      <c r="CS43" s="669"/>
      <c r="CT43" s="669"/>
      <c r="CU43" s="669"/>
      <c r="CV43" s="669"/>
      <c r="CW43" s="669"/>
      <c r="CX43" s="669"/>
      <c r="CY43" s="670"/>
      <c r="CZ43" s="634">
        <v>0.2</v>
      </c>
      <c r="DA43" s="663"/>
      <c r="DB43" s="663"/>
      <c r="DC43" s="671"/>
      <c r="DD43" s="638">
        <v>169817</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2">
      <c r="B44" s="673" t="s">
        <v>359</v>
      </c>
      <c r="C44" s="674"/>
      <c r="D44" s="674"/>
      <c r="E44" s="674"/>
      <c r="F44" s="674"/>
      <c r="G44" s="674"/>
      <c r="H44" s="674"/>
      <c r="I44" s="674"/>
      <c r="J44" s="674"/>
      <c r="K44" s="674"/>
      <c r="L44" s="674"/>
      <c r="M44" s="674"/>
      <c r="N44" s="674"/>
      <c r="O44" s="674"/>
      <c r="P44" s="674"/>
      <c r="Q44" s="675"/>
      <c r="R44" s="723">
        <v>101138632</v>
      </c>
      <c r="S44" s="724"/>
      <c r="T44" s="724"/>
      <c r="U44" s="724"/>
      <c r="V44" s="724"/>
      <c r="W44" s="724"/>
      <c r="X44" s="724"/>
      <c r="Y44" s="725"/>
      <c r="Z44" s="726">
        <v>100</v>
      </c>
      <c r="AA44" s="726"/>
      <c r="AB44" s="726"/>
      <c r="AC44" s="726"/>
      <c r="AD44" s="727">
        <v>47076919</v>
      </c>
      <c r="AE44" s="727"/>
      <c r="AF44" s="727"/>
      <c r="AG44" s="727"/>
      <c r="AH44" s="727"/>
      <c r="AI44" s="727"/>
      <c r="AJ44" s="727"/>
      <c r="AK44" s="727"/>
      <c r="AL44" s="728">
        <v>100</v>
      </c>
      <c r="AM44" s="701"/>
      <c r="AN44" s="701"/>
      <c r="AO44" s="729"/>
      <c r="CD44" s="730" t="s">
        <v>306</v>
      </c>
      <c r="CE44" s="731"/>
      <c r="CF44" s="626" t="s">
        <v>360</v>
      </c>
      <c r="CG44" s="627"/>
      <c r="CH44" s="627"/>
      <c r="CI44" s="627"/>
      <c r="CJ44" s="627"/>
      <c r="CK44" s="627"/>
      <c r="CL44" s="627"/>
      <c r="CM44" s="627"/>
      <c r="CN44" s="627"/>
      <c r="CO44" s="627"/>
      <c r="CP44" s="627"/>
      <c r="CQ44" s="628"/>
      <c r="CR44" s="629">
        <v>19949462</v>
      </c>
      <c r="CS44" s="630"/>
      <c r="CT44" s="630"/>
      <c r="CU44" s="630"/>
      <c r="CV44" s="630"/>
      <c r="CW44" s="630"/>
      <c r="CX44" s="630"/>
      <c r="CY44" s="631"/>
      <c r="CZ44" s="634">
        <v>20.2</v>
      </c>
      <c r="DA44" s="635"/>
      <c r="DB44" s="635"/>
      <c r="DC44" s="647"/>
      <c r="DD44" s="638">
        <v>3062559</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361</v>
      </c>
      <c r="CG45" s="627"/>
      <c r="CH45" s="627"/>
      <c r="CI45" s="627"/>
      <c r="CJ45" s="627"/>
      <c r="CK45" s="627"/>
      <c r="CL45" s="627"/>
      <c r="CM45" s="627"/>
      <c r="CN45" s="627"/>
      <c r="CO45" s="627"/>
      <c r="CP45" s="627"/>
      <c r="CQ45" s="628"/>
      <c r="CR45" s="629">
        <v>12612777</v>
      </c>
      <c r="CS45" s="669"/>
      <c r="CT45" s="669"/>
      <c r="CU45" s="669"/>
      <c r="CV45" s="669"/>
      <c r="CW45" s="669"/>
      <c r="CX45" s="669"/>
      <c r="CY45" s="670"/>
      <c r="CZ45" s="634">
        <v>12.8</v>
      </c>
      <c r="DA45" s="663"/>
      <c r="DB45" s="663"/>
      <c r="DC45" s="671"/>
      <c r="DD45" s="638">
        <v>252009</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2">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363</v>
      </c>
      <c r="CG46" s="627"/>
      <c r="CH46" s="627"/>
      <c r="CI46" s="627"/>
      <c r="CJ46" s="627"/>
      <c r="CK46" s="627"/>
      <c r="CL46" s="627"/>
      <c r="CM46" s="627"/>
      <c r="CN46" s="627"/>
      <c r="CO46" s="627"/>
      <c r="CP46" s="627"/>
      <c r="CQ46" s="628"/>
      <c r="CR46" s="629">
        <v>6980231</v>
      </c>
      <c r="CS46" s="630"/>
      <c r="CT46" s="630"/>
      <c r="CU46" s="630"/>
      <c r="CV46" s="630"/>
      <c r="CW46" s="630"/>
      <c r="CX46" s="630"/>
      <c r="CY46" s="631"/>
      <c r="CZ46" s="634">
        <v>7.1</v>
      </c>
      <c r="DA46" s="635"/>
      <c r="DB46" s="635"/>
      <c r="DC46" s="647"/>
      <c r="DD46" s="638">
        <v>2703203</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2">
      <c r="B47" s="748" t="s">
        <v>364</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365</v>
      </c>
      <c r="CG47" s="627"/>
      <c r="CH47" s="627"/>
      <c r="CI47" s="627"/>
      <c r="CJ47" s="627"/>
      <c r="CK47" s="627"/>
      <c r="CL47" s="627"/>
      <c r="CM47" s="627"/>
      <c r="CN47" s="627"/>
      <c r="CO47" s="627"/>
      <c r="CP47" s="627"/>
      <c r="CQ47" s="628"/>
      <c r="CR47" s="629">
        <v>1348882</v>
      </c>
      <c r="CS47" s="669"/>
      <c r="CT47" s="669"/>
      <c r="CU47" s="669"/>
      <c r="CV47" s="669"/>
      <c r="CW47" s="669"/>
      <c r="CX47" s="669"/>
      <c r="CY47" s="670"/>
      <c r="CZ47" s="634">
        <v>1.4</v>
      </c>
      <c r="DA47" s="663"/>
      <c r="DB47" s="663"/>
      <c r="DC47" s="671"/>
      <c r="DD47" s="638">
        <v>532591</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ht="10.8" x14ac:dyDescent="0.2">
      <c r="B48" s="747" t="s">
        <v>366</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367</v>
      </c>
      <c r="CG48" s="627"/>
      <c r="CH48" s="627"/>
      <c r="CI48" s="627"/>
      <c r="CJ48" s="627"/>
      <c r="CK48" s="627"/>
      <c r="CL48" s="627"/>
      <c r="CM48" s="627"/>
      <c r="CN48" s="627"/>
      <c r="CO48" s="627"/>
      <c r="CP48" s="627"/>
      <c r="CQ48" s="628"/>
      <c r="CR48" s="629" t="s">
        <v>244</v>
      </c>
      <c r="CS48" s="630"/>
      <c r="CT48" s="630"/>
      <c r="CU48" s="630"/>
      <c r="CV48" s="630"/>
      <c r="CW48" s="630"/>
      <c r="CX48" s="630"/>
      <c r="CY48" s="631"/>
      <c r="CZ48" s="634" t="s">
        <v>244</v>
      </c>
      <c r="DA48" s="635"/>
      <c r="DB48" s="635"/>
      <c r="DC48" s="647"/>
      <c r="DD48" s="638" t="s">
        <v>244</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368</v>
      </c>
      <c r="CE49" s="674"/>
      <c r="CF49" s="674"/>
      <c r="CG49" s="674"/>
      <c r="CH49" s="674"/>
      <c r="CI49" s="674"/>
      <c r="CJ49" s="674"/>
      <c r="CK49" s="674"/>
      <c r="CL49" s="674"/>
      <c r="CM49" s="674"/>
      <c r="CN49" s="674"/>
      <c r="CO49" s="674"/>
      <c r="CP49" s="674"/>
      <c r="CQ49" s="675"/>
      <c r="CR49" s="723">
        <v>98574182</v>
      </c>
      <c r="CS49" s="700"/>
      <c r="CT49" s="700"/>
      <c r="CU49" s="700"/>
      <c r="CV49" s="700"/>
      <c r="CW49" s="700"/>
      <c r="CX49" s="700"/>
      <c r="CY49" s="737"/>
      <c r="CZ49" s="728">
        <v>100</v>
      </c>
      <c r="DA49" s="738"/>
      <c r="DB49" s="738"/>
      <c r="DC49" s="739"/>
      <c r="DD49" s="740">
        <v>52971603</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F1" zoomScale="55" zoomScaleNormal="55" zoomScaleSheetLayoutView="70" workbookViewId="0">
      <selection activeCell="BR8" sqref="BR8"/>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49" t="s">
        <v>369</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370</v>
      </c>
      <c r="DK2" s="751"/>
      <c r="DL2" s="751"/>
      <c r="DM2" s="751"/>
      <c r="DN2" s="751"/>
      <c r="DO2" s="752"/>
      <c r="DP2" s="231"/>
      <c r="DQ2" s="750" t="s">
        <v>371</v>
      </c>
      <c r="DR2" s="751"/>
      <c r="DS2" s="751"/>
      <c r="DT2" s="751"/>
      <c r="DU2" s="751"/>
      <c r="DV2" s="751"/>
      <c r="DW2" s="751"/>
      <c r="DX2" s="751"/>
      <c r="DY2" s="751"/>
      <c r="DZ2" s="75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3" t="s">
        <v>372</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373</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2">
      <c r="A5" s="755" t="s">
        <v>374</v>
      </c>
      <c r="B5" s="756"/>
      <c r="C5" s="756"/>
      <c r="D5" s="756"/>
      <c r="E5" s="756"/>
      <c r="F5" s="756"/>
      <c r="G5" s="756"/>
      <c r="H5" s="756"/>
      <c r="I5" s="756"/>
      <c r="J5" s="756"/>
      <c r="K5" s="756"/>
      <c r="L5" s="756"/>
      <c r="M5" s="756"/>
      <c r="N5" s="756"/>
      <c r="O5" s="756"/>
      <c r="P5" s="757"/>
      <c r="Q5" s="761" t="s">
        <v>375</v>
      </c>
      <c r="R5" s="762"/>
      <c r="S5" s="762"/>
      <c r="T5" s="762"/>
      <c r="U5" s="763"/>
      <c r="V5" s="761" t="s">
        <v>376</v>
      </c>
      <c r="W5" s="762"/>
      <c r="X5" s="762"/>
      <c r="Y5" s="762"/>
      <c r="Z5" s="763"/>
      <c r="AA5" s="761" t="s">
        <v>377</v>
      </c>
      <c r="AB5" s="762"/>
      <c r="AC5" s="762"/>
      <c r="AD5" s="762"/>
      <c r="AE5" s="762"/>
      <c r="AF5" s="767" t="s">
        <v>378</v>
      </c>
      <c r="AG5" s="762"/>
      <c r="AH5" s="762"/>
      <c r="AI5" s="762"/>
      <c r="AJ5" s="768"/>
      <c r="AK5" s="762" t="s">
        <v>379</v>
      </c>
      <c r="AL5" s="762"/>
      <c r="AM5" s="762"/>
      <c r="AN5" s="762"/>
      <c r="AO5" s="763"/>
      <c r="AP5" s="761" t="s">
        <v>380</v>
      </c>
      <c r="AQ5" s="762"/>
      <c r="AR5" s="762"/>
      <c r="AS5" s="762"/>
      <c r="AT5" s="763"/>
      <c r="AU5" s="761" t="s">
        <v>381</v>
      </c>
      <c r="AV5" s="762"/>
      <c r="AW5" s="762"/>
      <c r="AX5" s="762"/>
      <c r="AY5" s="768"/>
      <c r="AZ5" s="235"/>
      <c r="BA5" s="235"/>
      <c r="BB5" s="235"/>
      <c r="BC5" s="235"/>
      <c r="BD5" s="235"/>
      <c r="BE5" s="236"/>
      <c r="BF5" s="236"/>
      <c r="BG5" s="236"/>
      <c r="BH5" s="236"/>
      <c r="BI5" s="236"/>
      <c r="BJ5" s="236"/>
      <c r="BK5" s="236"/>
      <c r="BL5" s="236"/>
      <c r="BM5" s="236"/>
      <c r="BN5" s="236"/>
      <c r="BO5" s="236"/>
      <c r="BP5" s="236"/>
      <c r="BQ5" s="755" t="s">
        <v>382</v>
      </c>
      <c r="BR5" s="756"/>
      <c r="BS5" s="756"/>
      <c r="BT5" s="756"/>
      <c r="BU5" s="756"/>
      <c r="BV5" s="756"/>
      <c r="BW5" s="756"/>
      <c r="BX5" s="756"/>
      <c r="BY5" s="756"/>
      <c r="BZ5" s="756"/>
      <c r="CA5" s="756"/>
      <c r="CB5" s="756"/>
      <c r="CC5" s="756"/>
      <c r="CD5" s="756"/>
      <c r="CE5" s="756"/>
      <c r="CF5" s="756"/>
      <c r="CG5" s="757"/>
      <c r="CH5" s="761" t="s">
        <v>383</v>
      </c>
      <c r="CI5" s="762"/>
      <c r="CJ5" s="762"/>
      <c r="CK5" s="762"/>
      <c r="CL5" s="763"/>
      <c r="CM5" s="761" t="s">
        <v>384</v>
      </c>
      <c r="CN5" s="762"/>
      <c r="CO5" s="762"/>
      <c r="CP5" s="762"/>
      <c r="CQ5" s="763"/>
      <c r="CR5" s="761" t="s">
        <v>385</v>
      </c>
      <c r="CS5" s="762"/>
      <c r="CT5" s="762"/>
      <c r="CU5" s="762"/>
      <c r="CV5" s="763"/>
      <c r="CW5" s="761" t="s">
        <v>386</v>
      </c>
      <c r="CX5" s="762"/>
      <c r="CY5" s="762"/>
      <c r="CZ5" s="762"/>
      <c r="DA5" s="763"/>
      <c r="DB5" s="761" t="s">
        <v>387</v>
      </c>
      <c r="DC5" s="762"/>
      <c r="DD5" s="762"/>
      <c r="DE5" s="762"/>
      <c r="DF5" s="763"/>
      <c r="DG5" s="791" t="s">
        <v>388</v>
      </c>
      <c r="DH5" s="792"/>
      <c r="DI5" s="792"/>
      <c r="DJ5" s="792"/>
      <c r="DK5" s="793"/>
      <c r="DL5" s="791" t="s">
        <v>389</v>
      </c>
      <c r="DM5" s="792"/>
      <c r="DN5" s="792"/>
      <c r="DO5" s="792"/>
      <c r="DP5" s="793"/>
      <c r="DQ5" s="761" t="s">
        <v>390</v>
      </c>
      <c r="DR5" s="762"/>
      <c r="DS5" s="762"/>
      <c r="DT5" s="762"/>
      <c r="DU5" s="763"/>
      <c r="DV5" s="761" t="s">
        <v>381</v>
      </c>
      <c r="DW5" s="762"/>
      <c r="DX5" s="762"/>
      <c r="DY5" s="762"/>
      <c r="DZ5" s="768"/>
      <c r="EA5" s="237"/>
    </row>
    <row r="6" spans="1:131" s="238"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2">
      <c r="A7" s="239">
        <v>1</v>
      </c>
      <c r="B7" s="777" t="s">
        <v>391</v>
      </c>
      <c r="C7" s="778"/>
      <c r="D7" s="778"/>
      <c r="E7" s="778"/>
      <c r="F7" s="778"/>
      <c r="G7" s="778"/>
      <c r="H7" s="778"/>
      <c r="I7" s="778"/>
      <c r="J7" s="778"/>
      <c r="K7" s="778"/>
      <c r="L7" s="778"/>
      <c r="M7" s="778"/>
      <c r="N7" s="778"/>
      <c r="O7" s="778"/>
      <c r="P7" s="779"/>
      <c r="Q7" s="780">
        <v>100946</v>
      </c>
      <c r="R7" s="781"/>
      <c r="S7" s="781"/>
      <c r="T7" s="781"/>
      <c r="U7" s="781"/>
      <c r="V7" s="781">
        <v>98392</v>
      </c>
      <c r="W7" s="781"/>
      <c r="X7" s="781"/>
      <c r="Y7" s="781"/>
      <c r="Z7" s="781"/>
      <c r="AA7" s="781">
        <v>2554</v>
      </c>
      <c r="AB7" s="781"/>
      <c r="AC7" s="781"/>
      <c r="AD7" s="781"/>
      <c r="AE7" s="782"/>
      <c r="AF7" s="783">
        <v>1557</v>
      </c>
      <c r="AG7" s="784"/>
      <c r="AH7" s="784"/>
      <c r="AI7" s="784"/>
      <c r="AJ7" s="785"/>
      <c r="AK7" s="786">
        <v>1447</v>
      </c>
      <c r="AL7" s="787"/>
      <c r="AM7" s="787"/>
      <c r="AN7" s="787"/>
      <c r="AO7" s="787"/>
      <c r="AP7" s="787">
        <v>99529</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t="s">
        <v>613</v>
      </c>
      <c r="BS7" s="774" t="s">
        <v>604</v>
      </c>
      <c r="BT7" s="775"/>
      <c r="BU7" s="775"/>
      <c r="BV7" s="775"/>
      <c r="BW7" s="775"/>
      <c r="BX7" s="775"/>
      <c r="BY7" s="775"/>
      <c r="BZ7" s="775"/>
      <c r="CA7" s="775"/>
      <c r="CB7" s="775"/>
      <c r="CC7" s="775"/>
      <c r="CD7" s="775"/>
      <c r="CE7" s="775"/>
      <c r="CF7" s="775"/>
      <c r="CG7" s="790"/>
      <c r="CH7" s="771">
        <v>5</v>
      </c>
      <c r="CI7" s="772"/>
      <c r="CJ7" s="772"/>
      <c r="CK7" s="772"/>
      <c r="CL7" s="773"/>
      <c r="CM7" s="771">
        <v>526</v>
      </c>
      <c r="CN7" s="772"/>
      <c r="CO7" s="772"/>
      <c r="CP7" s="772"/>
      <c r="CQ7" s="773"/>
      <c r="CR7" s="771">
        <v>5</v>
      </c>
      <c r="CS7" s="772"/>
      <c r="CT7" s="772"/>
      <c r="CU7" s="772"/>
      <c r="CV7" s="773"/>
      <c r="CW7" s="771"/>
      <c r="CX7" s="772"/>
      <c r="CY7" s="772"/>
      <c r="CZ7" s="772"/>
      <c r="DA7" s="773"/>
      <c r="DB7" s="771"/>
      <c r="DC7" s="772"/>
      <c r="DD7" s="772"/>
      <c r="DE7" s="772"/>
      <c r="DF7" s="773"/>
      <c r="DG7" s="771">
        <v>728</v>
      </c>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2">
      <c r="A8" s="241">
        <v>2</v>
      </c>
      <c r="B8" s="808" t="s">
        <v>392</v>
      </c>
      <c r="C8" s="809"/>
      <c r="D8" s="809"/>
      <c r="E8" s="809"/>
      <c r="F8" s="809"/>
      <c r="G8" s="809"/>
      <c r="H8" s="809"/>
      <c r="I8" s="809"/>
      <c r="J8" s="809"/>
      <c r="K8" s="809"/>
      <c r="L8" s="809"/>
      <c r="M8" s="809"/>
      <c r="N8" s="809"/>
      <c r="O8" s="809"/>
      <c r="P8" s="810"/>
      <c r="Q8" s="811">
        <v>69</v>
      </c>
      <c r="R8" s="812"/>
      <c r="S8" s="812"/>
      <c r="T8" s="812"/>
      <c r="U8" s="812"/>
      <c r="V8" s="812">
        <v>69</v>
      </c>
      <c r="W8" s="812"/>
      <c r="X8" s="812"/>
      <c r="Y8" s="812"/>
      <c r="Z8" s="812"/>
      <c r="AA8" s="812">
        <v>0</v>
      </c>
      <c r="AB8" s="812"/>
      <c r="AC8" s="812"/>
      <c r="AD8" s="812"/>
      <c r="AE8" s="813"/>
      <c r="AF8" s="814" t="s">
        <v>393</v>
      </c>
      <c r="AG8" s="815"/>
      <c r="AH8" s="815"/>
      <c r="AI8" s="815"/>
      <c r="AJ8" s="816"/>
      <c r="AK8" s="797">
        <v>30</v>
      </c>
      <c r="AL8" s="798"/>
      <c r="AM8" s="798"/>
      <c r="AN8" s="798"/>
      <c r="AO8" s="798"/>
      <c r="AP8" s="798" t="s">
        <v>598</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605</v>
      </c>
      <c r="BT8" s="802"/>
      <c r="BU8" s="802"/>
      <c r="BV8" s="802"/>
      <c r="BW8" s="802"/>
      <c r="BX8" s="802"/>
      <c r="BY8" s="802"/>
      <c r="BZ8" s="802"/>
      <c r="CA8" s="802"/>
      <c r="CB8" s="802"/>
      <c r="CC8" s="802"/>
      <c r="CD8" s="802"/>
      <c r="CE8" s="802"/>
      <c r="CF8" s="802"/>
      <c r="CG8" s="803"/>
      <c r="CH8" s="804">
        <v>-16</v>
      </c>
      <c r="CI8" s="805"/>
      <c r="CJ8" s="805"/>
      <c r="CK8" s="805"/>
      <c r="CL8" s="806"/>
      <c r="CM8" s="804">
        <v>370</v>
      </c>
      <c r="CN8" s="805"/>
      <c r="CO8" s="805"/>
      <c r="CP8" s="805"/>
      <c r="CQ8" s="806"/>
      <c r="CR8" s="804">
        <v>141</v>
      </c>
      <c r="CS8" s="805"/>
      <c r="CT8" s="805"/>
      <c r="CU8" s="805"/>
      <c r="CV8" s="806"/>
      <c r="CW8" s="804">
        <v>21</v>
      </c>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2">
      <c r="A9" s="241">
        <v>3</v>
      </c>
      <c r="B9" s="808" t="s">
        <v>394</v>
      </c>
      <c r="C9" s="809"/>
      <c r="D9" s="809"/>
      <c r="E9" s="809"/>
      <c r="F9" s="809"/>
      <c r="G9" s="809"/>
      <c r="H9" s="809"/>
      <c r="I9" s="809"/>
      <c r="J9" s="809"/>
      <c r="K9" s="809"/>
      <c r="L9" s="809"/>
      <c r="M9" s="809"/>
      <c r="N9" s="809"/>
      <c r="O9" s="809"/>
      <c r="P9" s="810"/>
      <c r="Q9" s="811">
        <v>75</v>
      </c>
      <c r="R9" s="812"/>
      <c r="S9" s="812"/>
      <c r="T9" s="812"/>
      <c r="U9" s="812"/>
      <c r="V9" s="812">
        <v>65</v>
      </c>
      <c r="W9" s="812"/>
      <c r="X9" s="812"/>
      <c r="Y9" s="812"/>
      <c r="Z9" s="812"/>
      <c r="AA9" s="812">
        <v>10</v>
      </c>
      <c r="AB9" s="812"/>
      <c r="AC9" s="812"/>
      <c r="AD9" s="812"/>
      <c r="AE9" s="813"/>
      <c r="AF9" s="814">
        <v>0</v>
      </c>
      <c r="AG9" s="815"/>
      <c r="AH9" s="815"/>
      <c r="AI9" s="815"/>
      <c r="AJ9" s="816"/>
      <c r="AK9" s="797">
        <v>6</v>
      </c>
      <c r="AL9" s="798"/>
      <c r="AM9" s="798"/>
      <c r="AN9" s="798"/>
      <c r="AO9" s="798"/>
      <c r="AP9" s="798" t="s">
        <v>598</v>
      </c>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t="s">
        <v>606</v>
      </c>
      <c r="BT9" s="802"/>
      <c r="BU9" s="802"/>
      <c r="BV9" s="802"/>
      <c r="BW9" s="802"/>
      <c r="BX9" s="802"/>
      <c r="BY9" s="802"/>
      <c r="BZ9" s="802"/>
      <c r="CA9" s="802"/>
      <c r="CB9" s="802"/>
      <c r="CC9" s="802"/>
      <c r="CD9" s="802"/>
      <c r="CE9" s="802"/>
      <c r="CF9" s="802"/>
      <c r="CG9" s="803"/>
      <c r="CH9" s="804">
        <v>1</v>
      </c>
      <c r="CI9" s="805"/>
      <c r="CJ9" s="805"/>
      <c r="CK9" s="805"/>
      <c r="CL9" s="806"/>
      <c r="CM9" s="804">
        <v>151</v>
      </c>
      <c r="CN9" s="805"/>
      <c r="CO9" s="805"/>
      <c r="CP9" s="805"/>
      <c r="CQ9" s="806"/>
      <c r="CR9" s="804">
        <v>30</v>
      </c>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2">
      <c r="A10" s="241">
        <v>4</v>
      </c>
      <c r="B10" s="808" t="s">
        <v>395</v>
      </c>
      <c r="C10" s="809"/>
      <c r="D10" s="809"/>
      <c r="E10" s="809"/>
      <c r="F10" s="809"/>
      <c r="G10" s="809"/>
      <c r="H10" s="809"/>
      <c r="I10" s="809"/>
      <c r="J10" s="809"/>
      <c r="K10" s="809"/>
      <c r="L10" s="809"/>
      <c r="M10" s="809"/>
      <c r="N10" s="809"/>
      <c r="O10" s="809"/>
      <c r="P10" s="810"/>
      <c r="Q10" s="811">
        <v>3</v>
      </c>
      <c r="R10" s="812"/>
      <c r="S10" s="812"/>
      <c r="T10" s="812"/>
      <c r="U10" s="812"/>
      <c r="V10" s="812">
        <v>3</v>
      </c>
      <c r="W10" s="812"/>
      <c r="X10" s="812"/>
      <c r="Y10" s="812"/>
      <c r="Z10" s="812"/>
      <c r="AA10" s="812">
        <v>0</v>
      </c>
      <c r="AB10" s="812"/>
      <c r="AC10" s="812"/>
      <c r="AD10" s="812"/>
      <c r="AE10" s="813"/>
      <c r="AF10" s="814" t="s">
        <v>129</v>
      </c>
      <c r="AG10" s="815"/>
      <c r="AH10" s="815"/>
      <c r="AI10" s="815"/>
      <c r="AJ10" s="816"/>
      <c r="AK10" s="797" t="s">
        <v>598</v>
      </c>
      <c r="AL10" s="798"/>
      <c r="AM10" s="798"/>
      <c r="AN10" s="798"/>
      <c r="AO10" s="798"/>
      <c r="AP10" s="798" t="s">
        <v>598</v>
      </c>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t="s">
        <v>607</v>
      </c>
      <c r="BT10" s="802"/>
      <c r="BU10" s="802"/>
      <c r="BV10" s="802"/>
      <c r="BW10" s="802"/>
      <c r="BX10" s="802"/>
      <c r="BY10" s="802"/>
      <c r="BZ10" s="802"/>
      <c r="CA10" s="802"/>
      <c r="CB10" s="802"/>
      <c r="CC10" s="802"/>
      <c r="CD10" s="802"/>
      <c r="CE10" s="802"/>
      <c r="CF10" s="802"/>
      <c r="CG10" s="803"/>
      <c r="CH10" s="804">
        <v>2</v>
      </c>
      <c r="CI10" s="805"/>
      <c r="CJ10" s="805"/>
      <c r="CK10" s="805"/>
      <c r="CL10" s="806"/>
      <c r="CM10" s="804">
        <v>34</v>
      </c>
      <c r="CN10" s="805"/>
      <c r="CO10" s="805"/>
      <c r="CP10" s="805"/>
      <c r="CQ10" s="806"/>
      <c r="CR10" s="804">
        <v>34</v>
      </c>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2">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t="s">
        <v>608</v>
      </c>
      <c r="BT11" s="802"/>
      <c r="BU11" s="802"/>
      <c r="BV11" s="802"/>
      <c r="BW11" s="802"/>
      <c r="BX11" s="802"/>
      <c r="BY11" s="802"/>
      <c r="BZ11" s="802"/>
      <c r="CA11" s="802"/>
      <c r="CB11" s="802"/>
      <c r="CC11" s="802"/>
      <c r="CD11" s="802"/>
      <c r="CE11" s="802"/>
      <c r="CF11" s="802"/>
      <c r="CG11" s="803"/>
      <c r="CH11" s="804">
        <v>-2</v>
      </c>
      <c r="CI11" s="805"/>
      <c r="CJ11" s="805"/>
      <c r="CK11" s="805"/>
      <c r="CL11" s="806"/>
      <c r="CM11" s="804">
        <v>127</v>
      </c>
      <c r="CN11" s="805"/>
      <c r="CO11" s="805"/>
      <c r="CP11" s="805"/>
      <c r="CQ11" s="806"/>
      <c r="CR11" s="804">
        <v>164</v>
      </c>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2">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t="s">
        <v>609</v>
      </c>
      <c r="BT12" s="802"/>
      <c r="BU12" s="802"/>
      <c r="BV12" s="802"/>
      <c r="BW12" s="802"/>
      <c r="BX12" s="802"/>
      <c r="BY12" s="802"/>
      <c r="BZ12" s="802"/>
      <c r="CA12" s="802"/>
      <c r="CB12" s="802"/>
      <c r="CC12" s="802"/>
      <c r="CD12" s="802"/>
      <c r="CE12" s="802"/>
      <c r="CF12" s="802"/>
      <c r="CG12" s="803"/>
      <c r="CH12" s="804">
        <v>1</v>
      </c>
      <c r="CI12" s="805"/>
      <c r="CJ12" s="805"/>
      <c r="CK12" s="805"/>
      <c r="CL12" s="806"/>
      <c r="CM12" s="804">
        <v>46</v>
      </c>
      <c r="CN12" s="805"/>
      <c r="CO12" s="805"/>
      <c r="CP12" s="805"/>
      <c r="CQ12" s="806"/>
      <c r="CR12" s="804">
        <v>47</v>
      </c>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2">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t="s">
        <v>610</v>
      </c>
      <c r="BT13" s="802"/>
      <c r="BU13" s="802"/>
      <c r="BV13" s="802"/>
      <c r="BW13" s="802"/>
      <c r="BX13" s="802"/>
      <c r="BY13" s="802"/>
      <c r="BZ13" s="802"/>
      <c r="CA13" s="802"/>
      <c r="CB13" s="802"/>
      <c r="CC13" s="802"/>
      <c r="CD13" s="802"/>
      <c r="CE13" s="802"/>
      <c r="CF13" s="802"/>
      <c r="CG13" s="803"/>
      <c r="CH13" s="804">
        <v>2</v>
      </c>
      <c r="CI13" s="805"/>
      <c r="CJ13" s="805"/>
      <c r="CK13" s="805"/>
      <c r="CL13" s="806"/>
      <c r="CM13" s="804">
        <v>114</v>
      </c>
      <c r="CN13" s="805"/>
      <c r="CO13" s="805"/>
      <c r="CP13" s="805"/>
      <c r="CQ13" s="806"/>
      <c r="CR13" s="804">
        <v>11</v>
      </c>
      <c r="CS13" s="805"/>
      <c r="CT13" s="805"/>
      <c r="CU13" s="805"/>
      <c r="CV13" s="806"/>
      <c r="CW13" s="804">
        <v>5</v>
      </c>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2">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t="s">
        <v>611</v>
      </c>
      <c r="BT14" s="802"/>
      <c r="BU14" s="802"/>
      <c r="BV14" s="802"/>
      <c r="BW14" s="802"/>
      <c r="BX14" s="802"/>
      <c r="BY14" s="802"/>
      <c r="BZ14" s="802"/>
      <c r="CA14" s="802"/>
      <c r="CB14" s="802"/>
      <c r="CC14" s="802"/>
      <c r="CD14" s="802"/>
      <c r="CE14" s="802"/>
      <c r="CF14" s="802"/>
      <c r="CG14" s="803"/>
      <c r="CH14" s="804">
        <v>3</v>
      </c>
      <c r="CI14" s="805"/>
      <c r="CJ14" s="805"/>
      <c r="CK14" s="805"/>
      <c r="CL14" s="806"/>
      <c r="CM14" s="804">
        <v>70</v>
      </c>
      <c r="CN14" s="805"/>
      <c r="CO14" s="805"/>
      <c r="CP14" s="805"/>
      <c r="CQ14" s="806"/>
      <c r="CR14" s="804">
        <v>5</v>
      </c>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2">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t="s">
        <v>612</v>
      </c>
      <c r="BT15" s="802"/>
      <c r="BU15" s="802"/>
      <c r="BV15" s="802"/>
      <c r="BW15" s="802"/>
      <c r="BX15" s="802"/>
      <c r="BY15" s="802"/>
      <c r="BZ15" s="802"/>
      <c r="CA15" s="802"/>
      <c r="CB15" s="802"/>
      <c r="CC15" s="802"/>
      <c r="CD15" s="802"/>
      <c r="CE15" s="802"/>
      <c r="CF15" s="802"/>
      <c r="CG15" s="803"/>
      <c r="CH15" s="804">
        <v>-3</v>
      </c>
      <c r="CI15" s="805"/>
      <c r="CJ15" s="805"/>
      <c r="CK15" s="805"/>
      <c r="CL15" s="806"/>
      <c r="CM15" s="804">
        <v>32</v>
      </c>
      <c r="CN15" s="805"/>
      <c r="CO15" s="805"/>
      <c r="CP15" s="805"/>
      <c r="CQ15" s="806"/>
      <c r="CR15" s="804">
        <v>3</v>
      </c>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2">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2">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2">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2">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2">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5">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2">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396</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5">
      <c r="A23" s="243" t="s">
        <v>397</v>
      </c>
      <c r="B23" s="817" t="s">
        <v>398</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1557</v>
      </c>
      <c r="AG23" s="821"/>
      <c r="AH23" s="821"/>
      <c r="AI23" s="821"/>
      <c r="AJ23" s="824"/>
      <c r="AK23" s="825"/>
      <c r="AL23" s="826"/>
      <c r="AM23" s="826"/>
      <c r="AN23" s="826"/>
      <c r="AO23" s="826"/>
      <c r="AP23" s="821"/>
      <c r="AQ23" s="821"/>
      <c r="AR23" s="821"/>
      <c r="AS23" s="821"/>
      <c r="AT23" s="821"/>
      <c r="AU23" s="837"/>
      <c r="AV23" s="837"/>
      <c r="AW23" s="837"/>
      <c r="AX23" s="837"/>
      <c r="AY23" s="838"/>
      <c r="AZ23" s="839" t="s">
        <v>399</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2">
      <c r="A24" s="836" t="s">
        <v>400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5">
      <c r="A25" s="753" t="s">
        <v>401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2">
      <c r="A26" s="755" t="s">
        <v>374</v>
      </c>
      <c r="B26" s="756"/>
      <c r="C26" s="756"/>
      <c r="D26" s="756"/>
      <c r="E26" s="756"/>
      <c r="F26" s="756"/>
      <c r="G26" s="756"/>
      <c r="H26" s="756"/>
      <c r="I26" s="756"/>
      <c r="J26" s="756"/>
      <c r="K26" s="756"/>
      <c r="L26" s="756"/>
      <c r="M26" s="756"/>
      <c r="N26" s="756"/>
      <c r="O26" s="756"/>
      <c r="P26" s="757"/>
      <c r="Q26" s="761" t="s">
        <v>402</v>
      </c>
      <c r="R26" s="762"/>
      <c r="S26" s="762"/>
      <c r="T26" s="762"/>
      <c r="U26" s="763"/>
      <c r="V26" s="761" t="s">
        <v>403</v>
      </c>
      <c r="W26" s="762"/>
      <c r="X26" s="762"/>
      <c r="Y26" s="762"/>
      <c r="Z26" s="763"/>
      <c r="AA26" s="761" t="s">
        <v>404</v>
      </c>
      <c r="AB26" s="762"/>
      <c r="AC26" s="762"/>
      <c r="AD26" s="762"/>
      <c r="AE26" s="762"/>
      <c r="AF26" s="842" t="s">
        <v>405</v>
      </c>
      <c r="AG26" s="843"/>
      <c r="AH26" s="843"/>
      <c r="AI26" s="843"/>
      <c r="AJ26" s="844"/>
      <c r="AK26" s="762" t="s">
        <v>406</v>
      </c>
      <c r="AL26" s="762"/>
      <c r="AM26" s="762"/>
      <c r="AN26" s="762"/>
      <c r="AO26" s="763"/>
      <c r="AP26" s="761" t="s">
        <v>407</v>
      </c>
      <c r="AQ26" s="762"/>
      <c r="AR26" s="762"/>
      <c r="AS26" s="762"/>
      <c r="AT26" s="763"/>
      <c r="AU26" s="761" t="s">
        <v>408</v>
      </c>
      <c r="AV26" s="762"/>
      <c r="AW26" s="762"/>
      <c r="AX26" s="762"/>
      <c r="AY26" s="763"/>
      <c r="AZ26" s="761" t="s">
        <v>409</v>
      </c>
      <c r="BA26" s="762"/>
      <c r="BB26" s="762"/>
      <c r="BC26" s="762"/>
      <c r="BD26" s="763"/>
      <c r="BE26" s="761" t="s">
        <v>381</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2">
      <c r="A28" s="245">
        <v>1</v>
      </c>
      <c r="B28" s="777" t="s">
        <v>410</v>
      </c>
      <c r="C28" s="778"/>
      <c r="D28" s="778"/>
      <c r="E28" s="778"/>
      <c r="F28" s="778"/>
      <c r="G28" s="778"/>
      <c r="H28" s="778"/>
      <c r="I28" s="778"/>
      <c r="J28" s="778"/>
      <c r="K28" s="778"/>
      <c r="L28" s="778"/>
      <c r="M28" s="778"/>
      <c r="N28" s="778"/>
      <c r="O28" s="778"/>
      <c r="P28" s="779"/>
      <c r="Q28" s="850">
        <v>17915</v>
      </c>
      <c r="R28" s="851"/>
      <c r="S28" s="851"/>
      <c r="T28" s="851"/>
      <c r="U28" s="851"/>
      <c r="V28" s="851">
        <v>17413</v>
      </c>
      <c r="W28" s="851"/>
      <c r="X28" s="851"/>
      <c r="Y28" s="851"/>
      <c r="Z28" s="851"/>
      <c r="AA28" s="851">
        <v>502</v>
      </c>
      <c r="AB28" s="851"/>
      <c r="AC28" s="851"/>
      <c r="AD28" s="851"/>
      <c r="AE28" s="852"/>
      <c r="AF28" s="853">
        <v>501</v>
      </c>
      <c r="AG28" s="851"/>
      <c r="AH28" s="851"/>
      <c r="AI28" s="851"/>
      <c r="AJ28" s="854"/>
      <c r="AK28" s="855">
        <v>1256</v>
      </c>
      <c r="AL28" s="856"/>
      <c r="AM28" s="856"/>
      <c r="AN28" s="856"/>
      <c r="AO28" s="856"/>
      <c r="AP28" s="856" t="s">
        <v>598</v>
      </c>
      <c r="AQ28" s="856"/>
      <c r="AR28" s="856"/>
      <c r="AS28" s="856"/>
      <c r="AT28" s="856"/>
      <c r="AU28" s="856" t="s">
        <v>598</v>
      </c>
      <c r="AV28" s="856"/>
      <c r="AW28" s="856"/>
      <c r="AX28" s="856"/>
      <c r="AY28" s="856"/>
      <c r="AZ28" s="857" t="s">
        <v>598</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2">
      <c r="A29" s="245">
        <v>2</v>
      </c>
      <c r="B29" s="808" t="s">
        <v>411</v>
      </c>
      <c r="C29" s="809"/>
      <c r="D29" s="809"/>
      <c r="E29" s="809"/>
      <c r="F29" s="809"/>
      <c r="G29" s="809"/>
      <c r="H29" s="809"/>
      <c r="I29" s="809"/>
      <c r="J29" s="809"/>
      <c r="K29" s="809"/>
      <c r="L29" s="809"/>
      <c r="M29" s="809"/>
      <c r="N29" s="809"/>
      <c r="O29" s="809"/>
      <c r="P29" s="810"/>
      <c r="Q29" s="811">
        <v>8</v>
      </c>
      <c r="R29" s="812"/>
      <c r="S29" s="812"/>
      <c r="T29" s="812"/>
      <c r="U29" s="812"/>
      <c r="V29" s="812">
        <v>8</v>
      </c>
      <c r="W29" s="812"/>
      <c r="X29" s="812"/>
      <c r="Y29" s="812"/>
      <c r="Z29" s="812"/>
      <c r="AA29" s="812">
        <v>0</v>
      </c>
      <c r="AB29" s="812"/>
      <c r="AC29" s="812"/>
      <c r="AD29" s="812"/>
      <c r="AE29" s="813"/>
      <c r="AF29" s="814" t="s">
        <v>412</v>
      </c>
      <c r="AG29" s="815"/>
      <c r="AH29" s="815"/>
      <c r="AI29" s="815"/>
      <c r="AJ29" s="816"/>
      <c r="AK29" s="862">
        <v>4</v>
      </c>
      <c r="AL29" s="858"/>
      <c r="AM29" s="858"/>
      <c r="AN29" s="858"/>
      <c r="AO29" s="858"/>
      <c r="AP29" s="858" t="s">
        <v>598</v>
      </c>
      <c r="AQ29" s="858"/>
      <c r="AR29" s="858"/>
      <c r="AS29" s="858"/>
      <c r="AT29" s="858"/>
      <c r="AU29" s="858" t="s">
        <v>598</v>
      </c>
      <c r="AV29" s="858"/>
      <c r="AW29" s="858"/>
      <c r="AX29" s="858"/>
      <c r="AY29" s="858"/>
      <c r="AZ29" s="859" t="s">
        <v>598</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2">
      <c r="A30" s="245">
        <v>3</v>
      </c>
      <c r="B30" s="808" t="s">
        <v>413</v>
      </c>
      <c r="C30" s="809"/>
      <c r="D30" s="809"/>
      <c r="E30" s="809"/>
      <c r="F30" s="809"/>
      <c r="G30" s="809"/>
      <c r="H30" s="809"/>
      <c r="I30" s="809"/>
      <c r="J30" s="809"/>
      <c r="K30" s="809"/>
      <c r="L30" s="809"/>
      <c r="M30" s="809"/>
      <c r="N30" s="809"/>
      <c r="O30" s="809"/>
      <c r="P30" s="810"/>
      <c r="Q30" s="811">
        <v>19257</v>
      </c>
      <c r="R30" s="812"/>
      <c r="S30" s="812"/>
      <c r="T30" s="812"/>
      <c r="U30" s="812"/>
      <c r="V30" s="812">
        <v>18766</v>
      </c>
      <c r="W30" s="812"/>
      <c r="X30" s="812"/>
      <c r="Y30" s="812"/>
      <c r="Z30" s="812"/>
      <c r="AA30" s="812">
        <v>491</v>
      </c>
      <c r="AB30" s="812"/>
      <c r="AC30" s="812"/>
      <c r="AD30" s="812"/>
      <c r="AE30" s="813"/>
      <c r="AF30" s="814">
        <v>491</v>
      </c>
      <c r="AG30" s="815"/>
      <c r="AH30" s="815"/>
      <c r="AI30" s="815"/>
      <c r="AJ30" s="816"/>
      <c r="AK30" s="862">
        <v>2839</v>
      </c>
      <c r="AL30" s="858"/>
      <c r="AM30" s="858"/>
      <c r="AN30" s="858"/>
      <c r="AO30" s="858"/>
      <c r="AP30" s="858" t="s">
        <v>598</v>
      </c>
      <c r="AQ30" s="858"/>
      <c r="AR30" s="858"/>
      <c r="AS30" s="858"/>
      <c r="AT30" s="858"/>
      <c r="AU30" s="858" t="s">
        <v>598</v>
      </c>
      <c r="AV30" s="858"/>
      <c r="AW30" s="858"/>
      <c r="AX30" s="858"/>
      <c r="AY30" s="858"/>
      <c r="AZ30" s="859" t="s">
        <v>598</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2">
      <c r="A31" s="245">
        <v>4</v>
      </c>
      <c r="B31" s="808" t="s">
        <v>414</v>
      </c>
      <c r="C31" s="809"/>
      <c r="D31" s="809"/>
      <c r="E31" s="809"/>
      <c r="F31" s="809"/>
      <c r="G31" s="809"/>
      <c r="H31" s="809"/>
      <c r="I31" s="809"/>
      <c r="J31" s="809"/>
      <c r="K31" s="809"/>
      <c r="L31" s="809"/>
      <c r="M31" s="809"/>
      <c r="N31" s="809"/>
      <c r="O31" s="809"/>
      <c r="P31" s="810"/>
      <c r="Q31" s="811">
        <v>2483</v>
      </c>
      <c r="R31" s="812"/>
      <c r="S31" s="812"/>
      <c r="T31" s="812"/>
      <c r="U31" s="812"/>
      <c r="V31" s="812">
        <v>2423</v>
      </c>
      <c r="W31" s="812"/>
      <c r="X31" s="812"/>
      <c r="Y31" s="812"/>
      <c r="Z31" s="812"/>
      <c r="AA31" s="812">
        <v>60</v>
      </c>
      <c r="AB31" s="812"/>
      <c r="AC31" s="812"/>
      <c r="AD31" s="812"/>
      <c r="AE31" s="813"/>
      <c r="AF31" s="814">
        <v>60</v>
      </c>
      <c r="AG31" s="815"/>
      <c r="AH31" s="815"/>
      <c r="AI31" s="815"/>
      <c r="AJ31" s="816"/>
      <c r="AK31" s="862">
        <v>2490</v>
      </c>
      <c r="AL31" s="858"/>
      <c r="AM31" s="858"/>
      <c r="AN31" s="858"/>
      <c r="AO31" s="858"/>
      <c r="AP31" s="858" t="s">
        <v>598</v>
      </c>
      <c r="AQ31" s="858"/>
      <c r="AR31" s="858"/>
      <c r="AS31" s="858"/>
      <c r="AT31" s="858"/>
      <c r="AU31" s="858" t="s">
        <v>598</v>
      </c>
      <c r="AV31" s="858"/>
      <c r="AW31" s="858"/>
      <c r="AX31" s="858"/>
      <c r="AY31" s="858"/>
      <c r="AZ31" s="859" t="s">
        <v>598</v>
      </c>
      <c r="BA31" s="859"/>
      <c r="BB31" s="859"/>
      <c r="BC31" s="859"/>
      <c r="BD31" s="859"/>
      <c r="BE31" s="860"/>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2">
      <c r="A32" s="245">
        <v>5</v>
      </c>
      <c r="B32" s="808" t="s">
        <v>415</v>
      </c>
      <c r="C32" s="809"/>
      <c r="D32" s="809"/>
      <c r="E32" s="809"/>
      <c r="F32" s="809"/>
      <c r="G32" s="809"/>
      <c r="H32" s="809"/>
      <c r="I32" s="809"/>
      <c r="J32" s="809"/>
      <c r="K32" s="809"/>
      <c r="L32" s="809"/>
      <c r="M32" s="809"/>
      <c r="N32" s="809"/>
      <c r="O32" s="809"/>
      <c r="P32" s="810"/>
      <c r="Q32" s="811">
        <v>3580</v>
      </c>
      <c r="R32" s="812"/>
      <c r="S32" s="812"/>
      <c r="T32" s="812"/>
      <c r="U32" s="812"/>
      <c r="V32" s="812">
        <v>3252</v>
      </c>
      <c r="W32" s="812"/>
      <c r="X32" s="812"/>
      <c r="Y32" s="812"/>
      <c r="Z32" s="812"/>
      <c r="AA32" s="812">
        <v>329</v>
      </c>
      <c r="AB32" s="812"/>
      <c r="AC32" s="812"/>
      <c r="AD32" s="812"/>
      <c r="AE32" s="813"/>
      <c r="AF32" s="814">
        <v>1717</v>
      </c>
      <c r="AG32" s="815"/>
      <c r="AH32" s="815"/>
      <c r="AI32" s="815"/>
      <c r="AJ32" s="816"/>
      <c r="AK32" s="862">
        <v>528</v>
      </c>
      <c r="AL32" s="858"/>
      <c r="AM32" s="858"/>
      <c r="AN32" s="858"/>
      <c r="AO32" s="858"/>
      <c r="AP32" s="858">
        <v>12787</v>
      </c>
      <c r="AQ32" s="858"/>
      <c r="AR32" s="858"/>
      <c r="AS32" s="858"/>
      <c r="AT32" s="858"/>
      <c r="AU32" s="858">
        <v>5959</v>
      </c>
      <c r="AV32" s="858"/>
      <c r="AW32" s="858"/>
      <c r="AX32" s="858"/>
      <c r="AY32" s="858"/>
      <c r="AZ32" s="859" t="s">
        <v>598</v>
      </c>
      <c r="BA32" s="859"/>
      <c r="BB32" s="859"/>
      <c r="BC32" s="859"/>
      <c r="BD32" s="859"/>
      <c r="BE32" s="860" t="s">
        <v>416</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2">
      <c r="A33" s="245">
        <v>6</v>
      </c>
      <c r="B33" s="808" t="s">
        <v>417</v>
      </c>
      <c r="C33" s="809"/>
      <c r="D33" s="809"/>
      <c r="E33" s="809"/>
      <c r="F33" s="809"/>
      <c r="G33" s="809"/>
      <c r="H33" s="809"/>
      <c r="I33" s="809"/>
      <c r="J33" s="809"/>
      <c r="K33" s="809"/>
      <c r="L33" s="809"/>
      <c r="M33" s="809"/>
      <c r="N33" s="809"/>
      <c r="O33" s="809"/>
      <c r="P33" s="810"/>
      <c r="Q33" s="811">
        <v>3692</v>
      </c>
      <c r="R33" s="812"/>
      <c r="S33" s="812"/>
      <c r="T33" s="812"/>
      <c r="U33" s="812"/>
      <c r="V33" s="812">
        <v>3472</v>
      </c>
      <c r="W33" s="812"/>
      <c r="X33" s="812"/>
      <c r="Y33" s="812"/>
      <c r="Z33" s="812"/>
      <c r="AA33" s="812">
        <v>220</v>
      </c>
      <c r="AB33" s="812"/>
      <c r="AC33" s="812"/>
      <c r="AD33" s="812"/>
      <c r="AE33" s="813"/>
      <c r="AF33" s="814">
        <v>892</v>
      </c>
      <c r="AG33" s="815"/>
      <c r="AH33" s="815"/>
      <c r="AI33" s="815"/>
      <c r="AJ33" s="816"/>
      <c r="AK33" s="862">
        <v>635</v>
      </c>
      <c r="AL33" s="858"/>
      <c r="AM33" s="858"/>
      <c r="AN33" s="858"/>
      <c r="AO33" s="858"/>
      <c r="AP33" s="858">
        <v>2700</v>
      </c>
      <c r="AQ33" s="858"/>
      <c r="AR33" s="858"/>
      <c r="AS33" s="858"/>
      <c r="AT33" s="858"/>
      <c r="AU33" s="858">
        <v>1639</v>
      </c>
      <c r="AV33" s="858"/>
      <c r="AW33" s="858"/>
      <c r="AX33" s="858"/>
      <c r="AY33" s="858"/>
      <c r="AZ33" s="859" t="s">
        <v>598</v>
      </c>
      <c r="BA33" s="859"/>
      <c r="BB33" s="859"/>
      <c r="BC33" s="859"/>
      <c r="BD33" s="859"/>
      <c r="BE33" s="860" t="s">
        <v>418</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2">
      <c r="A34" s="245">
        <v>7</v>
      </c>
      <c r="B34" s="808" t="s">
        <v>419</v>
      </c>
      <c r="C34" s="809"/>
      <c r="D34" s="809"/>
      <c r="E34" s="809"/>
      <c r="F34" s="809"/>
      <c r="G34" s="809"/>
      <c r="H34" s="809"/>
      <c r="I34" s="809"/>
      <c r="J34" s="809"/>
      <c r="K34" s="809"/>
      <c r="L34" s="809"/>
      <c r="M34" s="809"/>
      <c r="N34" s="809"/>
      <c r="O34" s="809"/>
      <c r="P34" s="810"/>
      <c r="Q34" s="811">
        <v>6483</v>
      </c>
      <c r="R34" s="812"/>
      <c r="S34" s="812"/>
      <c r="T34" s="812"/>
      <c r="U34" s="812"/>
      <c r="V34" s="812">
        <v>5935</v>
      </c>
      <c r="W34" s="812"/>
      <c r="X34" s="812"/>
      <c r="Y34" s="812"/>
      <c r="Z34" s="812"/>
      <c r="AA34" s="812">
        <v>548</v>
      </c>
      <c r="AB34" s="812"/>
      <c r="AC34" s="812"/>
      <c r="AD34" s="812"/>
      <c r="AE34" s="813"/>
      <c r="AF34" s="814">
        <v>1055</v>
      </c>
      <c r="AG34" s="815"/>
      <c r="AH34" s="815"/>
      <c r="AI34" s="815"/>
      <c r="AJ34" s="816"/>
      <c r="AK34" s="862">
        <v>3717</v>
      </c>
      <c r="AL34" s="858"/>
      <c r="AM34" s="858"/>
      <c r="AN34" s="858"/>
      <c r="AO34" s="858"/>
      <c r="AP34" s="858">
        <v>62703</v>
      </c>
      <c r="AQ34" s="858"/>
      <c r="AR34" s="858"/>
      <c r="AS34" s="858"/>
      <c r="AT34" s="858"/>
      <c r="AU34" s="858">
        <v>50225</v>
      </c>
      <c r="AV34" s="858"/>
      <c r="AW34" s="858"/>
      <c r="AX34" s="858"/>
      <c r="AY34" s="858"/>
      <c r="AZ34" s="859" t="s">
        <v>598</v>
      </c>
      <c r="BA34" s="859"/>
      <c r="BB34" s="859"/>
      <c r="BC34" s="859"/>
      <c r="BD34" s="859"/>
      <c r="BE34" s="860" t="s">
        <v>420</v>
      </c>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2">
      <c r="A35" s="245">
        <v>8</v>
      </c>
      <c r="B35" s="808" t="s">
        <v>421</v>
      </c>
      <c r="C35" s="809"/>
      <c r="D35" s="809"/>
      <c r="E35" s="809"/>
      <c r="F35" s="809"/>
      <c r="G35" s="809"/>
      <c r="H35" s="809"/>
      <c r="I35" s="809"/>
      <c r="J35" s="809"/>
      <c r="K35" s="809"/>
      <c r="L35" s="809"/>
      <c r="M35" s="809"/>
      <c r="N35" s="809"/>
      <c r="O35" s="809"/>
      <c r="P35" s="810"/>
      <c r="Q35" s="811">
        <v>131</v>
      </c>
      <c r="R35" s="812"/>
      <c r="S35" s="812"/>
      <c r="T35" s="812"/>
      <c r="U35" s="812"/>
      <c r="V35" s="812">
        <v>131</v>
      </c>
      <c r="W35" s="812"/>
      <c r="X35" s="812"/>
      <c r="Y35" s="812"/>
      <c r="Z35" s="812"/>
      <c r="AA35" s="812">
        <v>0</v>
      </c>
      <c r="AB35" s="812"/>
      <c r="AC35" s="812"/>
      <c r="AD35" s="812"/>
      <c r="AE35" s="813"/>
      <c r="AF35" s="814" t="s">
        <v>412</v>
      </c>
      <c r="AG35" s="815"/>
      <c r="AH35" s="815"/>
      <c r="AI35" s="815"/>
      <c r="AJ35" s="816"/>
      <c r="AK35" s="862">
        <v>72</v>
      </c>
      <c r="AL35" s="858"/>
      <c r="AM35" s="858"/>
      <c r="AN35" s="858"/>
      <c r="AO35" s="858"/>
      <c r="AP35" s="858">
        <v>536</v>
      </c>
      <c r="AQ35" s="858"/>
      <c r="AR35" s="858"/>
      <c r="AS35" s="858"/>
      <c r="AT35" s="858"/>
      <c r="AU35" s="858">
        <v>536</v>
      </c>
      <c r="AV35" s="858"/>
      <c r="AW35" s="858"/>
      <c r="AX35" s="858"/>
      <c r="AY35" s="858"/>
      <c r="AZ35" s="859" t="s">
        <v>598</v>
      </c>
      <c r="BA35" s="859"/>
      <c r="BB35" s="859"/>
      <c r="BC35" s="859"/>
      <c r="BD35" s="859"/>
      <c r="BE35" s="860" t="s">
        <v>422</v>
      </c>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2">
      <c r="A36" s="245">
        <v>9</v>
      </c>
      <c r="B36" s="808" t="s">
        <v>423</v>
      </c>
      <c r="C36" s="809"/>
      <c r="D36" s="809"/>
      <c r="E36" s="809"/>
      <c r="F36" s="809"/>
      <c r="G36" s="809"/>
      <c r="H36" s="809"/>
      <c r="I36" s="809"/>
      <c r="J36" s="809"/>
      <c r="K36" s="809"/>
      <c r="L36" s="809"/>
      <c r="M36" s="809"/>
      <c r="N36" s="809"/>
      <c r="O36" s="809"/>
      <c r="P36" s="810"/>
      <c r="Q36" s="811">
        <v>16</v>
      </c>
      <c r="R36" s="812"/>
      <c r="S36" s="812"/>
      <c r="T36" s="812"/>
      <c r="U36" s="812"/>
      <c r="V36" s="812">
        <v>10</v>
      </c>
      <c r="W36" s="812"/>
      <c r="X36" s="812"/>
      <c r="Y36" s="812"/>
      <c r="Z36" s="812"/>
      <c r="AA36" s="812">
        <v>6</v>
      </c>
      <c r="AB36" s="812"/>
      <c r="AC36" s="812"/>
      <c r="AD36" s="812"/>
      <c r="AE36" s="813"/>
      <c r="AF36" s="814">
        <v>6</v>
      </c>
      <c r="AG36" s="815"/>
      <c r="AH36" s="815"/>
      <c r="AI36" s="815"/>
      <c r="AJ36" s="816"/>
      <c r="AK36" s="862" t="s">
        <v>598</v>
      </c>
      <c r="AL36" s="858"/>
      <c r="AM36" s="858"/>
      <c r="AN36" s="858"/>
      <c r="AO36" s="858"/>
      <c r="AP36" s="858" t="s">
        <v>598</v>
      </c>
      <c r="AQ36" s="858"/>
      <c r="AR36" s="858"/>
      <c r="AS36" s="858"/>
      <c r="AT36" s="858"/>
      <c r="AU36" s="858">
        <v>0</v>
      </c>
      <c r="AV36" s="858"/>
      <c r="AW36" s="858"/>
      <c r="AX36" s="858"/>
      <c r="AY36" s="858"/>
      <c r="AZ36" s="859" t="s">
        <v>598</v>
      </c>
      <c r="BA36" s="859"/>
      <c r="BB36" s="859"/>
      <c r="BC36" s="859"/>
      <c r="BD36" s="859"/>
      <c r="BE36" s="860" t="s">
        <v>424</v>
      </c>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2">
      <c r="A37" s="245">
        <v>10</v>
      </c>
      <c r="B37" s="808" t="s">
        <v>425</v>
      </c>
      <c r="C37" s="809"/>
      <c r="D37" s="809"/>
      <c r="E37" s="809"/>
      <c r="F37" s="809"/>
      <c r="G37" s="809"/>
      <c r="H37" s="809"/>
      <c r="I37" s="809"/>
      <c r="J37" s="809"/>
      <c r="K37" s="809"/>
      <c r="L37" s="809"/>
      <c r="M37" s="809"/>
      <c r="N37" s="809"/>
      <c r="O37" s="809"/>
      <c r="P37" s="810"/>
      <c r="Q37" s="811">
        <v>49</v>
      </c>
      <c r="R37" s="812"/>
      <c r="S37" s="812"/>
      <c r="T37" s="812"/>
      <c r="U37" s="812"/>
      <c r="V37" s="812">
        <v>49</v>
      </c>
      <c r="W37" s="812"/>
      <c r="X37" s="812"/>
      <c r="Y37" s="812"/>
      <c r="Z37" s="812"/>
      <c r="AA37" s="812">
        <v>0</v>
      </c>
      <c r="AB37" s="812"/>
      <c r="AC37" s="812"/>
      <c r="AD37" s="812"/>
      <c r="AE37" s="813"/>
      <c r="AF37" s="814" t="s">
        <v>426</v>
      </c>
      <c r="AG37" s="815"/>
      <c r="AH37" s="815"/>
      <c r="AI37" s="815"/>
      <c r="AJ37" s="816"/>
      <c r="AK37" s="862">
        <v>1</v>
      </c>
      <c r="AL37" s="858"/>
      <c r="AM37" s="858"/>
      <c r="AN37" s="858"/>
      <c r="AO37" s="858"/>
      <c r="AP37" s="858">
        <v>48</v>
      </c>
      <c r="AQ37" s="858"/>
      <c r="AR37" s="858"/>
      <c r="AS37" s="858"/>
      <c r="AT37" s="858"/>
      <c r="AU37" s="858">
        <v>0</v>
      </c>
      <c r="AV37" s="858"/>
      <c r="AW37" s="858"/>
      <c r="AX37" s="858"/>
      <c r="AY37" s="858"/>
      <c r="AZ37" s="859" t="s">
        <v>598</v>
      </c>
      <c r="BA37" s="859"/>
      <c r="BB37" s="859"/>
      <c r="BC37" s="859"/>
      <c r="BD37" s="859"/>
      <c r="BE37" s="860" t="s">
        <v>427</v>
      </c>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2">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2">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2">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2">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2">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2">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2">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2">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2">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2">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2">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2">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2">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2">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2">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2">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2">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2">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2">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2">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2">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2">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2">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5">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2">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428</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5">
      <c r="A63" s="243" t="s">
        <v>397</v>
      </c>
      <c r="B63" s="817" t="s">
        <v>429</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4722</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430</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5">
      <c r="A65" s="235" t="s">
        <v>431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2">
      <c r="A66" s="755" t="s">
        <v>432</v>
      </c>
      <c r="B66" s="756"/>
      <c r="C66" s="756"/>
      <c r="D66" s="756"/>
      <c r="E66" s="756"/>
      <c r="F66" s="756"/>
      <c r="G66" s="756"/>
      <c r="H66" s="756"/>
      <c r="I66" s="756"/>
      <c r="J66" s="756"/>
      <c r="K66" s="756"/>
      <c r="L66" s="756"/>
      <c r="M66" s="756"/>
      <c r="N66" s="756"/>
      <c r="O66" s="756"/>
      <c r="P66" s="757"/>
      <c r="Q66" s="761" t="s">
        <v>433</v>
      </c>
      <c r="R66" s="762"/>
      <c r="S66" s="762"/>
      <c r="T66" s="762"/>
      <c r="U66" s="763"/>
      <c r="V66" s="761" t="s">
        <v>434</v>
      </c>
      <c r="W66" s="762"/>
      <c r="X66" s="762"/>
      <c r="Y66" s="762"/>
      <c r="Z66" s="763"/>
      <c r="AA66" s="761" t="s">
        <v>435</v>
      </c>
      <c r="AB66" s="762"/>
      <c r="AC66" s="762"/>
      <c r="AD66" s="762"/>
      <c r="AE66" s="763"/>
      <c r="AF66" s="882" t="s">
        <v>436</v>
      </c>
      <c r="AG66" s="843"/>
      <c r="AH66" s="843"/>
      <c r="AI66" s="843"/>
      <c r="AJ66" s="883"/>
      <c r="AK66" s="761" t="s">
        <v>437</v>
      </c>
      <c r="AL66" s="756"/>
      <c r="AM66" s="756"/>
      <c r="AN66" s="756"/>
      <c r="AO66" s="757"/>
      <c r="AP66" s="761" t="s">
        <v>438</v>
      </c>
      <c r="AQ66" s="762"/>
      <c r="AR66" s="762"/>
      <c r="AS66" s="762"/>
      <c r="AT66" s="763"/>
      <c r="AU66" s="761" t="s">
        <v>439</v>
      </c>
      <c r="AV66" s="762"/>
      <c r="AW66" s="762"/>
      <c r="AX66" s="762"/>
      <c r="AY66" s="763"/>
      <c r="AZ66" s="761" t="s">
        <v>381</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2">
      <c r="A68" s="239">
        <v>1</v>
      </c>
      <c r="B68" s="897" t="s">
        <v>599</v>
      </c>
      <c r="C68" s="898"/>
      <c r="D68" s="898"/>
      <c r="E68" s="898"/>
      <c r="F68" s="898"/>
      <c r="G68" s="898"/>
      <c r="H68" s="898"/>
      <c r="I68" s="898"/>
      <c r="J68" s="898"/>
      <c r="K68" s="898"/>
      <c r="L68" s="898"/>
      <c r="M68" s="898"/>
      <c r="N68" s="898"/>
      <c r="O68" s="898"/>
      <c r="P68" s="899"/>
      <c r="Q68" s="900">
        <v>5032</v>
      </c>
      <c r="R68" s="894"/>
      <c r="S68" s="894"/>
      <c r="T68" s="894"/>
      <c r="U68" s="894"/>
      <c r="V68" s="894">
        <v>5012</v>
      </c>
      <c r="W68" s="894"/>
      <c r="X68" s="894"/>
      <c r="Y68" s="894"/>
      <c r="Z68" s="894"/>
      <c r="AA68" s="894">
        <v>21</v>
      </c>
      <c r="AB68" s="894"/>
      <c r="AC68" s="894"/>
      <c r="AD68" s="894"/>
      <c r="AE68" s="894"/>
      <c r="AF68" s="894">
        <v>21</v>
      </c>
      <c r="AG68" s="894"/>
      <c r="AH68" s="894"/>
      <c r="AI68" s="894"/>
      <c r="AJ68" s="894"/>
      <c r="AK68" s="894">
        <v>374</v>
      </c>
      <c r="AL68" s="894"/>
      <c r="AM68" s="894"/>
      <c r="AN68" s="894"/>
      <c r="AO68" s="894"/>
      <c r="AP68" s="894" t="s">
        <v>598</v>
      </c>
      <c r="AQ68" s="894"/>
      <c r="AR68" s="894"/>
      <c r="AS68" s="894"/>
      <c r="AT68" s="894"/>
      <c r="AU68" s="894" t="s">
        <v>598</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2">
      <c r="A69" s="241">
        <v>2</v>
      </c>
      <c r="B69" s="901" t="s">
        <v>600</v>
      </c>
      <c r="C69" s="902"/>
      <c r="D69" s="902"/>
      <c r="E69" s="902"/>
      <c r="F69" s="902"/>
      <c r="G69" s="902"/>
      <c r="H69" s="902"/>
      <c r="I69" s="902"/>
      <c r="J69" s="902"/>
      <c r="K69" s="902"/>
      <c r="L69" s="902"/>
      <c r="M69" s="902"/>
      <c r="N69" s="902"/>
      <c r="O69" s="902"/>
      <c r="P69" s="903"/>
      <c r="Q69" s="904">
        <v>301</v>
      </c>
      <c r="R69" s="858"/>
      <c r="S69" s="858"/>
      <c r="T69" s="858"/>
      <c r="U69" s="858"/>
      <c r="V69" s="858">
        <v>268</v>
      </c>
      <c r="W69" s="858"/>
      <c r="X69" s="858"/>
      <c r="Y69" s="858"/>
      <c r="Z69" s="858"/>
      <c r="AA69" s="858">
        <v>33</v>
      </c>
      <c r="AB69" s="858"/>
      <c r="AC69" s="858"/>
      <c r="AD69" s="858"/>
      <c r="AE69" s="858"/>
      <c r="AF69" s="858">
        <v>33</v>
      </c>
      <c r="AG69" s="858"/>
      <c r="AH69" s="858"/>
      <c r="AI69" s="858"/>
      <c r="AJ69" s="858"/>
      <c r="AK69" s="858">
        <v>25</v>
      </c>
      <c r="AL69" s="858"/>
      <c r="AM69" s="858"/>
      <c r="AN69" s="858"/>
      <c r="AO69" s="858"/>
      <c r="AP69" s="858" t="s">
        <v>598</v>
      </c>
      <c r="AQ69" s="858"/>
      <c r="AR69" s="858"/>
      <c r="AS69" s="858"/>
      <c r="AT69" s="858"/>
      <c r="AU69" s="858" t="s">
        <v>598</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2">
      <c r="A70" s="241">
        <v>3</v>
      </c>
      <c r="B70" s="901" t="s">
        <v>601</v>
      </c>
      <c r="C70" s="902"/>
      <c r="D70" s="902"/>
      <c r="E70" s="902"/>
      <c r="F70" s="902"/>
      <c r="G70" s="902"/>
      <c r="H70" s="902"/>
      <c r="I70" s="902"/>
      <c r="J70" s="902"/>
      <c r="K70" s="902"/>
      <c r="L70" s="902"/>
      <c r="M70" s="902"/>
      <c r="N70" s="902"/>
      <c r="O70" s="902"/>
      <c r="P70" s="903"/>
      <c r="Q70" s="904">
        <v>120855</v>
      </c>
      <c r="R70" s="858"/>
      <c r="S70" s="858"/>
      <c r="T70" s="858"/>
      <c r="U70" s="858"/>
      <c r="V70" s="858">
        <v>114071</v>
      </c>
      <c r="W70" s="858"/>
      <c r="X70" s="858"/>
      <c r="Y70" s="858"/>
      <c r="Z70" s="858"/>
      <c r="AA70" s="858">
        <v>6784</v>
      </c>
      <c r="AB70" s="858"/>
      <c r="AC70" s="858"/>
      <c r="AD70" s="858"/>
      <c r="AE70" s="858"/>
      <c r="AF70" s="858">
        <v>6784</v>
      </c>
      <c r="AG70" s="858"/>
      <c r="AH70" s="858"/>
      <c r="AI70" s="858"/>
      <c r="AJ70" s="858"/>
      <c r="AK70" s="858" t="s">
        <v>598</v>
      </c>
      <c r="AL70" s="858"/>
      <c r="AM70" s="858"/>
      <c r="AN70" s="858"/>
      <c r="AO70" s="858"/>
      <c r="AP70" s="858" t="s">
        <v>598</v>
      </c>
      <c r="AQ70" s="858"/>
      <c r="AR70" s="858"/>
      <c r="AS70" s="858"/>
      <c r="AT70" s="858"/>
      <c r="AU70" s="858" t="s">
        <v>598</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2">
      <c r="A71" s="241">
        <v>4</v>
      </c>
      <c r="B71" s="901" t="s">
        <v>602</v>
      </c>
      <c r="C71" s="902"/>
      <c r="D71" s="902"/>
      <c r="E71" s="902"/>
      <c r="F71" s="902"/>
      <c r="G71" s="902"/>
      <c r="H71" s="902"/>
      <c r="I71" s="902"/>
      <c r="J71" s="902"/>
      <c r="K71" s="902"/>
      <c r="L71" s="902"/>
      <c r="M71" s="902"/>
      <c r="N71" s="902"/>
      <c r="O71" s="902"/>
      <c r="P71" s="903"/>
      <c r="Q71" s="904">
        <v>737</v>
      </c>
      <c r="R71" s="858"/>
      <c r="S71" s="858"/>
      <c r="T71" s="858"/>
      <c r="U71" s="858"/>
      <c r="V71" s="858">
        <v>664</v>
      </c>
      <c r="W71" s="858"/>
      <c r="X71" s="858"/>
      <c r="Y71" s="858"/>
      <c r="Z71" s="858"/>
      <c r="AA71" s="858">
        <v>73</v>
      </c>
      <c r="AB71" s="858"/>
      <c r="AC71" s="858"/>
      <c r="AD71" s="858"/>
      <c r="AE71" s="858"/>
      <c r="AF71" s="858">
        <v>799</v>
      </c>
      <c r="AG71" s="858"/>
      <c r="AH71" s="858"/>
      <c r="AI71" s="858"/>
      <c r="AJ71" s="858"/>
      <c r="AK71" s="858">
        <v>59</v>
      </c>
      <c r="AL71" s="858"/>
      <c r="AM71" s="858"/>
      <c r="AN71" s="858"/>
      <c r="AO71" s="858"/>
      <c r="AP71" s="858">
        <v>4013</v>
      </c>
      <c r="AQ71" s="858"/>
      <c r="AR71" s="858"/>
      <c r="AS71" s="858"/>
      <c r="AT71" s="858"/>
      <c r="AU71" s="858" t="s">
        <v>598</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2">
      <c r="A72" s="241">
        <v>5</v>
      </c>
      <c r="B72" s="901" t="s">
        <v>603</v>
      </c>
      <c r="C72" s="902"/>
      <c r="D72" s="902"/>
      <c r="E72" s="902"/>
      <c r="F72" s="902"/>
      <c r="G72" s="902"/>
      <c r="H72" s="902"/>
      <c r="I72" s="902"/>
      <c r="J72" s="902"/>
      <c r="K72" s="902"/>
      <c r="L72" s="902"/>
      <c r="M72" s="902"/>
      <c r="N72" s="902"/>
      <c r="O72" s="902"/>
      <c r="P72" s="903"/>
      <c r="Q72" s="904">
        <v>117</v>
      </c>
      <c r="R72" s="858"/>
      <c r="S72" s="858"/>
      <c r="T72" s="858"/>
      <c r="U72" s="858"/>
      <c r="V72" s="858">
        <v>68</v>
      </c>
      <c r="W72" s="858"/>
      <c r="X72" s="858"/>
      <c r="Y72" s="858"/>
      <c r="Z72" s="858"/>
      <c r="AA72" s="858">
        <v>50</v>
      </c>
      <c r="AB72" s="858"/>
      <c r="AC72" s="858"/>
      <c r="AD72" s="858"/>
      <c r="AE72" s="858"/>
      <c r="AF72" s="858">
        <v>186</v>
      </c>
      <c r="AG72" s="858"/>
      <c r="AH72" s="858"/>
      <c r="AI72" s="858"/>
      <c r="AJ72" s="858"/>
      <c r="AK72" s="858">
        <v>20</v>
      </c>
      <c r="AL72" s="858"/>
      <c r="AM72" s="858"/>
      <c r="AN72" s="858"/>
      <c r="AO72" s="858"/>
      <c r="AP72" s="858">
        <v>538</v>
      </c>
      <c r="AQ72" s="858"/>
      <c r="AR72" s="858"/>
      <c r="AS72" s="858"/>
      <c r="AT72" s="858"/>
      <c r="AU72" s="858" t="s">
        <v>598</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2">
      <c r="A73" s="241">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2">
      <c r="A74" s="241">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2">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2">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2">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2">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2">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2">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2">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2">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2">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2">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2">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2">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2">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5">
      <c r="A88" s="243" t="s">
        <v>397</v>
      </c>
      <c r="B88" s="817" t="s">
        <v>440</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817" t="s">
        <v>441</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442</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443</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444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5" t="s">
        <v>446</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447</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2">
      <c r="A109" s="940" t="s">
        <v>448</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449</v>
      </c>
      <c r="AB109" s="921"/>
      <c r="AC109" s="921"/>
      <c r="AD109" s="921"/>
      <c r="AE109" s="922"/>
      <c r="AF109" s="920" t="s">
        <v>450</v>
      </c>
      <c r="AG109" s="921"/>
      <c r="AH109" s="921"/>
      <c r="AI109" s="921"/>
      <c r="AJ109" s="922"/>
      <c r="AK109" s="920" t="s">
        <v>308</v>
      </c>
      <c r="AL109" s="921"/>
      <c r="AM109" s="921"/>
      <c r="AN109" s="921"/>
      <c r="AO109" s="922"/>
      <c r="AP109" s="920" t="s">
        <v>451</v>
      </c>
      <c r="AQ109" s="921"/>
      <c r="AR109" s="921"/>
      <c r="AS109" s="921"/>
      <c r="AT109" s="923"/>
      <c r="AU109" s="940" t="s">
        <v>448</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449</v>
      </c>
      <c r="BR109" s="921"/>
      <c r="BS109" s="921"/>
      <c r="BT109" s="921"/>
      <c r="BU109" s="922"/>
      <c r="BV109" s="920" t="s">
        <v>450</v>
      </c>
      <c r="BW109" s="921"/>
      <c r="BX109" s="921"/>
      <c r="BY109" s="921"/>
      <c r="BZ109" s="922"/>
      <c r="CA109" s="920" t="s">
        <v>308</v>
      </c>
      <c r="CB109" s="921"/>
      <c r="CC109" s="921"/>
      <c r="CD109" s="921"/>
      <c r="CE109" s="922"/>
      <c r="CF109" s="941" t="s">
        <v>451</v>
      </c>
      <c r="CG109" s="941"/>
      <c r="CH109" s="941"/>
      <c r="CI109" s="941"/>
      <c r="CJ109" s="941"/>
      <c r="CK109" s="920" t="s">
        <v>452</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449</v>
      </c>
      <c r="DH109" s="921"/>
      <c r="DI109" s="921"/>
      <c r="DJ109" s="921"/>
      <c r="DK109" s="922"/>
      <c r="DL109" s="920" t="s">
        <v>450</v>
      </c>
      <c r="DM109" s="921"/>
      <c r="DN109" s="921"/>
      <c r="DO109" s="921"/>
      <c r="DP109" s="922"/>
      <c r="DQ109" s="920" t="s">
        <v>308</v>
      </c>
      <c r="DR109" s="921"/>
      <c r="DS109" s="921"/>
      <c r="DT109" s="921"/>
      <c r="DU109" s="922"/>
      <c r="DV109" s="920" t="s">
        <v>451</v>
      </c>
      <c r="DW109" s="921"/>
      <c r="DX109" s="921"/>
      <c r="DY109" s="921"/>
      <c r="DZ109" s="923"/>
    </row>
    <row r="110" spans="1:131" s="233" customFormat="1" ht="26.25" customHeight="1" x14ac:dyDescent="0.2">
      <c r="A110" s="924" t="s">
        <v>453</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10569980</v>
      </c>
      <c r="AB110" s="928"/>
      <c r="AC110" s="928"/>
      <c r="AD110" s="928"/>
      <c r="AE110" s="929"/>
      <c r="AF110" s="930">
        <v>10175255</v>
      </c>
      <c r="AG110" s="928"/>
      <c r="AH110" s="928"/>
      <c r="AI110" s="928"/>
      <c r="AJ110" s="929"/>
      <c r="AK110" s="930">
        <v>9966124</v>
      </c>
      <c r="AL110" s="928"/>
      <c r="AM110" s="928"/>
      <c r="AN110" s="928"/>
      <c r="AO110" s="929"/>
      <c r="AP110" s="931">
        <v>26.1</v>
      </c>
      <c r="AQ110" s="932"/>
      <c r="AR110" s="932"/>
      <c r="AS110" s="932"/>
      <c r="AT110" s="933"/>
      <c r="AU110" s="934" t="s">
        <v>73</v>
      </c>
      <c r="AV110" s="935"/>
      <c r="AW110" s="935"/>
      <c r="AX110" s="935"/>
      <c r="AY110" s="935"/>
      <c r="AZ110" s="957" t="s">
        <v>454</v>
      </c>
      <c r="BA110" s="925"/>
      <c r="BB110" s="925"/>
      <c r="BC110" s="925"/>
      <c r="BD110" s="925"/>
      <c r="BE110" s="925"/>
      <c r="BF110" s="925"/>
      <c r="BG110" s="925"/>
      <c r="BH110" s="925"/>
      <c r="BI110" s="925"/>
      <c r="BJ110" s="925"/>
      <c r="BK110" s="925"/>
      <c r="BL110" s="925"/>
      <c r="BM110" s="925"/>
      <c r="BN110" s="925"/>
      <c r="BO110" s="925"/>
      <c r="BP110" s="926"/>
      <c r="BQ110" s="958">
        <v>94850907</v>
      </c>
      <c r="BR110" s="959"/>
      <c r="BS110" s="959"/>
      <c r="BT110" s="959"/>
      <c r="BU110" s="959"/>
      <c r="BV110" s="959">
        <v>96063611</v>
      </c>
      <c r="BW110" s="959"/>
      <c r="BX110" s="959"/>
      <c r="BY110" s="959"/>
      <c r="BZ110" s="959"/>
      <c r="CA110" s="959">
        <v>99529255</v>
      </c>
      <c r="CB110" s="959"/>
      <c r="CC110" s="959"/>
      <c r="CD110" s="959"/>
      <c r="CE110" s="959"/>
      <c r="CF110" s="972">
        <v>260.2</v>
      </c>
      <c r="CG110" s="973"/>
      <c r="CH110" s="973"/>
      <c r="CI110" s="973"/>
      <c r="CJ110" s="973"/>
      <c r="CK110" s="974" t="s">
        <v>455</v>
      </c>
      <c r="CL110" s="975"/>
      <c r="CM110" s="957" t="s">
        <v>456</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457</v>
      </c>
      <c r="DH110" s="959"/>
      <c r="DI110" s="959"/>
      <c r="DJ110" s="959"/>
      <c r="DK110" s="959"/>
      <c r="DL110" s="959" t="s">
        <v>457</v>
      </c>
      <c r="DM110" s="959"/>
      <c r="DN110" s="959"/>
      <c r="DO110" s="959"/>
      <c r="DP110" s="959"/>
      <c r="DQ110" s="959" t="s">
        <v>458</v>
      </c>
      <c r="DR110" s="959"/>
      <c r="DS110" s="959"/>
      <c r="DT110" s="959"/>
      <c r="DU110" s="959"/>
      <c r="DV110" s="960" t="s">
        <v>129</v>
      </c>
      <c r="DW110" s="960"/>
      <c r="DX110" s="960"/>
      <c r="DY110" s="960"/>
      <c r="DZ110" s="961"/>
    </row>
    <row r="111" spans="1:131" s="233" customFormat="1" ht="26.25" customHeight="1" x14ac:dyDescent="0.2">
      <c r="A111" s="962" t="s">
        <v>459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460</v>
      </c>
      <c r="AB111" s="966"/>
      <c r="AC111" s="966"/>
      <c r="AD111" s="966"/>
      <c r="AE111" s="967"/>
      <c r="AF111" s="968" t="s">
        <v>457</v>
      </c>
      <c r="AG111" s="966"/>
      <c r="AH111" s="966"/>
      <c r="AI111" s="966"/>
      <c r="AJ111" s="967"/>
      <c r="AK111" s="968" t="s">
        <v>457</v>
      </c>
      <c r="AL111" s="966"/>
      <c r="AM111" s="966"/>
      <c r="AN111" s="966"/>
      <c r="AO111" s="967"/>
      <c r="AP111" s="969" t="s">
        <v>460</v>
      </c>
      <c r="AQ111" s="970"/>
      <c r="AR111" s="970"/>
      <c r="AS111" s="970"/>
      <c r="AT111" s="971"/>
      <c r="AU111" s="936"/>
      <c r="AV111" s="937"/>
      <c r="AW111" s="937"/>
      <c r="AX111" s="937"/>
      <c r="AY111" s="937"/>
      <c r="AZ111" s="950" t="s">
        <v>461</v>
      </c>
      <c r="BA111" s="951"/>
      <c r="BB111" s="951"/>
      <c r="BC111" s="951"/>
      <c r="BD111" s="951"/>
      <c r="BE111" s="951"/>
      <c r="BF111" s="951"/>
      <c r="BG111" s="951"/>
      <c r="BH111" s="951"/>
      <c r="BI111" s="951"/>
      <c r="BJ111" s="951"/>
      <c r="BK111" s="951"/>
      <c r="BL111" s="951"/>
      <c r="BM111" s="951"/>
      <c r="BN111" s="951"/>
      <c r="BO111" s="951"/>
      <c r="BP111" s="952"/>
      <c r="BQ111" s="953">
        <v>407406</v>
      </c>
      <c r="BR111" s="954"/>
      <c r="BS111" s="954"/>
      <c r="BT111" s="954"/>
      <c r="BU111" s="954"/>
      <c r="BV111" s="954">
        <v>337454</v>
      </c>
      <c r="BW111" s="954"/>
      <c r="BX111" s="954"/>
      <c r="BY111" s="954"/>
      <c r="BZ111" s="954"/>
      <c r="CA111" s="954">
        <v>437499</v>
      </c>
      <c r="CB111" s="954"/>
      <c r="CC111" s="954"/>
      <c r="CD111" s="954"/>
      <c r="CE111" s="954"/>
      <c r="CF111" s="948">
        <v>1.1000000000000001</v>
      </c>
      <c r="CG111" s="949"/>
      <c r="CH111" s="949"/>
      <c r="CI111" s="949"/>
      <c r="CJ111" s="949"/>
      <c r="CK111" s="976"/>
      <c r="CL111" s="977"/>
      <c r="CM111" s="950" t="s">
        <v>462</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457</v>
      </c>
      <c r="DH111" s="954"/>
      <c r="DI111" s="954"/>
      <c r="DJ111" s="954"/>
      <c r="DK111" s="954"/>
      <c r="DL111" s="954" t="s">
        <v>463</v>
      </c>
      <c r="DM111" s="954"/>
      <c r="DN111" s="954"/>
      <c r="DO111" s="954"/>
      <c r="DP111" s="954"/>
      <c r="DQ111" s="954" t="s">
        <v>460</v>
      </c>
      <c r="DR111" s="954"/>
      <c r="DS111" s="954"/>
      <c r="DT111" s="954"/>
      <c r="DU111" s="954"/>
      <c r="DV111" s="955" t="s">
        <v>460</v>
      </c>
      <c r="DW111" s="955"/>
      <c r="DX111" s="955"/>
      <c r="DY111" s="955"/>
      <c r="DZ111" s="956"/>
    </row>
    <row r="112" spans="1:131" s="233" customFormat="1" ht="26.25" customHeight="1" x14ac:dyDescent="0.2">
      <c r="A112" s="980" t="s">
        <v>464</v>
      </c>
      <c r="B112" s="981"/>
      <c r="C112" s="951" t="s">
        <v>465</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460</v>
      </c>
      <c r="AB112" s="987"/>
      <c r="AC112" s="987"/>
      <c r="AD112" s="987"/>
      <c r="AE112" s="988"/>
      <c r="AF112" s="989" t="s">
        <v>460</v>
      </c>
      <c r="AG112" s="987"/>
      <c r="AH112" s="987"/>
      <c r="AI112" s="987"/>
      <c r="AJ112" s="988"/>
      <c r="AK112" s="989" t="s">
        <v>466</v>
      </c>
      <c r="AL112" s="987"/>
      <c r="AM112" s="987"/>
      <c r="AN112" s="987"/>
      <c r="AO112" s="988"/>
      <c r="AP112" s="990" t="s">
        <v>463</v>
      </c>
      <c r="AQ112" s="991"/>
      <c r="AR112" s="991"/>
      <c r="AS112" s="991"/>
      <c r="AT112" s="992"/>
      <c r="AU112" s="936"/>
      <c r="AV112" s="937"/>
      <c r="AW112" s="937"/>
      <c r="AX112" s="937"/>
      <c r="AY112" s="937"/>
      <c r="AZ112" s="950" t="s">
        <v>467</v>
      </c>
      <c r="BA112" s="951"/>
      <c r="BB112" s="951"/>
      <c r="BC112" s="951"/>
      <c r="BD112" s="951"/>
      <c r="BE112" s="951"/>
      <c r="BF112" s="951"/>
      <c r="BG112" s="951"/>
      <c r="BH112" s="951"/>
      <c r="BI112" s="951"/>
      <c r="BJ112" s="951"/>
      <c r="BK112" s="951"/>
      <c r="BL112" s="951"/>
      <c r="BM112" s="951"/>
      <c r="BN112" s="951"/>
      <c r="BO112" s="951"/>
      <c r="BP112" s="952"/>
      <c r="BQ112" s="953">
        <v>63756311</v>
      </c>
      <c r="BR112" s="954"/>
      <c r="BS112" s="954"/>
      <c r="BT112" s="954"/>
      <c r="BU112" s="954"/>
      <c r="BV112" s="954">
        <v>61838058</v>
      </c>
      <c r="BW112" s="954"/>
      <c r="BX112" s="954"/>
      <c r="BY112" s="954"/>
      <c r="BZ112" s="954"/>
      <c r="CA112" s="954">
        <v>58406405</v>
      </c>
      <c r="CB112" s="954"/>
      <c r="CC112" s="954"/>
      <c r="CD112" s="954"/>
      <c r="CE112" s="954"/>
      <c r="CF112" s="948">
        <v>152.69999999999999</v>
      </c>
      <c r="CG112" s="949"/>
      <c r="CH112" s="949"/>
      <c r="CI112" s="949"/>
      <c r="CJ112" s="949"/>
      <c r="CK112" s="976"/>
      <c r="CL112" s="977"/>
      <c r="CM112" s="950" t="s">
        <v>468</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460</v>
      </c>
      <c r="DH112" s="954"/>
      <c r="DI112" s="954"/>
      <c r="DJ112" s="954"/>
      <c r="DK112" s="954"/>
      <c r="DL112" s="954" t="s">
        <v>460</v>
      </c>
      <c r="DM112" s="954"/>
      <c r="DN112" s="954"/>
      <c r="DO112" s="954"/>
      <c r="DP112" s="954"/>
      <c r="DQ112" s="954" t="s">
        <v>460</v>
      </c>
      <c r="DR112" s="954"/>
      <c r="DS112" s="954"/>
      <c r="DT112" s="954"/>
      <c r="DU112" s="954"/>
      <c r="DV112" s="955" t="s">
        <v>460</v>
      </c>
      <c r="DW112" s="955"/>
      <c r="DX112" s="955"/>
      <c r="DY112" s="955"/>
      <c r="DZ112" s="956"/>
    </row>
    <row r="113" spans="1:130" s="233" customFormat="1" ht="26.25" customHeight="1" x14ac:dyDescent="0.2">
      <c r="A113" s="982"/>
      <c r="B113" s="983"/>
      <c r="C113" s="951" t="s">
        <v>469</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3935780</v>
      </c>
      <c r="AB113" s="966"/>
      <c r="AC113" s="966"/>
      <c r="AD113" s="966"/>
      <c r="AE113" s="967"/>
      <c r="AF113" s="968">
        <v>3934868</v>
      </c>
      <c r="AG113" s="966"/>
      <c r="AH113" s="966"/>
      <c r="AI113" s="966"/>
      <c r="AJ113" s="967"/>
      <c r="AK113" s="968">
        <v>3906151</v>
      </c>
      <c r="AL113" s="966"/>
      <c r="AM113" s="966"/>
      <c r="AN113" s="966"/>
      <c r="AO113" s="967"/>
      <c r="AP113" s="969">
        <v>10.199999999999999</v>
      </c>
      <c r="AQ113" s="970"/>
      <c r="AR113" s="970"/>
      <c r="AS113" s="970"/>
      <c r="AT113" s="971"/>
      <c r="AU113" s="936"/>
      <c r="AV113" s="937"/>
      <c r="AW113" s="937"/>
      <c r="AX113" s="937"/>
      <c r="AY113" s="937"/>
      <c r="AZ113" s="950" t="s">
        <v>470</v>
      </c>
      <c r="BA113" s="951"/>
      <c r="BB113" s="951"/>
      <c r="BC113" s="951"/>
      <c r="BD113" s="951"/>
      <c r="BE113" s="951"/>
      <c r="BF113" s="951"/>
      <c r="BG113" s="951"/>
      <c r="BH113" s="951"/>
      <c r="BI113" s="951"/>
      <c r="BJ113" s="951"/>
      <c r="BK113" s="951"/>
      <c r="BL113" s="951"/>
      <c r="BM113" s="951"/>
      <c r="BN113" s="951"/>
      <c r="BO113" s="951"/>
      <c r="BP113" s="952"/>
      <c r="BQ113" s="953">
        <v>417533</v>
      </c>
      <c r="BR113" s="954"/>
      <c r="BS113" s="954"/>
      <c r="BT113" s="954"/>
      <c r="BU113" s="954"/>
      <c r="BV113" s="954">
        <v>372768</v>
      </c>
      <c r="BW113" s="954"/>
      <c r="BX113" s="954"/>
      <c r="BY113" s="954"/>
      <c r="BZ113" s="954"/>
      <c r="CA113" s="954">
        <v>347780</v>
      </c>
      <c r="CB113" s="954"/>
      <c r="CC113" s="954"/>
      <c r="CD113" s="954"/>
      <c r="CE113" s="954"/>
      <c r="CF113" s="948">
        <v>0.9</v>
      </c>
      <c r="CG113" s="949"/>
      <c r="CH113" s="949"/>
      <c r="CI113" s="949"/>
      <c r="CJ113" s="949"/>
      <c r="CK113" s="976"/>
      <c r="CL113" s="977"/>
      <c r="CM113" s="950" t="s">
        <v>471</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460</v>
      </c>
      <c r="DH113" s="987"/>
      <c r="DI113" s="987"/>
      <c r="DJ113" s="987"/>
      <c r="DK113" s="988"/>
      <c r="DL113" s="989" t="s">
        <v>460</v>
      </c>
      <c r="DM113" s="987"/>
      <c r="DN113" s="987"/>
      <c r="DO113" s="987"/>
      <c r="DP113" s="988"/>
      <c r="DQ113" s="989" t="s">
        <v>457</v>
      </c>
      <c r="DR113" s="987"/>
      <c r="DS113" s="987"/>
      <c r="DT113" s="987"/>
      <c r="DU113" s="988"/>
      <c r="DV113" s="990" t="s">
        <v>460</v>
      </c>
      <c r="DW113" s="991"/>
      <c r="DX113" s="991"/>
      <c r="DY113" s="991"/>
      <c r="DZ113" s="992"/>
    </row>
    <row r="114" spans="1:130" s="233" customFormat="1" ht="26.25" customHeight="1" x14ac:dyDescent="0.2">
      <c r="A114" s="982"/>
      <c r="B114" s="983"/>
      <c r="C114" s="951" t="s">
        <v>472</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21531</v>
      </c>
      <c r="AB114" s="987"/>
      <c r="AC114" s="987"/>
      <c r="AD114" s="987"/>
      <c r="AE114" s="988"/>
      <c r="AF114" s="989">
        <v>18969</v>
      </c>
      <c r="AG114" s="987"/>
      <c r="AH114" s="987"/>
      <c r="AI114" s="987"/>
      <c r="AJ114" s="988"/>
      <c r="AK114" s="989">
        <v>21274</v>
      </c>
      <c r="AL114" s="987"/>
      <c r="AM114" s="987"/>
      <c r="AN114" s="987"/>
      <c r="AO114" s="988"/>
      <c r="AP114" s="990">
        <v>0.1</v>
      </c>
      <c r="AQ114" s="991"/>
      <c r="AR114" s="991"/>
      <c r="AS114" s="991"/>
      <c r="AT114" s="992"/>
      <c r="AU114" s="936"/>
      <c r="AV114" s="937"/>
      <c r="AW114" s="937"/>
      <c r="AX114" s="937"/>
      <c r="AY114" s="937"/>
      <c r="AZ114" s="950" t="s">
        <v>473</v>
      </c>
      <c r="BA114" s="951"/>
      <c r="BB114" s="951"/>
      <c r="BC114" s="951"/>
      <c r="BD114" s="951"/>
      <c r="BE114" s="951"/>
      <c r="BF114" s="951"/>
      <c r="BG114" s="951"/>
      <c r="BH114" s="951"/>
      <c r="BI114" s="951"/>
      <c r="BJ114" s="951"/>
      <c r="BK114" s="951"/>
      <c r="BL114" s="951"/>
      <c r="BM114" s="951"/>
      <c r="BN114" s="951"/>
      <c r="BO114" s="951"/>
      <c r="BP114" s="952"/>
      <c r="BQ114" s="953">
        <v>7773671</v>
      </c>
      <c r="BR114" s="954"/>
      <c r="BS114" s="954"/>
      <c r="BT114" s="954"/>
      <c r="BU114" s="954"/>
      <c r="BV114" s="954">
        <v>7999727</v>
      </c>
      <c r="BW114" s="954"/>
      <c r="BX114" s="954"/>
      <c r="BY114" s="954"/>
      <c r="BZ114" s="954"/>
      <c r="CA114" s="954">
        <v>8361922</v>
      </c>
      <c r="CB114" s="954"/>
      <c r="CC114" s="954"/>
      <c r="CD114" s="954"/>
      <c r="CE114" s="954"/>
      <c r="CF114" s="948">
        <v>21.9</v>
      </c>
      <c r="CG114" s="949"/>
      <c r="CH114" s="949"/>
      <c r="CI114" s="949"/>
      <c r="CJ114" s="949"/>
      <c r="CK114" s="976"/>
      <c r="CL114" s="977"/>
      <c r="CM114" s="950" t="s">
        <v>474</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458</v>
      </c>
      <c r="DH114" s="987"/>
      <c r="DI114" s="987"/>
      <c r="DJ114" s="987"/>
      <c r="DK114" s="988"/>
      <c r="DL114" s="989" t="s">
        <v>463</v>
      </c>
      <c r="DM114" s="987"/>
      <c r="DN114" s="987"/>
      <c r="DO114" s="987"/>
      <c r="DP114" s="988"/>
      <c r="DQ114" s="989" t="s">
        <v>460</v>
      </c>
      <c r="DR114" s="987"/>
      <c r="DS114" s="987"/>
      <c r="DT114" s="987"/>
      <c r="DU114" s="988"/>
      <c r="DV114" s="990" t="s">
        <v>457</v>
      </c>
      <c r="DW114" s="991"/>
      <c r="DX114" s="991"/>
      <c r="DY114" s="991"/>
      <c r="DZ114" s="992"/>
    </row>
    <row r="115" spans="1:130" s="233" customFormat="1" ht="26.25" customHeight="1" x14ac:dyDescent="0.2">
      <c r="A115" s="982"/>
      <c r="B115" s="983"/>
      <c r="C115" s="951" t="s">
        <v>475</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102273</v>
      </c>
      <c r="AB115" s="966"/>
      <c r="AC115" s="966"/>
      <c r="AD115" s="966"/>
      <c r="AE115" s="967"/>
      <c r="AF115" s="968">
        <v>75531</v>
      </c>
      <c r="AG115" s="966"/>
      <c r="AH115" s="966"/>
      <c r="AI115" s="966"/>
      <c r="AJ115" s="967"/>
      <c r="AK115" s="968">
        <v>103892</v>
      </c>
      <c r="AL115" s="966"/>
      <c r="AM115" s="966"/>
      <c r="AN115" s="966"/>
      <c r="AO115" s="967"/>
      <c r="AP115" s="969">
        <v>0.3</v>
      </c>
      <c r="AQ115" s="970"/>
      <c r="AR115" s="970"/>
      <c r="AS115" s="970"/>
      <c r="AT115" s="971"/>
      <c r="AU115" s="936"/>
      <c r="AV115" s="937"/>
      <c r="AW115" s="937"/>
      <c r="AX115" s="937"/>
      <c r="AY115" s="937"/>
      <c r="AZ115" s="950" t="s">
        <v>476</v>
      </c>
      <c r="BA115" s="951"/>
      <c r="BB115" s="951"/>
      <c r="BC115" s="951"/>
      <c r="BD115" s="951"/>
      <c r="BE115" s="951"/>
      <c r="BF115" s="951"/>
      <c r="BG115" s="951"/>
      <c r="BH115" s="951"/>
      <c r="BI115" s="951"/>
      <c r="BJ115" s="951"/>
      <c r="BK115" s="951"/>
      <c r="BL115" s="951"/>
      <c r="BM115" s="951"/>
      <c r="BN115" s="951"/>
      <c r="BO115" s="951"/>
      <c r="BP115" s="952"/>
      <c r="BQ115" s="953">
        <v>7928</v>
      </c>
      <c r="BR115" s="954"/>
      <c r="BS115" s="954"/>
      <c r="BT115" s="954"/>
      <c r="BU115" s="954"/>
      <c r="BV115" s="954">
        <v>6104</v>
      </c>
      <c r="BW115" s="954"/>
      <c r="BX115" s="954"/>
      <c r="BY115" s="954"/>
      <c r="BZ115" s="954"/>
      <c r="CA115" s="954">
        <v>8280</v>
      </c>
      <c r="CB115" s="954"/>
      <c r="CC115" s="954"/>
      <c r="CD115" s="954"/>
      <c r="CE115" s="954"/>
      <c r="CF115" s="948">
        <v>0</v>
      </c>
      <c r="CG115" s="949"/>
      <c r="CH115" s="949"/>
      <c r="CI115" s="949"/>
      <c r="CJ115" s="949"/>
      <c r="CK115" s="976"/>
      <c r="CL115" s="977"/>
      <c r="CM115" s="950" t="s">
        <v>477</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460</v>
      </c>
      <c r="DH115" s="987"/>
      <c r="DI115" s="987"/>
      <c r="DJ115" s="987"/>
      <c r="DK115" s="988"/>
      <c r="DL115" s="989" t="s">
        <v>460</v>
      </c>
      <c r="DM115" s="987"/>
      <c r="DN115" s="987"/>
      <c r="DO115" s="987"/>
      <c r="DP115" s="988"/>
      <c r="DQ115" s="989">
        <v>157570</v>
      </c>
      <c r="DR115" s="987"/>
      <c r="DS115" s="987"/>
      <c r="DT115" s="987"/>
      <c r="DU115" s="988"/>
      <c r="DV115" s="990">
        <v>0.4</v>
      </c>
      <c r="DW115" s="991"/>
      <c r="DX115" s="991"/>
      <c r="DY115" s="991"/>
      <c r="DZ115" s="992"/>
    </row>
    <row r="116" spans="1:130" s="233" customFormat="1" ht="26.25" customHeight="1" x14ac:dyDescent="0.2">
      <c r="A116" s="984"/>
      <c r="B116" s="985"/>
      <c r="C116" s="993" t="s">
        <v>478</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458</v>
      </c>
      <c r="AB116" s="987"/>
      <c r="AC116" s="987"/>
      <c r="AD116" s="987"/>
      <c r="AE116" s="988"/>
      <c r="AF116" s="989">
        <v>81</v>
      </c>
      <c r="AG116" s="987"/>
      <c r="AH116" s="987"/>
      <c r="AI116" s="987"/>
      <c r="AJ116" s="988"/>
      <c r="AK116" s="989" t="s">
        <v>457</v>
      </c>
      <c r="AL116" s="987"/>
      <c r="AM116" s="987"/>
      <c r="AN116" s="987"/>
      <c r="AO116" s="988"/>
      <c r="AP116" s="990" t="s">
        <v>460</v>
      </c>
      <c r="AQ116" s="991"/>
      <c r="AR116" s="991"/>
      <c r="AS116" s="991"/>
      <c r="AT116" s="992"/>
      <c r="AU116" s="936"/>
      <c r="AV116" s="937"/>
      <c r="AW116" s="937"/>
      <c r="AX116" s="937"/>
      <c r="AY116" s="937"/>
      <c r="AZ116" s="995" t="s">
        <v>479</v>
      </c>
      <c r="BA116" s="996"/>
      <c r="BB116" s="996"/>
      <c r="BC116" s="996"/>
      <c r="BD116" s="996"/>
      <c r="BE116" s="996"/>
      <c r="BF116" s="996"/>
      <c r="BG116" s="996"/>
      <c r="BH116" s="996"/>
      <c r="BI116" s="996"/>
      <c r="BJ116" s="996"/>
      <c r="BK116" s="996"/>
      <c r="BL116" s="996"/>
      <c r="BM116" s="996"/>
      <c r="BN116" s="996"/>
      <c r="BO116" s="996"/>
      <c r="BP116" s="997"/>
      <c r="BQ116" s="953" t="s">
        <v>457</v>
      </c>
      <c r="BR116" s="954"/>
      <c r="BS116" s="954"/>
      <c r="BT116" s="954"/>
      <c r="BU116" s="954"/>
      <c r="BV116" s="954" t="s">
        <v>458</v>
      </c>
      <c r="BW116" s="954"/>
      <c r="BX116" s="954"/>
      <c r="BY116" s="954"/>
      <c r="BZ116" s="954"/>
      <c r="CA116" s="954" t="s">
        <v>129</v>
      </c>
      <c r="CB116" s="954"/>
      <c r="CC116" s="954"/>
      <c r="CD116" s="954"/>
      <c r="CE116" s="954"/>
      <c r="CF116" s="948" t="s">
        <v>457</v>
      </c>
      <c r="CG116" s="949"/>
      <c r="CH116" s="949"/>
      <c r="CI116" s="949"/>
      <c r="CJ116" s="949"/>
      <c r="CK116" s="976"/>
      <c r="CL116" s="977"/>
      <c r="CM116" s="950" t="s">
        <v>480</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244074</v>
      </c>
      <c r="DH116" s="987"/>
      <c r="DI116" s="987"/>
      <c r="DJ116" s="987"/>
      <c r="DK116" s="988"/>
      <c r="DL116" s="989">
        <v>212667</v>
      </c>
      <c r="DM116" s="987"/>
      <c r="DN116" s="987"/>
      <c r="DO116" s="987"/>
      <c r="DP116" s="988"/>
      <c r="DQ116" s="989">
        <v>183506</v>
      </c>
      <c r="DR116" s="987"/>
      <c r="DS116" s="987"/>
      <c r="DT116" s="987"/>
      <c r="DU116" s="988"/>
      <c r="DV116" s="990">
        <v>0.5</v>
      </c>
      <c r="DW116" s="991"/>
      <c r="DX116" s="991"/>
      <c r="DY116" s="991"/>
      <c r="DZ116" s="992"/>
    </row>
    <row r="117" spans="1:130" s="233" customFormat="1" ht="26.25" customHeight="1" x14ac:dyDescent="0.2">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481</v>
      </c>
      <c r="Z117" s="922"/>
      <c r="AA117" s="1006">
        <v>14629564</v>
      </c>
      <c r="AB117" s="1007"/>
      <c r="AC117" s="1007"/>
      <c r="AD117" s="1007"/>
      <c r="AE117" s="1008"/>
      <c r="AF117" s="1009">
        <v>14204704</v>
      </c>
      <c r="AG117" s="1007"/>
      <c r="AH117" s="1007"/>
      <c r="AI117" s="1007"/>
      <c r="AJ117" s="1008"/>
      <c r="AK117" s="1009">
        <v>13997441</v>
      </c>
      <c r="AL117" s="1007"/>
      <c r="AM117" s="1007"/>
      <c r="AN117" s="1007"/>
      <c r="AO117" s="1008"/>
      <c r="AP117" s="1010"/>
      <c r="AQ117" s="1011"/>
      <c r="AR117" s="1011"/>
      <c r="AS117" s="1011"/>
      <c r="AT117" s="1012"/>
      <c r="AU117" s="936"/>
      <c r="AV117" s="937"/>
      <c r="AW117" s="937"/>
      <c r="AX117" s="937"/>
      <c r="AY117" s="937"/>
      <c r="AZ117" s="1002" t="s">
        <v>482</v>
      </c>
      <c r="BA117" s="1003"/>
      <c r="BB117" s="1003"/>
      <c r="BC117" s="1003"/>
      <c r="BD117" s="1003"/>
      <c r="BE117" s="1003"/>
      <c r="BF117" s="1003"/>
      <c r="BG117" s="1003"/>
      <c r="BH117" s="1003"/>
      <c r="BI117" s="1003"/>
      <c r="BJ117" s="1003"/>
      <c r="BK117" s="1003"/>
      <c r="BL117" s="1003"/>
      <c r="BM117" s="1003"/>
      <c r="BN117" s="1003"/>
      <c r="BO117" s="1003"/>
      <c r="BP117" s="1004"/>
      <c r="BQ117" s="953" t="s">
        <v>463</v>
      </c>
      <c r="BR117" s="954"/>
      <c r="BS117" s="954"/>
      <c r="BT117" s="954"/>
      <c r="BU117" s="954"/>
      <c r="BV117" s="954" t="s">
        <v>457</v>
      </c>
      <c r="BW117" s="954"/>
      <c r="BX117" s="954"/>
      <c r="BY117" s="954"/>
      <c r="BZ117" s="954"/>
      <c r="CA117" s="954" t="s">
        <v>460</v>
      </c>
      <c r="CB117" s="954"/>
      <c r="CC117" s="954"/>
      <c r="CD117" s="954"/>
      <c r="CE117" s="954"/>
      <c r="CF117" s="948" t="s">
        <v>457</v>
      </c>
      <c r="CG117" s="949"/>
      <c r="CH117" s="949"/>
      <c r="CI117" s="949"/>
      <c r="CJ117" s="949"/>
      <c r="CK117" s="976"/>
      <c r="CL117" s="977"/>
      <c r="CM117" s="950" t="s">
        <v>483</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457</v>
      </c>
      <c r="DH117" s="987"/>
      <c r="DI117" s="987"/>
      <c r="DJ117" s="987"/>
      <c r="DK117" s="988"/>
      <c r="DL117" s="989" t="s">
        <v>457</v>
      </c>
      <c r="DM117" s="987"/>
      <c r="DN117" s="987"/>
      <c r="DO117" s="987"/>
      <c r="DP117" s="988"/>
      <c r="DQ117" s="989" t="s">
        <v>460</v>
      </c>
      <c r="DR117" s="987"/>
      <c r="DS117" s="987"/>
      <c r="DT117" s="987"/>
      <c r="DU117" s="988"/>
      <c r="DV117" s="990" t="s">
        <v>457</v>
      </c>
      <c r="DW117" s="991"/>
      <c r="DX117" s="991"/>
      <c r="DY117" s="991"/>
      <c r="DZ117" s="992"/>
    </row>
    <row r="118" spans="1:130" s="233" customFormat="1" ht="26.25" customHeight="1" x14ac:dyDescent="0.2">
      <c r="A118" s="940" t="s">
        <v>452</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449</v>
      </c>
      <c r="AB118" s="921"/>
      <c r="AC118" s="921"/>
      <c r="AD118" s="921"/>
      <c r="AE118" s="922"/>
      <c r="AF118" s="920" t="s">
        <v>450</v>
      </c>
      <c r="AG118" s="921"/>
      <c r="AH118" s="921"/>
      <c r="AI118" s="921"/>
      <c r="AJ118" s="922"/>
      <c r="AK118" s="920" t="s">
        <v>308</v>
      </c>
      <c r="AL118" s="921"/>
      <c r="AM118" s="921"/>
      <c r="AN118" s="921"/>
      <c r="AO118" s="922"/>
      <c r="AP118" s="998" t="s">
        <v>451</v>
      </c>
      <c r="AQ118" s="999"/>
      <c r="AR118" s="999"/>
      <c r="AS118" s="999"/>
      <c r="AT118" s="1000"/>
      <c r="AU118" s="936"/>
      <c r="AV118" s="937"/>
      <c r="AW118" s="937"/>
      <c r="AX118" s="937"/>
      <c r="AY118" s="937"/>
      <c r="AZ118" s="1001" t="s">
        <v>484</v>
      </c>
      <c r="BA118" s="993"/>
      <c r="BB118" s="993"/>
      <c r="BC118" s="993"/>
      <c r="BD118" s="993"/>
      <c r="BE118" s="993"/>
      <c r="BF118" s="993"/>
      <c r="BG118" s="993"/>
      <c r="BH118" s="993"/>
      <c r="BI118" s="993"/>
      <c r="BJ118" s="993"/>
      <c r="BK118" s="993"/>
      <c r="BL118" s="993"/>
      <c r="BM118" s="993"/>
      <c r="BN118" s="993"/>
      <c r="BO118" s="993"/>
      <c r="BP118" s="994"/>
      <c r="BQ118" s="1027" t="s">
        <v>457</v>
      </c>
      <c r="BR118" s="1028"/>
      <c r="BS118" s="1028"/>
      <c r="BT118" s="1028"/>
      <c r="BU118" s="1028"/>
      <c r="BV118" s="1028" t="s">
        <v>457</v>
      </c>
      <c r="BW118" s="1028"/>
      <c r="BX118" s="1028"/>
      <c r="BY118" s="1028"/>
      <c r="BZ118" s="1028"/>
      <c r="CA118" s="1028" t="s">
        <v>466</v>
      </c>
      <c r="CB118" s="1028"/>
      <c r="CC118" s="1028"/>
      <c r="CD118" s="1028"/>
      <c r="CE118" s="1028"/>
      <c r="CF118" s="948" t="s">
        <v>457</v>
      </c>
      <c r="CG118" s="949"/>
      <c r="CH118" s="949"/>
      <c r="CI118" s="949"/>
      <c r="CJ118" s="949"/>
      <c r="CK118" s="976"/>
      <c r="CL118" s="977"/>
      <c r="CM118" s="950" t="s">
        <v>485</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457</v>
      </c>
      <c r="DH118" s="987"/>
      <c r="DI118" s="987"/>
      <c r="DJ118" s="987"/>
      <c r="DK118" s="988"/>
      <c r="DL118" s="989" t="s">
        <v>457</v>
      </c>
      <c r="DM118" s="987"/>
      <c r="DN118" s="987"/>
      <c r="DO118" s="987"/>
      <c r="DP118" s="988"/>
      <c r="DQ118" s="989" t="s">
        <v>460</v>
      </c>
      <c r="DR118" s="987"/>
      <c r="DS118" s="987"/>
      <c r="DT118" s="987"/>
      <c r="DU118" s="988"/>
      <c r="DV118" s="990" t="s">
        <v>457</v>
      </c>
      <c r="DW118" s="991"/>
      <c r="DX118" s="991"/>
      <c r="DY118" s="991"/>
      <c r="DZ118" s="992"/>
    </row>
    <row r="119" spans="1:130" s="233" customFormat="1" ht="26.25" customHeight="1" x14ac:dyDescent="0.2">
      <c r="A119" s="1084" t="s">
        <v>455</v>
      </c>
      <c r="B119" s="975"/>
      <c r="C119" s="957" t="s">
        <v>456</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457</v>
      </c>
      <c r="AB119" s="928"/>
      <c r="AC119" s="928"/>
      <c r="AD119" s="928"/>
      <c r="AE119" s="929"/>
      <c r="AF119" s="930" t="s">
        <v>457</v>
      </c>
      <c r="AG119" s="928"/>
      <c r="AH119" s="928"/>
      <c r="AI119" s="928"/>
      <c r="AJ119" s="929"/>
      <c r="AK119" s="930" t="s">
        <v>457</v>
      </c>
      <c r="AL119" s="928"/>
      <c r="AM119" s="928"/>
      <c r="AN119" s="928"/>
      <c r="AO119" s="929"/>
      <c r="AP119" s="931" t="s">
        <v>458</v>
      </c>
      <c r="AQ119" s="932"/>
      <c r="AR119" s="932"/>
      <c r="AS119" s="932"/>
      <c r="AT119" s="933"/>
      <c r="AU119" s="938"/>
      <c r="AV119" s="939"/>
      <c r="AW119" s="939"/>
      <c r="AX119" s="939"/>
      <c r="AY119" s="939"/>
      <c r="AZ119" s="254" t="s">
        <v>187</v>
      </c>
      <c r="BA119" s="254"/>
      <c r="BB119" s="254"/>
      <c r="BC119" s="254"/>
      <c r="BD119" s="254"/>
      <c r="BE119" s="254"/>
      <c r="BF119" s="254"/>
      <c r="BG119" s="254"/>
      <c r="BH119" s="254"/>
      <c r="BI119" s="254"/>
      <c r="BJ119" s="254"/>
      <c r="BK119" s="254"/>
      <c r="BL119" s="254"/>
      <c r="BM119" s="254"/>
      <c r="BN119" s="254"/>
      <c r="BO119" s="1005" t="s">
        <v>486</v>
      </c>
      <c r="BP119" s="1033"/>
      <c r="BQ119" s="1027">
        <v>167213756</v>
      </c>
      <c r="BR119" s="1028"/>
      <c r="BS119" s="1028"/>
      <c r="BT119" s="1028"/>
      <c r="BU119" s="1028"/>
      <c r="BV119" s="1028">
        <v>166617722</v>
      </c>
      <c r="BW119" s="1028"/>
      <c r="BX119" s="1028"/>
      <c r="BY119" s="1028"/>
      <c r="BZ119" s="1028"/>
      <c r="CA119" s="1028">
        <v>167091141</v>
      </c>
      <c r="CB119" s="1028"/>
      <c r="CC119" s="1028"/>
      <c r="CD119" s="1028"/>
      <c r="CE119" s="1028"/>
      <c r="CF119" s="1029"/>
      <c r="CG119" s="1030"/>
      <c r="CH119" s="1030"/>
      <c r="CI119" s="1030"/>
      <c r="CJ119" s="1031"/>
      <c r="CK119" s="978"/>
      <c r="CL119" s="979"/>
      <c r="CM119" s="1001" t="s">
        <v>487</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163332</v>
      </c>
      <c r="DH119" s="1014"/>
      <c r="DI119" s="1014"/>
      <c r="DJ119" s="1014"/>
      <c r="DK119" s="1015"/>
      <c r="DL119" s="1013">
        <v>124787</v>
      </c>
      <c r="DM119" s="1014"/>
      <c r="DN119" s="1014"/>
      <c r="DO119" s="1014"/>
      <c r="DP119" s="1015"/>
      <c r="DQ119" s="1013">
        <v>96423</v>
      </c>
      <c r="DR119" s="1014"/>
      <c r="DS119" s="1014"/>
      <c r="DT119" s="1014"/>
      <c r="DU119" s="1015"/>
      <c r="DV119" s="1016">
        <v>0.3</v>
      </c>
      <c r="DW119" s="1017"/>
      <c r="DX119" s="1017"/>
      <c r="DY119" s="1017"/>
      <c r="DZ119" s="1018"/>
    </row>
    <row r="120" spans="1:130" s="233" customFormat="1" ht="26.25" customHeight="1" x14ac:dyDescent="0.2">
      <c r="A120" s="1085"/>
      <c r="B120" s="977"/>
      <c r="C120" s="950" t="s">
        <v>462</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458</v>
      </c>
      <c r="AB120" s="987"/>
      <c r="AC120" s="987"/>
      <c r="AD120" s="987"/>
      <c r="AE120" s="988"/>
      <c r="AF120" s="989" t="s">
        <v>457</v>
      </c>
      <c r="AG120" s="987"/>
      <c r="AH120" s="987"/>
      <c r="AI120" s="987"/>
      <c r="AJ120" s="988"/>
      <c r="AK120" s="989" t="s">
        <v>463</v>
      </c>
      <c r="AL120" s="987"/>
      <c r="AM120" s="987"/>
      <c r="AN120" s="987"/>
      <c r="AO120" s="988"/>
      <c r="AP120" s="990" t="s">
        <v>457</v>
      </c>
      <c r="AQ120" s="991"/>
      <c r="AR120" s="991"/>
      <c r="AS120" s="991"/>
      <c r="AT120" s="992"/>
      <c r="AU120" s="1019" t="s">
        <v>488</v>
      </c>
      <c r="AV120" s="1020"/>
      <c r="AW120" s="1020"/>
      <c r="AX120" s="1020"/>
      <c r="AY120" s="1021"/>
      <c r="AZ120" s="957" t="s">
        <v>489</v>
      </c>
      <c r="BA120" s="925"/>
      <c r="BB120" s="925"/>
      <c r="BC120" s="925"/>
      <c r="BD120" s="925"/>
      <c r="BE120" s="925"/>
      <c r="BF120" s="925"/>
      <c r="BG120" s="925"/>
      <c r="BH120" s="925"/>
      <c r="BI120" s="925"/>
      <c r="BJ120" s="925"/>
      <c r="BK120" s="925"/>
      <c r="BL120" s="925"/>
      <c r="BM120" s="925"/>
      <c r="BN120" s="925"/>
      <c r="BO120" s="925"/>
      <c r="BP120" s="926"/>
      <c r="BQ120" s="958">
        <v>8661324</v>
      </c>
      <c r="BR120" s="959"/>
      <c r="BS120" s="959"/>
      <c r="BT120" s="959"/>
      <c r="BU120" s="959"/>
      <c r="BV120" s="959">
        <v>8565370</v>
      </c>
      <c r="BW120" s="959"/>
      <c r="BX120" s="959"/>
      <c r="BY120" s="959"/>
      <c r="BZ120" s="959"/>
      <c r="CA120" s="959">
        <v>8777713</v>
      </c>
      <c r="CB120" s="959"/>
      <c r="CC120" s="959"/>
      <c r="CD120" s="959"/>
      <c r="CE120" s="959"/>
      <c r="CF120" s="972">
        <v>22.9</v>
      </c>
      <c r="CG120" s="973"/>
      <c r="CH120" s="973"/>
      <c r="CI120" s="973"/>
      <c r="CJ120" s="973"/>
      <c r="CK120" s="1034" t="s">
        <v>490</v>
      </c>
      <c r="CL120" s="1035"/>
      <c r="CM120" s="1035"/>
      <c r="CN120" s="1035"/>
      <c r="CO120" s="1036"/>
      <c r="CP120" s="1042" t="s">
        <v>491</v>
      </c>
      <c r="CQ120" s="1043"/>
      <c r="CR120" s="1043"/>
      <c r="CS120" s="1043"/>
      <c r="CT120" s="1043"/>
      <c r="CU120" s="1043"/>
      <c r="CV120" s="1043"/>
      <c r="CW120" s="1043"/>
      <c r="CX120" s="1043"/>
      <c r="CY120" s="1043"/>
      <c r="CZ120" s="1043"/>
      <c r="DA120" s="1043"/>
      <c r="DB120" s="1043"/>
      <c r="DC120" s="1043"/>
      <c r="DD120" s="1043"/>
      <c r="DE120" s="1043"/>
      <c r="DF120" s="1044"/>
      <c r="DG120" s="958">
        <v>55016930</v>
      </c>
      <c r="DH120" s="959"/>
      <c r="DI120" s="959"/>
      <c r="DJ120" s="959"/>
      <c r="DK120" s="959"/>
      <c r="DL120" s="959">
        <v>53355247</v>
      </c>
      <c r="DM120" s="959"/>
      <c r="DN120" s="959"/>
      <c r="DO120" s="959"/>
      <c r="DP120" s="959"/>
      <c r="DQ120" s="959">
        <v>50225034</v>
      </c>
      <c r="DR120" s="959"/>
      <c r="DS120" s="959"/>
      <c r="DT120" s="959"/>
      <c r="DU120" s="959"/>
      <c r="DV120" s="960">
        <v>131.30000000000001</v>
      </c>
      <c r="DW120" s="960"/>
      <c r="DX120" s="960"/>
      <c r="DY120" s="960"/>
      <c r="DZ120" s="961"/>
    </row>
    <row r="121" spans="1:130" s="233" customFormat="1" ht="26.25" customHeight="1" x14ac:dyDescent="0.2">
      <c r="A121" s="1085"/>
      <c r="B121" s="977"/>
      <c r="C121" s="1002" t="s">
        <v>492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463</v>
      </c>
      <c r="AB121" s="987"/>
      <c r="AC121" s="987"/>
      <c r="AD121" s="987"/>
      <c r="AE121" s="988"/>
      <c r="AF121" s="989" t="s">
        <v>460</v>
      </c>
      <c r="AG121" s="987"/>
      <c r="AH121" s="987"/>
      <c r="AI121" s="987"/>
      <c r="AJ121" s="988"/>
      <c r="AK121" s="989" t="s">
        <v>458</v>
      </c>
      <c r="AL121" s="987"/>
      <c r="AM121" s="987"/>
      <c r="AN121" s="987"/>
      <c r="AO121" s="988"/>
      <c r="AP121" s="990" t="s">
        <v>460</v>
      </c>
      <c r="AQ121" s="991"/>
      <c r="AR121" s="991"/>
      <c r="AS121" s="991"/>
      <c r="AT121" s="992"/>
      <c r="AU121" s="1022"/>
      <c r="AV121" s="1023"/>
      <c r="AW121" s="1023"/>
      <c r="AX121" s="1023"/>
      <c r="AY121" s="1024"/>
      <c r="AZ121" s="950" t="s">
        <v>493</v>
      </c>
      <c r="BA121" s="951"/>
      <c r="BB121" s="951"/>
      <c r="BC121" s="951"/>
      <c r="BD121" s="951"/>
      <c r="BE121" s="951"/>
      <c r="BF121" s="951"/>
      <c r="BG121" s="951"/>
      <c r="BH121" s="951"/>
      <c r="BI121" s="951"/>
      <c r="BJ121" s="951"/>
      <c r="BK121" s="951"/>
      <c r="BL121" s="951"/>
      <c r="BM121" s="951"/>
      <c r="BN121" s="951"/>
      <c r="BO121" s="951"/>
      <c r="BP121" s="952"/>
      <c r="BQ121" s="953">
        <v>3449242</v>
      </c>
      <c r="BR121" s="954"/>
      <c r="BS121" s="954"/>
      <c r="BT121" s="954"/>
      <c r="BU121" s="954"/>
      <c r="BV121" s="954">
        <v>2810800</v>
      </c>
      <c r="BW121" s="954"/>
      <c r="BX121" s="954"/>
      <c r="BY121" s="954"/>
      <c r="BZ121" s="954"/>
      <c r="CA121" s="954">
        <v>2742703</v>
      </c>
      <c r="CB121" s="954"/>
      <c r="CC121" s="954"/>
      <c r="CD121" s="954"/>
      <c r="CE121" s="954"/>
      <c r="CF121" s="948">
        <v>7.2</v>
      </c>
      <c r="CG121" s="949"/>
      <c r="CH121" s="949"/>
      <c r="CI121" s="949"/>
      <c r="CJ121" s="949"/>
      <c r="CK121" s="1037"/>
      <c r="CL121" s="1038"/>
      <c r="CM121" s="1038"/>
      <c r="CN121" s="1038"/>
      <c r="CO121" s="1039"/>
      <c r="CP121" s="1047" t="s">
        <v>494</v>
      </c>
      <c r="CQ121" s="1048"/>
      <c r="CR121" s="1048"/>
      <c r="CS121" s="1048"/>
      <c r="CT121" s="1048"/>
      <c r="CU121" s="1048"/>
      <c r="CV121" s="1048"/>
      <c r="CW121" s="1048"/>
      <c r="CX121" s="1048"/>
      <c r="CY121" s="1048"/>
      <c r="CZ121" s="1048"/>
      <c r="DA121" s="1048"/>
      <c r="DB121" s="1048"/>
      <c r="DC121" s="1048"/>
      <c r="DD121" s="1048"/>
      <c r="DE121" s="1048"/>
      <c r="DF121" s="1049"/>
      <c r="DG121" s="953">
        <v>6382669</v>
      </c>
      <c r="DH121" s="954"/>
      <c r="DI121" s="954"/>
      <c r="DJ121" s="954"/>
      <c r="DK121" s="954"/>
      <c r="DL121" s="954">
        <v>6220356</v>
      </c>
      <c r="DM121" s="954"/>
      <c r="DN121" s="954"/>
      <c r="DO121" s="954"/>
      <c r="DP121" s="954"/>
      <c r="DQ121" s="954">
        <v>5958637</v>
      </c>
      <c r="DR121" s="954"/>
      <c r="DS121" s="954"/>
      <c r="DT121" s="954"/>
      <c r="DU121" s="954"/>
      <c r="DV121" s="955">
        <v>15.6</v>
      </c>
      <c r="DW121" s="955"/>
      <c r="DX121" s="955"/>
      <c r="DY121" s="955"/>
      <c r="DZ121" s="956"/>
    </row>
    <row r="122" spans="1:130" s="233" customFormat="1" ht="26.25" customHeight="1" x14ac:dyDescent="0.2">
      <c r="A122" s="1085"/>
      <c r="B122" s="977"/>
      <c r="C122" s="950" t="s">
        <v>474</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457</v>
      </c>
      <c r="AB122" s="987"/>
      <c r="AC122" s="987"/>
      <c r="AD122" s="987"/>
      <c r="AE122" s="988"/>
      <c r="AF122" s="989" t="s">
        <v>463</v>
      </c>
      <c r="AG122" s="987"/>
      <c r="AH122" s="987"/>
      <c r="AI122" s="987"/>
      <c r="AJ122" s="988"/>
      <c r="AK122" s="989" t="s">
        <v>457</v>
      </c>
      <c r="AL122" s="987"/>
      <c r="AM122" s="987"/>
      <c r="AN122" s="987"/>
      <c r="AO122" s="988"/>
      <c r="AP122" s="990" t="s">
        <v>460</v>
      </c>
      <c r="AQ122" s="991"/>
      <c r="AR122" s="991"/>
      <c r="AS122" s="991"/>
      <c r="AT122" s="992"/>
      <c r="AU122" s="1022"/>
      <c r="AV122" s="1023"/>
      <c r="AW122" s="1023"/>
      <c r="AX122" s="1023"/>
      <c r="AY122" s="1024"/>
      <c r="AZ122" s="1001" t="s">
        <v>495</v>
      </c>
      <c r="BA122" s="993"/>
      <c r="BB122" s="993"/>
      <c r="BC122" s="993"/>
      <c r="BD122" s="993"/>
      <c r="BE122" s="993"/>
      <c r="BF122" s="993"/>
      <c r="BG122" s="993"/>
      <c r="BH122" s="993"/>
      <c r="BI122" s="993"/>
      <c r="BJ122" s="993"/>
      <c r="BK122" s="993"/>
      <c r="BL122" s="993"/>
      <c r="BM122" s="993"/>
      <c r="BN122" s="993"/>
      <c r="BO122" s="993"/>
      <c r="BP122" s="994"/>
      <c r="BQ122" s="1027">
        <v>98348594</v>
      </c>
      <c r="BR122" s="1028"/>
      <c r="BS122" s="1028"/>
      <c r="BT122" s="1028"/>
      <c r="BU122" s="1028"/>
      <c r="BV122" s="1028">
        <v>97118295</v>
      </c>
      <c r="BW122" s="1028"/>
      <c r="BX122" s="1028"/>
      <c r="BY122" s="1028"/>
      <c r="BZ122" s="1028"/>
      <c r="CA122" s="1028">
        <v>96121108</v>
      </c>
      <c r="CB122" s="1028"/>
      <c r="CC122" s="1028"/>
      <c r="CD122" s="1028"/>
      <c r="CE122" s="1028"/>
      <c r="CF122" s="1045">
        <v>251.3</v>
      </c>
      <c r="CG122" s="1046"/>
      <c r="CH122" s="1046"/>
      <c r="CI122" s="1046"/>
      <c r="CJ122" s="1046"/>
      <c r="CK122" s="1037"/>
      <c r="CL122" s="1038"/>
      <c r="CM122" s="1038"/>
      <c r="CN122" s="1038"/>
      <c r="CO122" s="1039"/>
      <c r="CP122" s="1047" t="s">
        <v>496</v>
      </c>
      <c r="CQ122" s="1048"/>
      <c r="CR122" s="1048"/>
      <c r="CS122" s="1048"/>
      <c r="CT122" s="1048"/>
      <c r="CU122" s="1048"/>
      <c r="CV122" s="1048"/>
      <c r="CW122" s="1048"/>
      <c r="CX122" s="1048"/>
      <c r="CY122" s="1048"/>
      <c r="CZ122" s="1048"/>
      <c r="DA122" s="1048"/>
      <c r="DB122" s="1048"/>
      <c r="DC122" s="1048"/>
      <c r="DD122" s="1048"/>
      <c r="DE122" s="1048"/>
      <c r="DF122" s="1049"/>
      <c r="DG122" s="953">
        <v>1785263</v>
      </c>
      <c r="DH122" s="954"/>
      <c r="DI122" s="954"/>
      <c r="DJ122" s="954"/>
      <c r="DK122" s="954"/>
      <c r="DL122" s="954">
        <v>1696351</v>
      </c>
      <c r="DM122" s="954"/>
      <c r="DN122" s="954"/>
      <c r="DO122" s="954"/>
      <c r="DP122" s="954"/>
      <c r="DQ122" s="954">
        <v>1638645</v>
      </c>
      <c r="DR122" s="954"/>
      <c r="DS122" s="954"/>
      <c r="DT122" s="954"/>
      <c r="DU122" s="954"/>
      <c r="DV122" s="955">
        <v>4.3</v>
      </c>
      <c r="DW122" s="955"/>
      <c r="DX122" s="955"/>
      <c r="DY122" s="955"/>
      <c r="DZ122" s="956"/>
    </row>
    <row r="123" spans="1:130" s="233" customFormat="1" ht="26.25" customHeight="1" x14ac:dyDescent="0.2">
      <c r="A123" s="1085"/>
      <c r="B123" s="977"/>
      <c r="C123" s="950" t="s">
        <v>480</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47588</v>
      </c>
      <c r="AB123" s="987"/>
      <c r="AC123" s="987"/>
      <c r="AD123" s="987"/>
      <c r="AE123" s="988"/>
      <c r="AF123" s="989">
        <v>37160</v>
      </c>
      <c r="AG123" s="987"/>
      <c r="AH123" s="987"/>
      <c r="AI123" s="987"/>
      <c r="AJ123" s="988"/>
      <c r="AK123" s="989">
        <v>34172</v>
      </c>
      <c r="AL123" s="987"/>
      <c r="AM123" s="987"/>
      <c r="AN123" s="987"/>
      <c r="AO123" s="988"/>
      <c r="AP123" s="990">
        <v>0.1</v>
      </c>
      <c r="AQ123" s="991"/>
      <c r="AR123" s="991"/>
      <c r="AS123" s="991"/>
      <c r="AT123" s="992"/>
      <c r="AU123" s="1025"/>
      <c r="AV123" s="1026"/>
      <c r="AW123" s="1026"/>
      <c r="AX123" s="1026"/>
      <c r="AY123" s="1026"/>
      <c r="AZ123" s="254" t="s">
        <v>187</v>
      </c>
      <c r="BA123" s="254"/>
      <c r="BB123" s="254"/>
      <c r="BC123" s="254"/>
      <c r="BD123" s="254"/>
      <c r="BE123" s="254"/>
      <c r="BF123" s="254"/>
      <c r="BG123" s="254"/>
      <c r="BH123" s="254"/>
      <c r="BI123" s="254"/>
      <c r="BJ123" s="254"/>
      <c r="BK123" s="254"/>
      <c r="BL123" s="254"/>
      <c r="BM123" s="254"/>
      <c r="BN123" s="254"/>
      <c r="BO123" s="1005" t="s">
        <v>497</v>
      </c>
      <c r="BP123" s="1033"/>
      <c r="BQ123" s="1091">
        <v>110459160</v>
      </c>
      <c r="BR123" s="1092"/>
      <c r="BS123" s="1092"/>
      <c r="BT123" s="1092"/>
      <c r="BU123" s="1092"/>
      <c r="BV123" s="1092">
        <v>108494465</v>
      </c>
      <c r="BW123" s="1092"/>
      <c r="BX123" s="1092"/>
      <c r="BY123" s="1092"/>
      <c r="BZ123" s="1092"/>
      <c r="CA123" s="1092">
        <v>107641524</v>
      </c>
      <c r="CB123" s="1092"/>
      <c r="CC123" s="1092"/>
      <c r="CD123" s="1092"/>
      <c r="CE123" s="1092"/>
      <c r="CF123" s="1029"/>
      <c r="CG123" s="1030"/>
      <c r="CH123" s="1030"/>
      <c r="CI123" s="1030"/>
      <c r="CJ123" s="1031"/>
      <c r="CK123" s="1037"/>
      <c r="CL123" s="1038"/>
      <c r="CM123" s="1038"/>
      <c r="CN123" s="1038"/>
      <c r="CO123" s="1039"/>
      <c r="CP123" s="1047" t="s">
        <v>498</v>
      </c>
      <c r="CQ123" s="1048"/>
      <c r="CR123" s="1048"/>
      <c r="CS123" s="1048"/>
      <c r="CT123" s="1048"/>
      <c r="CU123" s="1048"/>
      <c r="CV123" s="1048"/>
      <c r="CW123" s="1048"/>
      <c r="CX123" s="1048"/>
      <c r="CY123" s="1048"/>
      <c r="CZ123" s="1048"/>
      <c r="DA123" s="1048"/>
      <c r="DB123" s="1048"/>
      <c r="DC123" s="1048"/>
      <c r="DD123" s="1048"/>
      <c r="DE123" s="1048"/>
      <c r="DF123" s="1049"/>
      <c r="DG123" s="986">
        <v>571449</v>
      </c>
      <c r="DH123" s="987"/>
      <c r="DI123" s="987"/>
      <c r="DJ123" s="987"/>
      <c r="DK123" s="988"/>
      <c r="DL123" s="989">
        <v>566104</v>
      </c>
      <c r="DM123" s="987"/>
      <c r="DN123" s="987"/>
      <c r="DO123" s="987"/>
      <c r="DP123" s="988"/>
      <c r="DQ123" s="989">
        <v>536289</v>
      </c>
      <c r="DR123" s="987"/>
      <c r="DS123" s="987"/>
      <c r="DT123" s="987"/>
      <c r="DU123" s="988"/>
      <c r="DV123" s="990">
        <v>1.4</v>
      </c>
      <c r="DW123" s="991"/>
      <c r="DX123" s="991"/>
      <c r="DY123" s="991"/>
      <c r="DZ123" s="992"/>
    </row>
    <row r="124" spans="1:130" s="233" customFormat="1" ht="26.25" customHeight="1" thickBot="1" x14ac:dyDescent="0.25">
      <c r="A124" s="1085"/>
      <c r="B124" s="977"/>
      <c r="C124" s="950" t="s">
        <v>483</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457</v>
      </c>
      <c r="AB124" s="987"/>
      <c r="AC124" s="987"/>
      <c r="AD124" s="987"/>
      <c r="AE124" s="988"/>
      <c r="AF124" s="989" t="s">
        <v>466</v>
      </c>
      <c r="AG124" s="987"/>
      <c r="AH124" s="987"/>
      <c r="AI124" s="987"/>
      <c r="AJ124" s="988"/>
      <c r="AK124" s="989" t="s">
        <v>457</v>
      </c>
      <c r="AL124" s="987"/>
      <c r="AM124" s="987"/>
      <c r="AN124" s="987"/>
      <c r="AO124" s="988"/>
      <c r="AP124" s="990" t="s">
        <v>457</v>
      </c>
      <c r="AQ124" s="991"/>
      <c r="AR124" s="991"/>
      <c r="AS124" s="991"/>
      <c r="AT124" s="992"/>
      <c r="AU124" s="1087" t="s">
        <v>499</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159.6</v>
      </c>
      <c r="BR124" s="1055"/>
      <c r="BS124" s="1055"/>
      <c r="BT124" s="1055"/>
      <c r="BU124" s="1055"/>
      <c r="BV124" s="1055">
        <v>158.80000000000001</v>
      </c>
      <c r="BW124" s="1055"/>
      <c r="BX124" s="1055"/>
      <c r="BY124" s="1055"/>
      <c r="BZ124" s="1055"/>
      <c r="CA124" s="1055">
        <v>155.4</v>
      </c>
      <c r="CB124" s="1055"/>
      <c r="CC124" s="1055"/>
      <c r="CD124" s="1055"/>
      <c r="CE124" s="1055"/>
      <c r="CF124" s="1056"/>
      <c r="CG124" s="1057"/>
      <c r="CH124" s="1057"/>
      <c r="CI124" s="1057"/>
      <c r="CJ124" s="1058"/>
      <c r="CK124" s="1040"/>
      <c r="CL124" s="1040"/>
      <c r="CM124" s="1040"/>
      <c r="CN124" s="1040"/>
      <c r="CO124" s="1041"/>
      <c r="CP124" s="1047" t="s">
        <v>500</v>
      </c>
      <c r="CQ124" s="1048"/>
      <c r="CR124" s="1048"/>
      <c r="CS124" s="1048"/>
      <c r="CT124" s="1048"/>
      <c r="CU124" s="1048"/>
      <c r="CV124" s="1048"/>
      <c r="CW124" s="1048"/>
      <c r="CX124" s="1048"/>
      <c r="CY124" s="1048"/>
      <c r="CZ124" s="1048"/>
      <c r="DA124" s="1048"/>
      <c r="DB124" s="1048"/>
      <c r="DC124" s="1048"/>
      <c r="DD124" s="1048"/>
      <c r="DE124" s="1048"/>
      <c r="DF124" s="1049"/>
      <c r="DG124" s="1032" t="s">
        <v>457</v>
      </c>
      <c r="DH124" s="1014"/>
      <c r="DI124" s="1014"/>
      <c r="DJ124" s="1014"/>
      <c r="DK124" s="1015"/>
      <c r="DL124" s="1013" t="s">
        <v>458</v>
      </c>
      <c r="DM124" s="1014"/>
      <c r="DN124" s="1014"/>
      <c r="DO124" s="1014"/>
      <c r="DP124" s="1015"/>
      <c r="DQ124" s="1013">
        <v>47800</v>
      </c>
      <c r="DR124" s="1014"/>
      <c r="DS124" s="1014"/>
      <c r="DT124" s="1014"/>
      <c r="DU124" s="1015"/>
      <c r="DV124" s="1016">
        <v>0.1</v>
      </c>
      <c r="DW124" s="1017"/>
      <c r="DX124" s="1017"/>
      <c r="DY124" s="1017"/>
      <c r="DZ124" s="1018"/>
    </row>
    <row r="125" spans="1:130" s="233" customFormat="1" ht="26.25" customHeight="1" x14ac:dyDescent="0.2">
      <c r="A125" s="1085"/>
      <c r="B125" s="977"/>
      <c r="C125" s="950" t="s">
        <v>485</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457</v>
      </c>
      <c r="AB125" s="987"/>
      <c r="AC125" s="987"/>
      <c r="AD125" s="987"/>
      <c r="AE125" s="988"/>
      <c r="AF125" s="989" t="s">
        <v>460</v>
      </c>
      <c r="AG125" s="987"/>
      <c r="AH125" s="987"/>
      <c r="AI125" s="987"/>
      <c r="AJ125" s="988"/>
      <c r="AK125" s="989" t="s">
        <v>460</v>
      </c>
      <c r="AL125" s="987"/>
      <c r="AM125" s="987"/>
      <c r="AN125" s="987"/>
      <c r="AO125" s="988"/>
      <c r="AP125" s="990" t="s">
        <v>457</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501</v>
      </c>
      <c r="CL125" s="1035"/>
      <c r="CM125" s="1035"/>
      <c r="CN125" s="1035"/>
      <c r="CO125" s="1036"/>
      <c r="CP125" s="957" t="s">
        <v>502</v>
      </c>
      <c r="CQ125" s="925"/>
      <c r="CR125" s="925"/>
      <c r="CS125" s="925"/>
      <c r="CT125" s="925"/>
      <c r="CU125" s="925"/>
      <c r="CV125" s="925"/>
      <c r="CW125" s="925"/>
      <c r="CX125" s="925"/>
      <c r="CY125" s="925"/>
      <c r="CZ125" s="925"/>
      <c r="DA125" s="925"/>
      <c r="DB125" s="925"/>
      <c r="DC125" s="925"/>
      <c r="DD125" s="925"/>
      <c r="DE125" s="925"/>
      <c r="DF125" s="926"/>
      <c r="DG125" s="958" t="s">
        <v>458</v>
      </c>
      <c r="DH125" s="959"/>
      <c r="DI125" s="959"/>
      <c r="DJ125" s="959"/>
      <c r="DK125" s="959"/>
      <c r="DL125" s="959" t="s">
        <v>458</v>
      </c>
      <c r="DM125" s="959"/>
      <c r="DN125" s="959"/>
      <c r="DO125" s="959"/>
      <c r="DP125" s="959"/>
      <c r="DQ125" s="959" t="s">
        <v>458</v>
      </c>
      <c r="DR125" s="959"/>
      <c r="DS125" s="959"/>
      <c r="DT125" s="959"/>
      <c r="DU125" s="959"/>
      <c r="DV125" s="960" t="s">
        <v>458</v>
      </c>
      <c r="DW125" s="960"/>
      <c r="DX125" s="960"/>
      <c r="DY125" s="960"/>
      <c r="DZ125" s="961"/>
    </row>
    <row r="126" spans="1:130" s="233" customFormat="1" ht="26.25" customHeight="1" thickBot="1" x14ac:dyDescent="0.25">
      <c r="A126" s="1085"/>
      <c r="B126" s="977"/>
      <c r="C126" s="950" t="s">
        <v>487</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54301</v>
      </c>
      <c r="AB126" s="987"/>
      <c r="AC126" s="987"/>
      <c r="AD126" s="987"/>
      <c r="AE126" s="988"/>
      <c r="AF126" s="989">
        <v>38094</v>
      </c>
      <c r="AG126" s="987"/>
      <c r="AH126" s="987"/>
      <c r="AI126" s="987"/>
      <c r="AJ126" s="988"/>
      <c r="AK126" s="989">
        <v>69544</v>
      </c>
      <c r="AL126" s="987"/>
      <c r="AM126" s="987"/>
      <c r="AN126" s="987"/>
      <c r="AO126" s="988"/>
      <c r="AP126" s="990">
        <v>0.2</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503</v>
      </c>
      <c r="CQ126" s="951"/>
      <c r="CR126" s="951"/>
      <c r="CS126" s="951"/>
      <c r="CT126" s="951"/>
      <c r="CU126" s="951"/>
      <c r="CV126" s="951"/>
      <c r="CW126" s="951"/>
      <c r="CX126" s="951"/>
      <c r="CY126" s="951"/>
      <c r="CZ126" s="951"/>
      <c r="DA126" s="951"/>
      <c r="DB126" s="951"/>
      <c r="DC126" s="951"/>
      <c r="DD126" s="951"/>
      <c r="DE126" s="951"/>
      <c r="DF126" s="952"/>
      <c r="DG126" s="953" t="s">
        <v>457</v>
      </c>
      <c r="DH126" s="954"/>
      <c r="DI126" s="954"/>
      <c r="DJ126" s="954"/>
      <c r="DK126" s="954"/>
      <c r="DL126" s="954" t="s">
        <v>457</v>
      </c>
      <c r="DM126" s="954"/>
      <c r="DN126" s="954"/>
      <c r="DO126" s="954"/>
      <c r="DP126" s="954"/>
      <c r="DQ126" s="954" t="s">
        <v>457</v>
      </c>
      <c r="DR126" s="954"/>
      <c r="DS126" s="954"/>
      <c r="DT126" s="954"/>
      <c r="DU126" s="954"/>
      <c r="DV126" s="955" t="s">
        <v>457</v>
      </c>
      <c r="DW126" s="955"/>
      <c r="DX126" s="955"/>
      <c r="DY126" s="955"/>
      <c r="DZ126" s="956"/>
    </row>
    <row r="127" spans="1:130" s="233" customFormat="1" ht="26.25" customHeight="1" x14ac:dyDescent="0.2">
      <c r="A127" s="1086"/>
      <c r="B127" s="979"/>
      <c r="C127" s="1001" t="s">
        <v>504</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384</v>
      </c>
      <c r="AB127" s="987"/>
      <c r="AC127" s="987"/>
      <c r="AD127" s="987"/>
      <c r="AE127" s="988"/>
      <c r="AF127" s="989">
        <v>277</v>
      </c>
      <c r="AG127" s="987"/>
      <c r="AH127" s="987"/>
      <c r="AI127" s="987"/>
      <c r="AJ127" s="988"/>
      <c r="AK127" s="989">
        <v>176</v>
      </c>
      <c r="AL127" s="987"/>
      <c r="AM127" s="987"/>
      <c r="AN127" s="987"/>
      <c r="AO127" s="988"/>
      <c r="AP127" s="990">
        <v>0</v>
      </c>
      <c r="AQ127" s="991"/>
      <c r="AR127" s="991"/>
      <c r="AS127" s="991"/>
      <c r="AT127" s="992"/>
      <c r="AU127" s="235"/>
      <c r="AV127" s="235"/>
      <c r="AW127" s="235"/>
      <c r="AX127" s="1059" t="s">
        <v>505</v>
      </c>
      <c r="AY127" s="1060"/>
      <c r="AZ127" s="1060"/>
      <c r="BA127" s="1060"/>
      <c r="BB127" s="1060"/>
      <c r="BC127" s="1060"/>
      <c r="BD127" s="1060"/>
      <c r="BE127" s="1061"/>
      <c r="BF127" s="1062" t="s">
        <v>506</v>
      </c>
      <c r="BG127" s="1060"/>
      <c r="BH127" s="1060"/>
      <c r="BI127" s="1060"/>
      <c r="BJ127" s="1060"/>
      <c r="BK127" s="1060"/>
      <c r="BL127" s="1061"/>
      <c r="BM127" s="1062" t="s">
        <v>507</v>
      </c>
      <c r="BN127" s="1060"/>
      <c r="BO127" s="1060"/>
      <c r="BP127" s="1060"/>
      <c r="BQ127" s="1060"/>
      <c r="BR127" s="1060"/>
      <c r="BS127" s="1061"/>
      <c r="BT127" s="1062" t="s">
        <v>508</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509</v>
      </c>
      <c r="CQ127" s="951"/>
      <c r="CR127" s="951"/>
      <c r="CS127" s="951"/>
      <c r="CT127" s="951"/>
      <c r="CU127" s="951"/>
      <c r="CV127" s="951"/>
      <c r="CW127" s="951"/>
      <c r="CX127" s="951"/>
      <c r="CY127" s="951"/>
      <c r="CZ127" s="951"/>
      <c r="DA127" s="951"/>
      <c r="DB127" s="951"/>
      <c r="DC127" s="951"/>
      <c r="DD127" s="951"/>
      <c r="DE127" s="951"/>
      <c r="DF127" s="952"/>
      <c r="DG127" s="953" t="s">
        <v>458</v>
      </c>
      <c r="DH127" s="954"/>
      <c r="DI127" s="954"/>
      <c r="DJ127" s="954"/>
      <c r="DK127" s="954"/>
      <c r="DL127" s="954" t="s">
        <v>458</v>
      </c>
      <c r="DM127" s="954"/>
      <c r="DN127" s="954"/>
      <c r="DO127" s="954"/>
      <c r="DP127" s="954"/>
      <c r="DQ127" s="954" t="s">
        <v>457</v>
      </c>
      <c r="DR127" s="954"/>
      <c r="DS127" s="954"/>
      <c r="DT127" s="954"/>
      <c r="DU127" s="954"/>
      <c r="DV127" s="955" t="s">
        <v>458</v>
      </c>
      <c r="DW127" s="955"/>
      <c r="DX127" s="955"/>
      <c r="DY127" s="955"/>
      <c r="DZ127" s="956"/>
    </row>
    <row r="128" spans="1:130" s="233" customFormat="1" ht="26.25" customHeight="1" thickBot="1" x14ac:dyDescent="0.25">
      <c r="A128" s="1069" t="s">
        <v>510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511</v>
      </c>
      <c r="X128" s="1071"/>
      <c r="Y128" s="1071"/>
      <c r="Z128" s="1072"/>
      <c r="AA128" s="1073">
        <v>364184</v>
      </c>
      <c r="AB128" s="1074"/>
      <c r="AC128" s="1074"/>
      <c r="AD128" s="1074"/>
      <c r="AE128" s="1075"/>
      <c r="AF128" s="1076">
        <v>442959</v>
      </c>
      <c r="AG128" s="1074"/>
      <c r="AH128" s="1074"/>
      <c r="AI128" s="1074"/>
      <c r="AJ128" s="1075"/>
      <c r="AK128" s="1076">
        <v>301025</v>
      </c>
      <c r="AL128" s="1074"/>
      <c r="AM128" s="1074"/>
      <c r="AN128" s="1074"/>
      <c r="AO128" s="1075"/>
      <c r="AP128" s="1077"/>
      <c r="AQ128" s="1078"/>
      <c r="AR128" s="1078"/>
      <c r="AS128" s="1078"/>
      <c r="AT128" s="1079"/>
      <c r="AU128" s="235"/>
      <c r="AV128" s="235"/>
      <c r="AW128" s="235"/>
      <c r="AX128" s="924" t="s">
        <v>512</v>
      </c>
      <c r="AY128" s="925"/>
      <c r="AZ128" s="925"/>
      <c r="BA128" s="925"/>
      <c r="BB128" s="925"/>
      <c r="BC128" s="925"/>
      <c r="BD128" s="925"/>
      <c r="BE128" s="926"/>
      <c r="BF128" s="1080" t="s">
        <v>457</v>
      </c>
      <c r="BG128" s="1081"/>
      <c r="BH128" s="1081"/>
      <c r="BI128" s="1081"/>
      <c r="BJ128" s="1081"/>
      <c r="BK128" s="1081"/>
      <c r="BL128" s="1082"/>
      <c r="BM128" s="1080">
        <v>11.3</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513</v>
      </c>
      <c r="CQ128" s="754"/>
      <c r="CR128" s="754"/>
      <c r="CS128" s="754"/>
      <c r="CT128" s="754"/>
      <c r="CU128" s="754"/>
      <c r="CV128" s="754"/>
      <c r="CW128" s="754"/>
      <c r="CX128" s="754"/>
      <c r="CY128" s="754"/>
      <c r="CZ128" s="754"/>
      <c r="DA128" s="754"/>
      <c r="DB128" s="754"/>
      <c r="DC128" s="754"/>
      <c r="DD128" s="754"/>
      <c r="DE128" s="754"/>
      <c r="DF128" s="1064"/>
      <c r="DG128" s="1065">
        <v>7928</v>
      </c>
      <c r="DH128" s="1066"/>
      <c r="DI128" s="1066"/>
      <c r="DJ128" s="1066"/>
      <c r="DK128" s="1066"/>
      <c r="DL128" s="1066">
        <v>6104</v>
      </c>
      <c r="DM128" s="1066"/>
      <c r="DN128" s="1066"/>
      <c r="DO128" s="1066"/>
      <c r="DP128" s="1066"/>
      <c r="DQ128" s="1066">
        <v>8280</v>
      </c>
      <c r="DR128" s="1066"/>
      <c r="DS128" s="1066"/>
      <c r="DT128" s="1066"/>
      <c r="DU128" s="1066"/>
      <c r="DV128" s="1067">
        <v>0</v>
      </c>
      <c r="DW128" s="1067"/>
      <c r="DX128" s="1067"/>
      <c r="DY128" s="1067"/>
      <c r="DZ128" s="1068"/>
    </row>
    <row r="129" spans="1:131" s="233" customFormat="1" ht="26.25" customHeight="1" x14ac:dyDescent="0.2">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514</v>
      </c>
      <c r="X129" s="1099"/>
      <c r="Y129" s="1099"/>
      <c r="Z129" s="1100"/>
      <c r="AA129" s="986">
        <v>45215363</v>
      </c>
      <c r="AB129" s="987"/>
      <c r="AC129" s="987"/>
      <c r="AD129" s="987"/>
      <c r="AE129" s="988"/>
      <c r="AF129" s="989">
        <v>45795853</v>
      </c>
      <c r="AG129" s="987"/>
      <c r="AH129" s="987"/>
      <c r="AI129" s="987"/>
      <c r="AJ129" s="988"/>
      <c r="AK129" s="989">
        <v>47185856</v>
      </c>
      <c r="AL129" s="987"/>
      <c r="AM129" s="987"/>
      <c r="AN129" s="987"/>
      <c r="AO129" s="988"/>
      <c r="AP129" s="1101"/>
      <c r="AQ129" s="1102"/>
      <c r="AR129" s="1102"/>
      <c r="AS129" s="1102"/>
      <c r="AT129" s="1103"/>
      <c r="AU129" s="236"/>
      <c r="AV129" s="236"/>
      <c r="AW129" s="236"/>
      <c r="AX129" s="1093" t="s">
        <v>515</v>
      </c>
      <c r="AY129" s="951"/>
      <c r="AZ129" s="951"/>
      <c r="BA129" s="951"/>
      <c r="BB129" s="951"/>
      <c r="BC129" s="951"/>
      <c r="BD129" s="951"/>
      <c r="BE129" s="952"/>
      <c r="BF129" s="1094" t="s">
        <v>457</v>
      </c>
      <c r="BG129" s="1095"/>
      <c r="BH129" s="1095"/>
      <c r="BI129" s="1095"/>
      <c r="BJ129" s="1095"/>
      <c r="BK129" s="1095"/>
      <c r="BL129" s="1096"/>
      <c r="BM129" s="1094">
        <v>16.3</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2" t="s">
        <v>516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517</v>
      </c>
      <c r="X130" s="1099"/>
      <c r="Y130" s="1099"/>
      <c r="Z130" s="1100"/>
      <c r="AA130" s="986">
        <v>9661363</v>
      </c>
      <c r="AB130" s="987"/>
      <c r="AC130" s="987"/>
      <c r="AD130" s="987"/>
      <c r="AE130" s="988"/>
      <c r="AF130" s="989">
        <v>9209152</v>
      </c>
      <c r="AG130" s="987"/>
      <c r="AH130" s="987"/>
      <c r="AI130" s="987"/>
      <c r="AJ130" s="988"/>
      <c r="AK130" s="989">
        <v>8933169</v>
      </c>
      <c r="AL130" s="987"/>
      <c r="AM130" s="987"/>
      <c r="AN130" s="987"/>
      <c r="AO130" s="988"/>
      <c r="AP130" s="1101"/>
      <c r="AQ130" s="1102"/>
      <c r="AR130" s="1102"/>
      <c r="AS130" s="1102"/>
      <c r="AT130" s="1103"/>
      <c r="AU130" s="236"/>
      <c r="AV130" s="236"/>
      <c r="AW130" s="236"/>
      <c r="AX130" s="1093" t="s">
        <v>518</v>
      </c>
      <c r="AY130" s="951"/>
      <c r="AZ130" s="951"/>
      <c r="BA130" s="951"/>
      <c r="BB130" s="951"/>
      <c r="BC130" s="951"/>
      <c r="BD130" s="951"/>
      <c r="BE130" s="952"/>
      <c r="BF130" s="1129">
        <v>12.6</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519</v>
      </c>
      <c r="X131" s="1136"/>
      <c r="Y131" s="1136"/>
      <c r="Z131" s="1137"/>
      <c r="AA131" s="1032">
        <v>35554000</v>
      </c>
      <c r="AB131" s="1014"/>
      <c r="AC131" s="1014"/>
      <c r="AD131" s="1014"/>
      <c r="AE131" s="1015"/>
      <c r="AF131" s="1013">
        <v>36586701</v>
      </c>
      <c r="AG131" s="1014"/>
      <c r="AH131" s="1014"/>
      <c r="AI131" s="1014"/>
      <c r="AJ131" s="1015"/>
      <c r="AK131" s="1013">
        <v>38252687</v>
      </c>
      <c r="AL131" s="1014"/>
      <c r="AM131" s="1014"/>
      <c r="AN131" s="1014"/>
      <c r="AO131" s="1015"/>
      <c r="AP131" s="1138"/>
      <c r="AQ131" s="1139"/>
      <c r="AR131" s="1139"/>
      <c r="AS131" s="1139"/>
      <c r="AT131" s="1140"/>
      <c r="AU131" s="236"/>
      <c r="AV131" s="236"/>
      <c r="AW131" s="236"/>
      <c r="AX131" s="1111" t="s">
        <v>520</v>
      </c>
      <c r="AY131" s="754"/>
      <c r="AZ131" s="754"/>
      <c r="BA131" s="754"/>
      <c r="BB131" s="754"/>
      <c r="BC131" s="754"/>
      <c r="BD131" s="754"/>
      <c r="BE131" s="1064"/>
      <c r="BF131" s="1112">
        <v>155.4</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8" t="s">
        <v>521</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522</v>
      </c>
      <c r="W132" s="1122"/>
      <c r="X132" s="1122"/>
      <c r="Y132" s="1122"/>
      <c r="Z132" s="1123"/>
      <c r="AA132" s="1124">
        <v>12.94936435</v>
      </c>
      <c r="AB132" s="1125"/>
      <c r="AC132" s="1125"/>
      <c r="AD132" s="1125"/>
      <c r="AE132" s="1126"/>
      <c r="AF132" s="1127">
        <v>12.443300089999999</v>
      </c>
      <c r="AG132" s="1125"/>
      <c r="AH132" s="1125"/>
      <c r="AI132" s="1125"/>
      <c r="AJ132" s="1126"/>
      <c r="AK132" s="1127">
        <v>12.452058600000001</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523</v>
      </c>
      <c r="W133" s="1105"/>
      <c r="X133" s="1105"/>
      <c r="Y133" s="1105"/>
      <c r="Z133" s="1106"/>
      <c r="AA133" s="1107">
        <v>14.3</v>
      </c>
      <c r="AB133" s="1108"/>
      <c r="AC133" s="1108"/>
      <c r="AD133" s="1108"/>
      <c r="AE133" s="1109"/>
      <c r="AF133" s="1107">
        <v>12.9</v>
      </c>
      <c r="AG133" s="1108"/>
      <c r="AH133" s="1108"/>
      <c r="AI133" s="1108"/>
      <c r="AJ133" s="1109"/>
      <c r="AK133" s="1107">
        <v>12.6</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NYPpNzH5ZGTijXgFAKxFoCP+utJ2cOycgCL1aTaadcenx4KEOH5PTM3TLzP77Y+6JW0SgCvLycr+OQVu3mQT2A==" saltValue="ydre9raYJLB1eoWYU1MGH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AY26" sqref="AY26"/>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524</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vMrOaaYbzRvBtX7EhWB7mc65GCqCm61WJaOm5hnXbSB1hXu5sN1CTwm5Ye6Z9sgI0DHrO4nPADTtBwCNc+lbg==" saltValue="ehLtLrueqvOMWKGn8TWt3w=="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525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527</v>
      </c>
      <c r="AP7" s="275"/>
      <c r="AQ7" s="276" t="s">
        <v>528</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529</v>
      </c>
      <c r="AQ8" s="282" t="s">
        <v>530</v>
      </c>
      <c r="AR8" s="283" t="s">
        <v>531</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532</v>
      </c>
      <c r="AL9" s="1145"/>
      <c r="AM9" s="1145"/>
      <c r="AN9" s="1146"/>
      <c r="AO9" s="284">
        <v>12081063</v>
      </c>
      <c r="AP9" s="284">
        <v>69156</v>
      </c>
      <c r="AQ9" s="285">
        <v>68851</v>
      </c>
      <c r="AR9" s="286">
        <v>0.4</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533</v>
      </c>
      <c r="AL10" s="1145"/>
      <c r="AM10" s="1145"/>
      <c r="AN10" s="1146"/>
      <c r="AO10" s="287">
        <v>1911</v>
      </c>
      <c r="AP10" s="287">
        <v>11</v>
      </c>
      <c r="AQ10" s="288">
        <v>2699</v>
      </c>
      <c r="AR10" s="289">
        <v>-99.6</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534</v>
      </c>
      <c r="AL11" s="1145"/>
      <c r="AM11" s="1145"/>
      <c r="AN11" s="1146"/>
      <c r="AO11" s="287" t="s">
        <v>535</v>
      </c>
      <c r="AP11" s="287" t="s">
        <v>535</v>
      </c>
      <c r="AQ11" s="288">
        <v>448</v>
      </c>
      <c r="AR11" s="289" t="s">
        <v>535</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536</v>
      </c>
      <c r="AL12" s="1145"/>
      <c r="AM12" s="1145"/>
      <c r="AN12" s="1146"/>
      <c r="AO12" s="287" t="s">
        <v>535</v>
      </c>
      <c r="AP12" s="287" t="s">
        <v>535</v>
      </c>
      <c r="AQ12" s="288">
        <v>16</v>
      </c>
      <c r="AR12" s="289" t="s">
        <v>535</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537</v>
      </c>
      <c r="AL13" s="1145"/>
      <c r="AM13" s="1145"/>
      <c r="AN13" s="1146"/>
      <c r="AO13" s="287">
        <v>462088</v>
      </c>
      <c r="AP13" s="287">
        <v>2645</v>
      </c>
      <c r="AQ13" s="288">
        <v>2047</v>
      </c>
      <c r="AR13" s="289">
        <v>29.2</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538</v>
      </c>
      <c r="AL14" s="1145"/>
      <c r="AM14" s="1145"/>
      <c r="AN14" s="1146"/>
      <c r="AO14" s="287">
        <v>180271</v>
      </c>
      <c r="AP14" s="287">
        <v>1032</v>
      </c>
      <c r="AQ14" s="288">
        <v>1619</v>
      </c>
      <c r="AR14" s="289">
        <v>-36.299999999999997</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539</v>
      </c>
      <c r="AL15" s="1148"/>
      <c r="AM15" s="1148"/>
      <c r="AN15" s="1149"/>
      <c r="AO15" s="287">
        <v>-519502</v>
      </c>
      <c r="AP15" s="287">
        <v>-2974</v>
      </c>
      <c r="AQ15" s="288">
        <v>-4243</v>
      </c>
      <c r="AR15" s="289">
        <v>-29.9</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187</v>
      </c>
      <c r="AL16" s="1148"/>
      <c r="AM16" s="1148"/>
      <c r="AN16" s="1149"/>
      <c r="AO16" s="287">
        <v>12205831</v>
      </c>
      <c r="AP16" s="287">
        <v>69870</v>
      </c>
      <c r="AQ16" s="288">
        <v>71437</v>
      </c>
      <c r="AR16" s="289">
        <v>-2.2000000000000002</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540</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541</v>
      </c>
      <c r="AP20" s="296" t="s">
        <v>542</v>
      </c>
      <c r="AQ20" s="297" t="s">
        <v>543</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544</v>
      </c>
      <c r="AL21" s="1151"/>
      <c r="AM21" s="1151"/>
      <c r="AN21" s="1152"/>
      <c r="AO21" s="300">
        <v>6.87</v>
      </c>
      <c r="AP21" s="301">
        <v>6.93</v>
      </c>
      <c r="AQ21" s="302">
        <v>-0.06</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545</v>
      </c>
      <c r="AL22" s="1151"/>
      <c r="AM22" s="1151"/>
      <c r="AN22" s="1152"/>
      <c r="AO22" s="305">
        <v>98.4</v>
      </c>
      <c r="AP22" s="306">
        <v>99.1</v>
      </c>
      <c r="AQ22" s="307">
        <v>-0.7</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1" t="s">
        <v>546</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ht="13.2" x14ac:dyDescent="0.2">
      <c r="A27" s="312"/>
      <c r="AO27" s="265"/>
      <c r="AP27" s="265"/>
      <c r="AQ27" s="265"/>
      <c r="AR27" s="265"/>
      <c r="AS27" s="265"/>
      <c r="AT27" s="265"/>
    </row>
    <row r="28" spans="1:46" ht="16.2" x14ac:dyDescent="0.2">
      <c r="A28" s="266" t="s">
        <v>547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527</v>
      </c>
      <c r="AP30" s="275"/>
      <c r="AQ30" s="276" t="s">
        <v>528</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529</v>
      </c>
      <c r="AQ31" s="282" t="s">
        <v>530</v>
      </c>
      <c r="AR31" s="283" t="s">
        <v>531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549</v>
      </c>
      <c r="AL32" s="1159"/>
      <c r="AM32" s="1159"/>
      <c r="AN32" s="1160"/>
      <c r="AO32" s="315">
        <v>9966124</v>
      </c>
      <c r="AP32" s="315">
        <v>57049</v>
      </c>
      <c r="AQ32" s="316">
        <v>36212</v>
      </c>
      <c r="AR32" s="317">
        <v>57.5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550</v>
      </c>
      <c r="AL33" s="1159"/>
      <c r="AM33" s="1159"/>
      <c r="AN33" s="1160"/>
      <c r="AO33" s="315" t="s">
        <v>535</v>
      </c>
      <c r="AP33" s="315" t="s">
        <v>535</v>
      </c>
      <c r="AQ33" s="316" t="s">
        <v>535</v>
      </c>
      <c r="AR33" s="317" t="s">
        <v>535</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551</v>
      </c>
      <c r="AL34" s="1159"/>
      <c r="AM34" s="1159"/>
      <c r="AN34" s="1160"/>
      <c r="AO34" s="315" t="s">
        <v>535</v>
      </c>
      <c r="AP34" s="315" t="s">
        <v>535</v>
      </c>
      <c r="AQ34" s="316" t="s">
        <v>535</v>
      </c>
      <c r="AR34" s="317" t="s">
        <v>535</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552</v>
      </c>
      <c r="AL35" s="1159"/>
      <c r="AM35" s="1159"/>
      <c r="AN35" s="1160"/>
      <c r="AO35" s="315">
        <v>3906151</v>
      </c>
      <c r="AP35" s="315">
        <v>22360</v>
      </c>
      <c r="AQ35" s="316">
        <v>9512</v>
      </c>
      <c r="AR35" s="317">
        <v>135.1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553</v>
      </c>
      <c r="AL36" s="1159"/>
      <c r="AM36" s="1159"/>
      <c r="AN36" s="1160"/>
      <c r="AO36" s="315">
        <v>21274</v>
      </c>
      <c r="AP36" s="315">
        <v>122</v>
      </c>
      <c r="AQ36" s="316">
        <v>644</v>
      </c>
      <c r="AR36" s="317">
        <v>-81.099999999999994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554</v>
      </c>
      <c r="AL37" s="1159"/>
      <c r="AM37" s="1159"/>
      <c r="AN37" s="1160"/>
      <c r="AO37" s="315">
        <v>103892</v>
      </c>
      <c r="AP37" s="315">
        <v>595</v>
      </c>
      <c r="AQ37" s="316">
        <v>587</v>
      </c>
      <c r="AR37" s="317">
        <v>1.4</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555</v>
      </c>
      <c r="AL38" s="1162"/>
      <c r="AM38" s="1162"/>
      <c r="AN38" s="1163"/>
      <c r="AO38" s="318" t="s">
        <v>535</v>
      </c>
      <c r="AP38" s="318" t="s">
        <v>535</v>
      </c>
      <c r="AQ38" s="319">
        <v>0</v>
      </c>
      <c r="AR38" s="307" t="s">
        <v>535</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556</v>
      </c>
      <c r="AL39" s="1162"/>
      <c r="AM39" s="1162"/>
      <c r="AN39" s="1163"/>
      <c r="AO39" s="315">
        <v>-301025</v>
      </c>
      <c r="AP39" s="315">
        <v>-1723</v>
      </c>
      <c r="AQ39" s="316">
        <v>-5655</v>
      </c>
      <c r="AR39" s="317">
        <v>-69.5</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557</v>
      </c>
      <c r="AL40" s="1159"/>
      <c r="AM40" s="1159"/>
      <c r="AN40" s="1160"/>
      <c r="AO40" s="315">
        <v>-8933169</v>
      </c>
      <c r="AP40" s="315">
        <v>-51136</v>
      </c>
      <c r="AQ40" s="316">
        <v>-33547</v>
      </c>
      <c r="AR40" s="317">
        <v>52.4</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301</v>
      </c>
      <c r="AL41" s="1165"/>
      <c r="AM41" s="1165"/>
      <c r="AN41" s="1166"/>
      <c r="AO41" s="315">
        <v>4763247</v>
      </c>
      <c r="AP41" s="315">
        <v>27266</v>
      </c>
      <c r="AQ41" s="316">
        <v>7752</v>
      </c>
      <c r="AR41" s="317">
        <v>251.7</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558</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527</v>
      </c>
      <c r="AN49" s="1155" t="s">
        <v>561</v>
      </c>
      <c r="AO49" s="1156"/>
      <c r="AP49" s="1156"/>
      <c r="AQ49" s="1156"/>
      <c r="AR49" s="1157"/>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562</v>
      </c>
      <c r="AO50" s="332" t="s">
        <v>563</v>
      </c>
      <c r="AP50" s="333" t="s">
        <v>564</v>
      </c>
      <c r="AQ50" s="334" t="s">
        <v>565</v>
      </c>
      <c r="AR50" s="335" t="s">
        <v>566</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567</v>
      </c>
      <c r="AL51" s="328"/>
      <c r="AM51" s="336">
        <v>9555306</v>
      </c>
      <c r="AN51" s="337">
        <v>54531</v>
      </c>
      <c r="AO51" s="338">
        <v>27</v>
      </c>
      <c r="AP51" s="339">
        <v>51875</v>
      </c>
      <c r="AQ51" s="340">
        <v>-1.4</v>
      </c>
      <c r="AR51" s="341">
        <v>28.4</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568</v>
      </c>
      <c r="AM52" s="344">
        <v>5022768</v>
      </c>
      <c r="AN52" s="345">
        <v>28664</v>
      </c>
      <c r="AO52" s="346">
        <v>18.399999999999999</v>
      </c>
      <c r="AP52" s="347">
        <v>29372</v>
      </c>
      <c r="AQ52" s="348">
        <v>-5.7</v>
      </c>
      <c r="AR52" s="349">
        <v>24.1</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569</v>
      </c>
      <c r="AL53" s="328"/>
      <c r="AM53" s="336">
        <v>8938373</v>
      </c>
      <c r="AN53" s="337">
        <v>50847</v>
      </c>
      <c r="AO53" s="338">
        <v>-6.8</v>
      </c>
      <c r="AP53" s="339">
        <v>48064</v>
      </c>
      <c r="AQ53" s="340">
        <v>-7.3</v>
      </c>
      <c r="AR53" s="341">
        <v>0.5</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568</v>
      </c>
      <c r="AM54" s="344">
        <v>5704624</v>
      </c>
      <c r="AN54" s="345">
        <v>32451</v>
      </c>
      <c r="AO54" s="346">
        <v>13.2</v>
      </c>
      <c r="AP54" s="347">
        <v>30373</v>
      </c>
      <c r="AQ54" s="348">
        <v>3.4</v>
      </c>
      <c r="AR54" s="349">
        <v>9.8000000000000007</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570</v>
      </c>
      <c r="AL55" s="328"/>
      <c r="AM55" s="336">
        <v>10326252</v>
      </c>
      <c r="AN55" s="337">
        <v>59009</v>
      </c>
      <c r="AO55" s="338">
        <v>16.100000000000001</v>
      </c>
      <c r="AP55" s="339">
        <v>56662</v>
      </c>
      <c r="AQ55" s="340">
        <v>17.899999999999999</v>
      </c>
      <c r="AR55" s="341">
        <v>-1.8</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568</v>
      </c>
      <c r="AM56" s="344">
        <v>5157253</v>
      </c>
      <c r="AN56" s="345">
        <v>29471</v>
      </c>
      <c r="AO56" s="346">
        <v>-9.1999999999999993</v>
      </c>
      <c r="AP56" s="347">
        <v>34709</v>
      </c>
      <c r="AQ56" s="348">
        <v>14.3</v>
      </c>
      <c r="AR56" s="349">
        <v>-23.5</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571</v>
      </c>
      <c r="AL57" s="328"/>
      <c r="AM57" s="336">
        <v>17454249</v>
      </c>
      <c r="AN57" s="337">
        <v>99919</v>
      </c>
      <c r="AO57" s="338">
        <v>69.3</v>
      </c>
      <c r="AP57" s="339">
        <v>60285</v>
      </c>
      <c r="AQ57" s="340">
        <v>6.4</v>
      </c>
      <c r="AR57" s="341">
        <v>62.9</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568</v>
      </c>
      <c r="AM58" s="344">
        <v>8003678</v>
      </c>
      <c r="AN58" s="345">
        <v>45818</v>
      </c>
      <c r="AO58" s="346">
        <v>55.5</v>
      </c>
      <c r="AP58" s="347">
        <v>36445</v>
      </c>
      <c r="AQ58" s="348">
        <v>5</v>
      </c>
      <c r="AR58" s="349">
        <v>50.5</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572</v>
      </c>
      <c r="AL59" s="328"/>
      <c r="AM59" s="336">
        <v>19949462</v>
      </c>
      <c r="AN59" s="337">
        <v>114197</v>
      </c>
      <c r="AO59" s="338">
        <v>14.3</v>
      </c>
      <c r="AP59" s="339">
        <v>52714</v>
      </c>
      <c r="AQ59" s="340">
        <v>-12.6</v>
      </c>
      <c r="AR59" s="341">
        <v>26.9</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568</v>
      </c>
      <c r="AM60" s="344">
        <v>6980231</v>
      </c>
      <c r="AN60" s="345">
        <v>39957</v>
      </c>
      <c r="AO60" s="346">
        <v>-12.8</v>
      </c>
      <c r="AP60" s="347">
        <v>29032</v>
      </c>
      <c r="AQ60" s="348">
        <v>-20.3</v>
      </c>
      <c r="AR60" s="349">
        <v>7.5</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573</v>
      </c>
      <c r="AL61" s="350"/>
      <c r="AM61" s="351">
        <v>13244728</v>
      </c>
      <c r="AN61" s="352">
        <v>75701</v>
      </c>
      <c r="AO61" s="353">
        <v>24</v>
      </c>
      <c r="AP61" s="354">
        <v>53920</v>
      </c>
      <c r="AQ61" s="355">
        <v>0.6</v>
      </c>
      <c r="AR61" s="341">
        <v>23.4</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568</v>
      </c>
      <c r="AM62" s="344">
        <v>6173711</v>
      </c>
      <c r="AN62" s="345">
        <v>35272</v>
      </c>
      <c r="AO62" s="346">
        <v>13</v>
      </c>
      <c r="AP62" s="347">
        <v>31986</v>
      </c>
      <c r="AQ62" s="348">
        <v>-0.7</v>
      </c>
      <c r="AR62" s="349">
        <v>13.7</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JwrBnf8hOhoGOLjO0YppXQ/OJ3djSfm09nnQ5LBrYamI6iTgdThF+VV7WSjOH+t8137LbvPmeKwEHzU31PZImA==" saltValue="fFz4BRtpTnag8vFYnKYd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524</v>
      </c>
    </row>
    <row r="121" spans="125:125" ht="13.5" hidden="1" customHeight="1" x14ac:dyDescent="0.2">
      <c r="DU121" s="262"/>
    </row>
  </sheetData>
  <sheetProtection algorithmName="SHA-512" hashValue="WK4n5d+Xd4PvAp35WR0ShMY6iphLxlunROX47EXSvYg9ykNVwrOT8MssdexGDxCxPR7pFB3HFFQ6f2s/B6Dk5A==" saltValue="IYQGrt97+uT1pe46v5C9l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575</v>
      </c>
    </row>
  </sheetData>
  <sheetProtection algorithmName="SHA-512" hashValue="OdyQrwGZTJCxgtzToYxwgdO/Bt0VdkwgYvBV/vWNAVZ+wjpLdFn2I+O4KXXSlxu08UlBu2quGOOeCawwptyQfQ==" saltValue="w1IcUsBDq3sx2lXkLPy5T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2">
      <c r="B47" s="10"/>
      <c r="C47" s="1167" t="s">
        <v>3</v>
      </c>
      <c r="D47" s="1167"/>
      <c r="E47" s="1168"/>
      <c r="F47" s="11">
        <v>6.65</v>
      </c>
      <c r="G47" s="12">
        <v>6.1</v>
      </c>
      <c r="H47" s="12">
        <v>6.16</v>
      </c>
      <c r="I47" s="12">
        <v>6.09</v>
      </c>
      <c r="J47" s="13">
        <v>5.9</v>
      </c>
    </row>
    <row r="48" spans="2:10" ht="57.75" customHeight="1" x14ac:dyDescent="0.2">
      <c r="B48" s="14"/>
      <c r="C48" s="1169" t="s">
        <v>4</v>
      </c>
      <c r="D48" s="1169"/>
      <c r="E48" s="1170"/>
      <c r="F48" s="15">
        <v>2.78</v>
      </c>
      <c r="G48" s="16">
        <v>2.86</v>
      </c>
      <c r="H48" s="16">
        <v>2.2400000000000002</v>
      </c>
      <c r="I48" s="16">
        <v>1.44</v>
      </c>
      <c r="J48" s="17">
        <v>3.3</v>
      </c>
    </row>
    <row r="49" spans="2:10" ht="57.75" customHeight="1" thickBot="1" x14ac:dyDescent="0.25">
      <c r="B49" s="18"/>
      <c r="C49" s="1171" t="s">
        <v>5</v>
      </c>
      <c r="D49" s="1171"/>
      <c r="E49" s="1172"/>
      <c r="F49" s="19">
        <v>0.04</v>
      </c>
      <c r="G49" s="20">
        <v>0.73</v>
      </c>
      <c r="H49" s="20">
        <v>0.48</v>
      </c>
      <c r="I49" s="20">
        <v>0.54</v>
      </c>
      <c r="J49" s="21">
        <v>3.12</v>
      </c>
    </row>
    <row r="50" spans="2:10" ht="13.2" x14ac:dyDescent="0.2"/>
  </sheetData>
  <sheetProtection algorithmName="SHA-512" hashValue="USE4piC2ocAX39D6/CKA2fwIJGn7PSLHgpYIWJvkka97d3z36lHbk15n0sMW4avJMdsoNznEmrBLjAo7xjKxNw==" saltValue="z/fLNYtqUAv/ilEAc+nfB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2023-03-24T01:11:54Z</cp:lastPrinted>
  <dcterms:created xsi:type="dcterms:W3CDTF">2023-02-20T06:33:45Z</dcterms:created>
  <dcterms:modified xsi:type="dcterms:W3CDTF">2023-11-27T09:21:42Z</dcterms:modified>
  <cp:category/>
</cp:coreProperties>
</file>