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flsv\庁内共有\1_課（室）共有【整理前】\040_財政部\00_財政課\財政状況公表\R1\財政状況資料集（H２９決算）公会計突合後\"/>
    </mc:Choice>
  </mc:AlternateContent>
  <xr:revisionPtr revIDLastSave="0" documentId="13_ncr:1_{5536FFDE-C80D-40E1-B43D-F63B1C1DB011}" xr6:coauthVersionLast="43" xr6:coauthVersionMax="43" xr10:uidLastSave="{00000000-0000-0000-0000-000000000000}"/>
  <bookViews>
    <workbookView xWindow="-120" yWindow="-120" windowWidth="20730" windowHeight="1131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AM39" i="10"/>
  <c r="U39" i="10"/>
  <c r="C39" i="10"/>
  <c r="AM38" i="10"/>
  <c r="U38" i="10"/>
  <c r="AM37" i="10"/>
  <c r="AM36" i="10"/>
  <c r="C35" i="10"/>
  <c r="C36" i="10" s="1"/>
  <c r="C34" i="10"/>
  <c r="C37" i="10" l="1"/>
  <c r="C38" i="10" s="1"/>
  <c r="AM34" i="10"/>
  <c r="AM35" i="10" s="1"/>
  <c r="BE34" i="10"/>
  <c r="BE35" i="10" s="1"/>
  <c r="BE36" i="10" s="1"/>
  <c r="BE37" i="10" s="1"/>
  <c r="BE38" i="10" s="1"/>
  <c r="BE39"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<sst xmlns="http://schemas.openxmlformats.org/spreadsheetml/2006/main" count="1099" uniqueCount="624">
  <si>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</si>
  <si>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</si>
  <si>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</si>
  <si>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</si>
  <si>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</si>
  <si>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</si>
  <si>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</si>
  <si>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</si>
  <si>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</si>
  <si>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</si>
  <si>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</si>
  <si>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</si>
  <si>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</si>
  <si>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</si>
  <si>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</si>
  <si>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</si>
  <si>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</si>
  <si>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</si>
  <si>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</si>
  <si>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</si>
  <si>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</si>
  <si>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</si>
  <si>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</si>
  <si>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</si>
  <si>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</si>
  <si>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</si>
  <si>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</si>
  <si>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</si>
  <si>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</si>
  <si>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</si>
  <si>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</si>
  <si>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</si>
  <si>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</si>
  <si>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</si>
  <si>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</si>
  <si>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</si>
  <si>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</si>
  <si>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</si>
  <si>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</si>
  <si>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</si>
  <si>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</si>
  <si>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</si>
  <si>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</si>
  <si>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</si>
  <si>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</si>
  <si>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</si>
  <si>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</si>
  <si>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</si>
  <si>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</si>
  <si>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</si>
  <si>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</si>
  <si>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</si>
  <si>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</si>
  <si>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</si>
  <si>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</si>
  <si>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</si>
  <si>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</si>
  <si>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</si>
  <si>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</si>
  <si>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</si>
  <si>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</si>
  <si>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</si>
  <si>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</si>
  <si>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</si>
  <si>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</si>
  <si>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</si>
  <si>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</si>
  <si>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</si>
  <si>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</si>
  <si>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</si>
  <si>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</si>
  <si>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</si>
  <si>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</si>
  <si>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</si>
  <si>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</si>
  <si>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</si>
  <si>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</si>
  <si>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</si>
  <si>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</si>
  <si>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</si>
  <si>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</si>
  <si>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</si>
  <si>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</si>
  <si>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</si>
  <si>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</si>
  <si>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</si>
  <si>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</si>
  <si>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</si>
  <si>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</si>
  <si>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</si>
  <si>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</si>
  <si>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出雲市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</si>
  <si>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</si>
  <si>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</si>
  <si>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</si>
  <si>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</si>
  <si>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</si>
  <si>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</si>
  <si>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</si>
  <si>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</si>
  <si>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</si>
  <si>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</si>
  <si>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</si>
  <si>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</si>
  <si>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</si>
  <si>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</si>
  <si>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</si>
  <si>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</si>
  <si>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</si>
  <si>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</si>
  <si>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</si>
  <si>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</si>
  <si>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</si>
  <si>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</si>
  <si>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</si>
  <si>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</si>
  <si>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</si>
  <si>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</si>
  <si>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</si>
  <si>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</si>
  <si>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</si>
  <si>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</si>
  <si>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</si>
  <si>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</si>
  <si>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</si>
  <si>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</si>
  <si>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</si>
  <si>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</si>
  <si>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</si>
  <si>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</si>
  <si>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</si>
  <si>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</si>
  <si>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</si>
  <si>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</si>
  <si>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</si>
  <si>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</si>
  <si>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</si>
  <si>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</si>
  <si>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</si>
  <si>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</si>
  <si>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</si>
  <si>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</si>
  <si>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</si>
  <si>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</si>
  <si>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</si>
  <si>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</si>
  <si>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</si>
  <si>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</si>
  <si>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</si>
  <si>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</si>
  <si>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</si>
  <si>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</si>
  <si>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</si>
  <si>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</si>
  <si>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</si>
  <si>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</si>
  <si>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</si>
  <si>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</si>
  <si>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</si>
  <si>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</si>
  <si>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</si>
  <si>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</si>
  <si>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</si>
  <si>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</si>
  <si>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</si>
  <si>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</si>
  <si>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</si>
  <si>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</si>
  <si>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</si>
  <si>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</si>
  <si>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</si>
  <si>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</si>
  <si>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</si>
  <si>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</si>
  <si>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</si>
  <si>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</si>
  <si>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</si>
  <si>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</si>
  <si>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</si>
  <si>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</si>
  <si>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</si>
  <si>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</si>
  <si>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</si>
  <si>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</si>
  <si>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</si>
  <si>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</si>
  <si>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</si>
  <si>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</si>
  <si>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</si>
  <si>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</si>
  <si>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</si>
  <si>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</si>
  <si>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</si>
  <si>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</si>
  <si>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</si>
  <si>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</si>
  <si>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</si>
  <si>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</si>
  <si>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</si>
  <si>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</si>
  <si>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</si>
  <si>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</si>
  <si>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</si>
  <si>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</si>
  <si>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</si>
  <si>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</si>
  <si>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</si>
  <si>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</si>
  <si>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</si>
  <si>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島根県出雲市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</si>
  <si>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</si>
  <si>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</si>
  <si>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</si>
  <si>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</si>
  <si>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</si>
  <si>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</si>
  <si>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</si>
  <si>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</si>
  <si>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</si>
  <si>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</si>
  <si>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</si>
  <si>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</si>
  <si>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</si>
  <si>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</si>
  <si>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</si>
  <si>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</si>
  <si>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</si>
  <si>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</si>
  <si>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</si>
  <si>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</si>
  <si>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</si>
  <si>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</si>
  <si>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</si>
  <si>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</si>
  <si>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</si>
  <si>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</si>
  <si>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</si>
  <si>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</si>
  <si>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</si>
  <si>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</si>
  <si>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</si>
  <si>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</si>
  <si>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</si>
  <si>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</si>
  <si>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</si>
  <si>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</si>
  <si>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</si>
  <si>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</si>
  <si>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</si>
  <si>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</si>
  <si>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</si>
  <si>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</si>
  <si>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</si>
  <si>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</si>
  <si>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</si>
  <si>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</si>
  <si>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</si>
  <si>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</si>
  <si>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</si>
  <si>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</si>
  <si>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</si>
  <si>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</si>
  <si>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</si>
  <si>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</si>
  <si>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</si>
  <si>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</si>
  <si>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</si>
  <si>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</si>
  <si>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</si>
  <si>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</si>
  <si>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</si>
  <si>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</si>
  <si>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</si>
  <si>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</si>
  <si>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</si>
  <si>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</si>
  <si>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</si>
  <si>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</si>
  <si>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</si>
  <si>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</si>
  <si>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</si>
  <si>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</si>
  <si>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</si>
  <si>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</si>
  <si>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</si>
  <si>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</si>
  <si>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</si>
  <si>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</si>
  <si>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</si>
  <si>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</si>
  <si>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</si>
  <si>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</si>
  <si>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</si>
  <si>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</si>
  <si>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</si>
  <si>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</si>
  <si>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</si>
  <si>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</si>
  <si>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</si>
  <si>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</si>
  <si>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</si>
  <si>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</si>
  <si>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</si>
  <si>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</si>
  <si>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</si>
  <si>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</si>
  <si>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</si>
  <si>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</si>
  <si>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</si>
  <si>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</si>
  <si>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</si>
  <si>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</si>
  <si>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</si>
  <si>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</si>
  <si>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</si>
  <si>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</si>
  <si>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</si>
  <si>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</si>
  <si>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</si>
  <si>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</si>
  <si>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</si>
  <si>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</si>
  <si>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</si>
  <si>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</si>
  <si>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</si>
  <si>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</si>
  <si>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</si>
  <si>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</si>
  <si>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</si>
  <si>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</si>
  <si>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</si>
  <si>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</si>
  <si>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</si>
  <si>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病院</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</si>
  <si>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</si>
  <si>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</si>
  <si>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</si>
  <si>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</si>
  <si>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</si>
  <si>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</si>
  <si>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</si>
  <si>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</si>
  <si>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</si>
  <si>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</si>
  <si>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</si>
  <si>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</si>
  <si>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</si>
  <si>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</si>
  <si>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</si>
  <si>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</si>
  <si>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</si>
  <si>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</si>
  <si>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</si>
  <si>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</si>
  <si>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</si>
  <si>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</si>
  <si>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</si>
  <si>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</si>
  <si>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</si>
  <si>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島根県出雲市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</si>
  <si>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</si>
  <si>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</si>
  <si>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</si>
  <si>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</si>
  <si>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</si>
  <si>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</si>
  <si>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</si>
  <si>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</si>
  <si>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</si>
  <si>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</si>
  <si>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</si>
  <si>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</si>
  <si>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</si>
  <si>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</si>
  <si>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</si>
  <si>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</si>
  <si>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</si>
  <si>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</si>
  <si>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</si>
  <si>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</si>
  <si>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t>
    <phoneticPr fontId="5"/>
  </si>
  <si>
    <t>ご縁ネット事業</t>
    <phoneticPr fontId="5"/>
  </si>
  <si>
    <t>住宅新築資金等貸付事業</t>
    <phoneticPr fontId="5"/>
  </si>
  <si>
    <t>-</t>
    <phoneticPr fontId="5"/>
  </si>
  <si>
    <t>高野令一育英奨学事業</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</si>
  <si>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</si>
  <si>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</si>
  <si>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</si>
  <si>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</si>
  <si>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</si>
  <si>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</si>
  <si>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</si>
  <si>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</si>
  <si>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</si>
  <si>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</si>
  <si>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</si>
  <si>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</si>
  <si>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</si>
  <si>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</si>
  <si>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</si>
  <si>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</si>
  <si>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国民健康保険橋波診療所事業</t>
    <phoneticPr fontId="5"/>
  </si>
  <si>
    <t>-</t>
    <phoneticPr fontId="5"/>
  </si>
  <si>
    <t>介護保険事業</t>
    <phoneticPr fontId="5"/>
  </si>
  <si>
    <t>後期高齢者医療事業</t>
    <phoneticPr fontId="5"/>
  </si>
  <si>
    <t>水道事業</t>
    <phoneticPr fontId="5"/>
  </si>
  <si>
    <t>法適用企業</t>
    <phoneticPr fontId="5"/>
  </si>
  <si>
    <t>病院事業</t>
    <phoneticPr fontId="5"/>
  </si>
  <si>
    <t>下水道事業</t>
    <phoneticPr fontId="5"/>
  </si>
  <si>
    <t>-</t>
    <phoneticPr fontId="5"/>
  </si>
  <si>
    <t>法非適用企業</t>
    <phoneticPr fontId="5"/>
  </si>
  <si>
    <t>農業・漁業集落排水事業</t>
    <phoneticPr fontId="5"/>
  </si>
  <si>
    <t>法非適用企業</t>
    <phoneticPr fontId="5"/>
  </si>
  <si>
    <t>浄化槽設置事業</t>
    <phoneticPr fontId="5"/>
  </si>
  <si>
    <t>法非適用企業</t>
    <phoneticPr fontId="5"/>
  </si>
  <si>
    <t>風力発電事業</t>
    <phoneticPr fontId="5"/>
  </si>
  <si>
    <t>廃棄物発電事業</t>
    <phoneticPr fontId="5"/>
  </si>
  <si>
    <t>法非適用企業</t>
    <phoneticPr fontId="5"/>
  </si>
  <si>
    <t>企業用地造成事業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</si>
  <si>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</si>
  <si>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</si>
  <si>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</si>
  <si>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</si>
  <si>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</si>
  <si>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</si>
  <si>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</si>
  <si>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</si>
  <si>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</si>
  <si>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</si>
  <si>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</si>
  <si>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</si>
  <si>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</si>
  <si>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</si>
  <si>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</si>
  <si>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</si>
  <si>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</si>
  <si>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</si>
  <si>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</si>
  <si>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</si>
  <si>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</si>
  <si>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</si>
  <si>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</si>
  <si>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</si>
  <si>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</si>
  <si>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</si>
  <si>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</si>
  <si>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</si>
  <si>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</si>
  <si>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</si>
  <si>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</si>
  <si>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</si>
  <si>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</si>
  <si>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</si>
  <si>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</si>
  <si>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</si>
  <si>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</si>
  <si>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</si>
  <si>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</si>
  <si>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</si>
  <si>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</si>
  <si>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</si>
  <si>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</si>
  <si>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</si>
  <si>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</si>
  <si>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</si>
  <si>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</si>
  <si>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</si>
  <si>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</si>
  <si>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</si>
  <si>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</si>
  <si>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</si>
  <si>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</si>
  <si>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</si>
  <si>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</si>
  <si>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</si>
  <si>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</si>
  <si>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</si>
  <si>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</si>
  <si>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</si>
  <si>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</si>
  <si>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</si>
  <si>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</si>
  <si>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農業・漁業集落排水事業</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</si>
  <si>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</si>
  <si>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</si>
  <si>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</si>
  <si>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</si>
  <si>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</si>
  <si>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</si>
  <si>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</si>
  <si>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</si>
  <si>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</si>
  <si>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</si>
  <si>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</si>
  <si>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</si>
  <si>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</si>
  <si>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</si>
  <si>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</si>
  <si>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</si>
  <si>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</si>
  <si>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</si>
  <si>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</si>
  <si>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</si>
  <si>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</si>
  <si>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</si>
  <si>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</si>
  <si>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</si>
  <si>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</si>
  <si>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</si>
  <si>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</si>
  <si>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</si>
  <si>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</si>
  <si>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</si>
  <si>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</si>
  <si>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</si>
  <si>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</si>
  <si>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</si>
  <si>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</si>
  <si>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</si>
  <si>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</si>
  <si>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</si>
  <si>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</si>
  <si>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</si>
  <si>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</si>
  <si>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</si>
  <si>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</si>
  <si>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</si>
  <si>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</si>
  <si>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</si>
  <si>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</si>
  <si>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</si>
  <si>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</si>
  <si>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</si>
  <si>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</si>
  <si>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</si>
  <si>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</si>
  <si>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</si>
  <si>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</si>
  <si>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</si>
  <si>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</si>
  <si>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</si>
  <si>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</si>
  <si>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</si>
  <si>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</si>
  <si>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</si>
  <si>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</si>
  <si>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</si>
  <si>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</si>
  <si>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</si>
  <si>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</si>
  <si>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</si>
  <si>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</si>
  <si>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</si>
  <si>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</si>
  <si>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</si>
  <si>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</si>
  <si>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</si>
  <si>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</si>
  <si>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</si>
  <si>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</si>
  <si>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</si>
  <si>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</si>
  <si>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</si>
  <si>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</si>
  <si>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</si>
  <si>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</si>
  <si>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</si>
  <si>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</si>
  <si>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</si>
  <si>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</si>
  <si>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</si>
  <si>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水道事業</t>
  </si>
  <si>
    <t>一般会計</t>
  </si>
  <si>
    <t>国民健康保険事業</t>
  </si>
  <si>
    <t>病院事業</t>
  </si>
  <si>
    <t>介護保険事業</t>
  </si>
  <si>
    <t>後期高齢者医療事業</t>
  </si>
  <si>
    <t>風力発電事業</t>
  </si>
  <si>
    <t>診療所事業</t>
  </si>
  <si>
    <t>その他会計（赤字）</t>
  </si>
  <si>
    <t>その他会計（黒字）</t>
  </si>
  <si>
    <t>-</t>
    <phoneticPr fontId="2"/>
  </si>
  <si>
    <t>-</t>
    <phoneticPr fontId="2"/>
  </si>
  <si>
    <t>-</t>
    <phoneticPr fontId="2"/>
  </si>
  <si>
    <t>-</t>
    <phoneticPr fontId="2"/>
  </si>
  <si>
    <t>-</t>
    <phoneticPr fontId="2"/>
  </si>
  <si>
    <t>-</t>
    <phoneticPr fontId="2"/>
  </si>
  <si>
    <t>-</t>
    <phoneticPr fontId="2"/>
  </si>
  <si>
    <t>島根県市町村総合事務組合</t>
    <rPh sb="0" eb="3">
      <t>シマネケン</t>
    </rPh>
    <rPh sb="3" eb="6">
      <t>シチョウソン</t>
    </rPh>
    <rPh sb="6" eb="8">
      <t>ソウゴウ</t>
    </rPh>
    <rPh sb="8" eb="10">
      <t>ジム</t>
    </rPh>
    <rPh sb="10" eb="12">
      <t>クミアイ</t>
    </rPh>
    <phoneticPr fontId="2"/>
  </si>
  <si>
    <t>島根県後期高齢者医療広域連合（普通会計）</t>
    <rPh sb="0" eb="3">
      <t>シマネケン</t>
    </rPh>
    <rPh sb="3" eb="5">
      <t>コウキ</t>
    </rPh>
    <rPh sb="5" eb="8">
      <t>コウレイシャ</t>
    </rPh>
    <rPh sb="8" eb="10">
      <t>イリョウ</t>
    </rPh>
    <rPh sb="10" eb="12">
      <t>コウイキ</t>
    </rPh>
    <rPh sb="12" eb="14">
      <t>レンゴウ</t>
    </rPh>
    <rPh sb="15" eb="17">
      <t>フツウ</t>
    </rPh>
    <rPh sb="17" eb="19">
      <t>カイケイ</t>
    </rPh>
    <phoneticPr fontId="2"/>
  </si>
  <si>
    <t>島根県後期高齢者医療連合（特別会計）</t>
    <rPh sb="0" eb="3">
      <t>シマネケン</t>
    </rPh>
    <rPh sb="3" eb="5">
      <t>コウキ</t>
    </rPh>
    <rPh sb="5" eb="8">
      <t>コウレイシャ</t>
    </rPh>
    <rPh sb="8" eb="10">
      <t>イリョウ</t>
    </rPh>
    <rPh sb="10" eb="12">
      <t>レンゴウ</t>
    </rPh>
    <rPh sb="13" eb="15">
      <t>トクベツ</t>
    </rPh>
    <rPh sb="15" eb="17">
      <t>カイケイ</t>
    </rPh>
    <phoneticPr fontId="2"/>
  </si>
  <si>
    <t>斐川宍道水道企業団（上水道会計）</t>
    <rPh sb="0" eb="2">
      <t>ヒカワ</t>
    </rPh>
    <rPh sb="2" eb="4">
      <t>シンジ</t>
    </rPh>
    <rPh sb="4" eb="6">
      <t>スイドウ</t>
    </rPh>
    <rPh sb="6" eb="8">
      <t>キギョウ</t>
    </rPh>
    <rPh sb="8" eb="9">
      <t>ダン</t>
    </rPh>
    <rPh sb="10" eb="13">
      <t>ジョウスイドウ</t>
    </rPh>
    <rPh sb="13" eb="15">
      <t>カイケイ</t>
    </rPh>
    <phoneticPr fontId="2"/>
  </si>
  <si>
    <t>斐川宍道水道企業団（工業用水事業会計）</t>
    <rPh sb="0" eb="2">
      <t>ヒカワ</t>
    </rPh>
    <rPh sb="2" eb="4">
      <t>シンジ</t>
    </rPh>
    <rPh sb="4" eb="6">
      <t>スイドウ</t>
    </rPh>
    <rPh sb="6" eb="8">
      <t>キギョウ</t>
    </rPh>
    <rPh sb="8" eb="9">
      <t>ダン</t>
    </rPh>
    <rPh sb="10" eb="12">
      <t>コウギョウ</t>
    </rPh>
    <rPh sb="12" eb="13">
      <t>ヨウ</t>
    </rPh>
    <rPh sb="13" eb="14">
      <t>ミズ</t>
    </rPh>
    <rPh sb="14" eb="16">
      <t>ジギョウ</t>
    </rPh>
    <rPh sb="16" eb="18">
      <t>カイケイ</t>
    </rPh>
    <phoneticPr fontId="2"/>
  </si>
  <si>
    <t>-</t>
    <phoneticPr fontId="2"/>
  </si>
  <si>
    <t>出雲市芸術文化振興財団</t>
    <rPh sb="0" eb="3">
      <t>イズモシ</t>
    </rPh>
    <rPh sb="3" eb="5">
      <t>ゲイジュツ</t>
    </rPh>
    <rPh sb="5" eb="7">
      <t>ブンカ</t>
    </rPh>
    <rPh sb="7" eb="9">
      <t>シンコウ</t>
    </rPh>
    <rPh sb="9" eb="11">
      <t>ザイダン</t>
    </rPh>
    <phoneticPr fontId="2"/>
  </si>
  <si>
    <t>出雲ターミナル</t>
    <rPh sb="0" eb="2">
      <t>イズモ</t>
    </rPh>
    <phoneticPr fontId="2"/>
  </si>
  <si>
    <t>フロンティアいずも</t>
    <phoneticPr fontId="2"/>
  </si>
  <si>
    <t>出雲市都市公社</t>
    <rPh sb="0" eb="3">
      <t>イズモシ</t>
    </rPh>
    <rPh sb="3" eb="5">
      <t>トシ</t>
    </rPh>
    <rPh sb="5" eb="7">
      <t>コウシャ</t>
    </rPh>
    <phoneticPr fontId="2"/>
  </si>
  <si>
    <t>すばる企画</t>
    <rPh sb="3" eb="5">
      <t>キカク</t>
    </rPh>
    <phoneticPr fontId="2"/>
  </si>
  <si>
    <t>エコプラント佐田</t>
    <rPh sb="6" eb="8">
      <t>サダ</t>
    </rPh>
    <phoneticPr fontId="2"/>
  </si>
  <si>
    <t>多伎振興</t>
    <rPh sb="0" eb="2">
      <t>タキ</t>
    </rPh>
    <rPh sb="2" eb="4">
      <t>シンコウ</t>
    </rPh>
    <phoneticPr fontId="2"/>
  </si>
  <si>
    <t>斐川町農業公社</t>
    <rPh sb="0" eb="2">
      <t>ヒカワ</t>
    </rPh>
    <rPh sb="2" eb="3">
      <t>マチ</t>
    </rPh>
    <rPh sb="3" eb="5">
      <t>ノウギョウ</t>
    </rPh>
    <rPh sb="5" eb="7">
      <t>コウシャ</t>
    </rPh>
    <phoneticPr fontId="2"/>
  </si>
  <si>
    <t>グリーンサポート斐川</t>
    <rPh sb="8" eb="10">
      <t>ヒカワ</t>
    </rPh>
    <phoneticPr fontId="2"/>
  </si>
  <si>
    <t>出雲市土地開発公社</t>
    <rPh sb="0" eb="3">
      <t>イズモシ</t>
    </rPh>
    <rPh sb="3" eb="5">
      <t>トチ</t>
    </rPh>
    <rPh sb="5" eb="7">
      <t>カイハツ</t>
    </rPh>
    <rPh sb="7" eb="9">
      <t>コウシャ</t>
    </rPh>
    <phoneticPr fontId="2"/>
  </si>
  <si>
    <t>-</t>
    <phoneticPr fontId="2"/>
  </si>
  <si>
    <t>-</t>
    <phoneticPr fontId="2"/>
  </si>
  <si>
    <t>〇</t>
    <phoneticPr fontId="2"/>
  </si>
  <si>
    <t>地域振興基金</t>
    <rPh sb="0" eb="2">
      <t>チイキ</t>
    </rPh>
    <rPh sb="2" eb="4">
      <t>シンコウ</t>
    </rPh>
    <rPh sb="4" eb="6">
      <t>キキン</t>
    </rPh>
    <phoneticPr fontId="11"/>
  </si>
  <si>
    <t>公共施設整備基金</t>
    <rPh sb="0" eb="2">
      <t>コウキョウ</t>
    </rPh>
    <rPh sb="2" eb="4">
      <t>シセツ</t>
    </rPh>
    <rPh sb="4" eb="6">
      <t>セイビ</t>
    </rPh>
    <rPh sb="6" eb="8">
      <t>キキン</t>
    </rPh>
    <phoneticPr fontId="11"/>
  </si>
  <si>
    <t>「日本の心のふるさと出雲」応援基金</t>
    <rPh sb="1" eb="3">
      <t>ニホン</t>
    </rPh>
    <rPh sb="4" eb="5">
      <t>ココロ</t>
    </rPh>
    <rPh sb="10" eb="12">
      <t>イズモ</t>
    </rPh>
    <rPh sb="13" eb="15">
      <t>オウエン</t>
    </rPh>
    <rPh sb="15" eb="17">
      <t>キキン</t>
    </rPh>
    <phoneticPr fontId="11"/>
  </si>
  <si>
    <t>高野令一育英奨学基金</t>
    <rPh sb="0" eb="1">
      <t>タカ</t>
    </rPh>
    <rPh sb="1" eb="2">
      <t>ノ</t>
    </rPh>
    <rPh sb="2" eb="4">
      <t>レイイチ</t>
    </rPh>
    <rPh sb="4" eb="6">
      <t>イクエイ</t>
    </rPh>
    <rPh sb="6" eb="8">
      <t>ショウガク</t>
    </rPh>
    <rPh sb="8" eb="10">
      <t>キキン</t>
    </rPh>
    <phoneticPr fontId="11"/>
  </si>
  <si>
    <t>出雲市広域連携事業基金</t>
    <rPh sb="0" eb="3">
      <t>イズモシ</t>
    </rPh>
    <rPh sb="3" eb="5">
      <t>コウイキ</t>
    </rPh>
    <rPh sb="5" eb="7">
      <t>レンケイ</t>
    </rPh>
    <rPh sb="7" eb="9">
      <t>ジギョウ</t>
    </rPh>
    <rPh sb="9" eb="11">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</si>
  <si>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</si>
  <si>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</si>
  <si>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</si>
  <si>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合併前後に集中的に投資を行った結果、発行した地方債発行額の現在高が将来負担比率の高止まりの要因となっている。一方で同じ要因から比較的新しい資産が多くなり、有形固定資産減価償却率は全国平均及び類似団体平均を下回っている。今後、集中投資した資産の減価償却が進み、維持管理経費の増加が見込まれることから、新規発行債の抑制等を図り、将来負担比率を適正な水準に戻しつつ、公共施設等総合管理計画に基づき、施設の統廃合・譲渡等の取組を進め、資産の保有量を抑制することにより有形固定資産減価償却率の適正化を図る。</t>
    <rPh sb="94" eb="95">
      <t>オヨ</t>
    </rPh>
    <rPh sb="160" eb="161">
      <t>ハカ</t>
    </rPh>
    <rPh sb="181" eb="183">
      <t>コウキョウ</t>
    </rPh>
    <rPh sb="183" eb="185">
      <t>シセツ</t>
    </rPh>
    <rPh sb="185" eb="186">
      <t>トウ</t>
    </rPh>
    <rPh sb="186" eb="188">
      <t>ソウゴウ</t>
    </rPh>
    <rPh sb="188" eb="190">
      <t>カンリ</t>
    </rPh>
    <rPh sb="190" eb="192">
      <t>ケイカク</t>
    </rPh>
    <rPh sb="193" eb="194">
      <t>モト</t>
    </rPh>
    <rPh sb="197" eb="199">
      <t>シセツ</t>
    </rPh>
    <rPh sb="200" eb="203">
      <t>トウハイゴウ</t>
    </rPh>
    <rPh sb="204" eb="206">
      <t>ジョウト</t>
    </rPh>
    <rPh sb="206" eb="207">
      <t>トウ</t>
    </rPh>
    <rPh sb="208" eb="210">
      <t>トリクミ</t>
    </rPh>
    <rPh sb="211" eb="212">
      <t>スス</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</si>
  <si>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</si>
  <si>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</si>
  <si>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</si>
  <si>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</si>
  <si>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</si>
  <si>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</si>
  <si>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合併前後に社会基盤整備を積極的に実施した結果、地方債残高が増加し、併せて同理由により公営企業への繰出しも増加したため、両比率とも類似団体と比較して高い水準にある。
いずれも改善傾向にあるものの依然として高い水準にあり、平成30年度に策定した出雲市財政計画において、令和10年度に実質公債費比率を13％未満、将来負担比率を120％未満とする策定方針に向け、市債の繰上償還や新規発行債の抑制に継続的に取り組むことにより公債費の適正化を図る。</t>
    <rPh sb="60" eb="61">
      <t>リョウ</t>
    </rPh>
    <rPh sb="117" eb="119">
      <t>サクテイ</t>
    </rPh>
    <rPh sb="133" eb="134">
      <t>レイ</t>
    </rPh>
    <rPh sb="134" eb="135">
      <t>ワ</t>
    </rPh>
    <rPh sb="170" eb="172">
      <t>サクテイ</t>
    </rPh>
    <rPh sb="175" eb="176">
      <t>ム</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</si>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</sst>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3" fillId="0" borderId="41" xfId="16" applyFont="1" applyBorder="1" applyAlignment="1" applyProtection="1">
      <alignment horizontal="left" vertical="top" wrapText="1"/>
      <protection locked="0"/>
    </xf>
    <xf numFmtId="0" fontId="3" fillId="0" borderId="12" xfId="16" applyFont="1" applyBorder="1" applyAlignment="1" applyProtection="1">
      <alignment horizontal="left" vertical="top" wrapText="1"/>
      <protection locked="0"/>
    </xf>
    <xf numFmtId="0" fontId="3" fillId="0" borderId="46" xfId="16" applyFont="1" applyBorder="1" applyAlignment="1" applyProtection="1">
      <alignment horizontal="left" vertical="top" wrapText="1"/>
      <protection locked="0"/>
    </xf>
    <xf numFmtId="0" fontId="3" fillId="0" borderId="62" xfId="16" applyFont="1" applyBorder="1" applyAlignment="1" applyProtection="1">
      <alignment horizontal="left" vertical="top" wrapText="1"/>
      <protection locked="0"/>
    </xf>
    <xf numFmtId="0" fontId="3" fillId="0" borderId="0" xfId="16" applyFont="1" applyAlignment="1" applyProtection="1">
      <alignment horizontal="left" vertical="top" wrapText="1"/>
      <protection locked="0"/>
    </xf>
    <xf numFmtId="0" fontId="3" fillId="0" borderId="38" xfId="16" applyFont="1" applyBorder="1" applyAlignment="1" applyProtection="1">
      <alignment horizontal="left" vertical="top" wrapText="1"/>
      <protection locked="0"/>
    </xf>
    <xf numFmtId="0" fontId="3" fillId="0" borderId="37" xfId="16" applyFont="1" applyBorder="1" applyAlignment="1" applyProtection="1">
      <alignment horizontal="left" vertical="top" wrapText="1"/>
      <protection locked="0"/>
    </xf>
    <xf numFmtId="0" fontId="3" fillId="0" borderId="52" xfId="16" applyFont="1" applyBorder="1" applyAlignment="1" applyProtection="1">
      <alignment horizontal="left" vertical="top" wrapText="1"/>
      <protection locked="0"/>
    </xf>
    <xf numFmtId="0" fontId="3"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23624737-EB3D-496D-9228-8FC30091B49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43141</c:v>
                </c:pt>
                <c:pt idx="1">
                  <c:v>45117</c:v>
                </c:pt>
                <c:pt idx="2">
                  <c:v>43532</c:v>
                </c:pt>
                <c:pt idx="3">
                  <c:v>52619</c:v>
                </c:pt>
                <c:pt idx="4">
                  <c:v>51875</c:v>
                </c:pt>
              </c:numCache>
            </c:numRef>
          </c:val>
          <c:smooth val="0"/>
          <c:extLst>
            <c:ext xmlns:c16="http://schemas.microsoft.com/office/drawing/2014/chart" uri="{C3380CC4-5D6E-409C-BE32-E72D297353CC}">
              <c16:uniqueId val="{00000000-5B71-4F3C-A4B0-994ED9F19FD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47721</c:v>
                </c:pt>
                <c:pt idx="1">
                  <c:v>46293</c:v>
                </c:pt>
                <c:pt idx="2">
                  <c:v>52155</c:v>
                </c:pt>
                <c:pt idx="3">
                  <c:v>42942</c:v>
                </c:pt>
                <c:pt idx="4">
                  <c:v>54531</c:v>
                </c:pt>
              </c:numCache>
            </c:numRef>
          </c:val>
          <c:smooth val="0"/>
          <c:extLst>
            <c:ext xmlns:c16="http://schemas.microsoft.com/office/drawing/2014/chart" uri="{C3380CC4-5D6E-409C-BE32-E72D297353CC}">
              <c16:uniqueId val="{00000001-5B71-4F3C-A4B0-994ED9F19FD5}"/>
            </c:ext>
          </c:extLst>
        </c:ser>
        <c:dLbls>
          <c:showLegendKey val="0"/>
          <c:showVal val="0"/>
          <c:showCatName val="0"/>
          <c:showSerName val="0"/>
          <c:showPercent val="0"/>
          <c:showBubbleSize val="0"/>
        </c:dLbls>
        <c:marker val="1"/>
        <c:smooth val="0"/>
        <c:axId val="352046080"/>
        <c:axId val="352051960"/>
      </c:lineChart>
      <c:catAx>
        <c:axId val="3520460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2051960"/>
        <c:crosses val="autoZero"/>
        <c:auto val="1"/>
        <c:lblAlgn val="ctr"/>
        <c:lblOffset val="100"/>
        <c:tickLblSkip val="1"/>
        <c:tickMarkSkip val="1"/>
        <c:noMultiLvlLbl val="0"/>
      </c:catAx>
      <c:valAx>
        <c:axId val="35205196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20460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2.2000000000000002</c:v>
                </c:pt>
                <c:pt idx="1">
                  <c:v>3.29</c:v>
                </c:pt>
                <c:pt idx="2">
                  <c:v>2.06</c:v>
                </c:pt>
                <c:pt idx="3">
                  <c:v>2.72</c:v>
                </c:pt>
                <c:pt idx="4">
                  <c:v>2.78</c:v>
                </c:pt>
              </c:numCache>
            </c:numRef>
          </c:val>
          <c:extLst>
            <c:ext xmlns:c16="http://schemas.microsoft.com/office/drawing/2014/chart" uri="{C3380CC4-5D6E-409C-BE32-E72D297353CC}">
              <c16:uniqueId val="{00000000-F861-48E9-9708-81CBFED6D5E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8.06</c:v>
                </c:pt>
                <c:pt idx="1">
                  <c:v>8.17</c:v>
                </c:pt>
                <c:pt idx="2">
                  <c:v>8.17</c:v>
                </c:pt>
                <c:pt idx="3">
                  <c:v>7.88</c:v>
                </c:pt>
                <c:pt idx="4">
                  <c:v>6.65</c:v>
                </c:pt>
              </c:numCache>
            </c:numRef>
          </c:val>
          <c:extLst>
            <c:ext xmlns:c16="http://schemas.microsoft.com/office/drawing/2014/chart" uri="{C3380CC4-5D6E-409C-BE32-E72D297353CC}">
              <c16:uniqueId val="{00000001-F861-48E9-9708-81CBFED6D5EA}"/>
            </c:ext>
          </c:extLst>
        </c:ser>
        <c:dLbls>
          <c:showLegendKey val="0"/>
          <c:showVal val="0"/>
          <c:showCatName val="0"/>
          <c:showSerName val="0"/>
          <c:showPercent val="0"/>
          <c:showBubbleSize val="0"/>
        </c:dLbls>
        <c:gapWidth val="250"/>
        <c:overlap val="100"/>
        <c:axId val="352048432"/>
        <c:axId val="352047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1.99</c:v>
                </c:pt>
                <c:pt idx="1">
                  <c:v>2.7</c:v>
                </c:pt>
                <c:pt idx="2">
                  <c:v>0.47</c:v>
                </c:pt>
                <c:pt idx="3">
                  <c:v>1.07</c:v>
                </c:pt>
                <c:pt idx="4">
                  <c:v>0.04</c:v>
                </c:pt>
              </c:numCache>
            </c:numRef>
          </c:val>
          <c:smooth val="0"/>
          <c:extLst>
            <c:ext xmlns:c16="http://schemas.microsoft.com/office/drawing/2014/chart" uri="{C3380CC4-5D6E-409C-BE32-E72D297353CC}">
              <c16:uniqueId val="{00000002-F861-48E9-9708-81CBFED6D5EA}"/>
            </c:ext>
          </c:extLst>
        </c:ser>
        <c:dLbls>
          <c:showLegendKey val="0"/>
          <c:showVal val="0"/>
          <c:showCatName val="0"/>
          <c:showSerName val="0"/>
          <c:showPercent val="0"/>
          <c:showBubbleSize val="0"/>
        </c:dLbls>
        <c:marker val="1"/>
        <c:smooth val="0"/>
        <c:axId val="352048432"/>
        <c:axId val="352047648"/>
      </c:lineChart>
      <c:catAx>
        <c:axId val="352048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2047648"/>
        <c:crosses val="autoZero"/>
        <c:auto val="1"/>
        <c:lblAlgn val="ctr"/>
        <c:lblOffset val="100"/>
        <c:tickLblSkip val="1"/>
        <c:tickMarkSkip val="1"/>
        <c:noMultiLvlLbl val="0"/>
      </c:catAx>
      <c:valAx>
        <c:axId val="352047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2048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0.06</c:v>
                </c:pt>
                <c:pt idx="2">
                  <c:v>#N/A</c:v>
                </c:pt>
                <c:pt idx="3">
                  <c:v>7.0000000000000007E-2</c:v>
                </c:pt>
                <c:pt idx="4">
                  <c:v>#N/A</c:v>
                </c:pt>
                <c:pt idx="5">
                  <c:v>0.01</c:v>
                </c:pt>
                <c:pt idx="6">
                  <c:v>#N/A</c:v>
                </c:pt>
                <c:pt idx="7">
                  <c:v>0.01</c:v>
                </c:pt>
                <c:pt idx="8">
                  <c:v>#N/A</c:v>
                </c:pt>
                <c:pt idx="9">
                  <c:v>0</c:v>
                </c:pt>
              </c:numCache>
            </c:numRef>
          </c:val>
          <c:extLst>
            <c:ext xmlns:c16="http://schemas.microsoft.com/office/drawing/2014/chart" uri="{C3380CC4-5D6E-409C-BE32-E72D297353CC}">
              <c16:uniqueId val="{00000000-5E15-47CE-8C37-7B1F92AFCC9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E15-47CE-8C37-7B1F92AFCC9B}"/>
            </c:ext>
          </c:extLst>
        </c:ser>
        <c:ser>
          <c:idx val="2"/>
          <c:order val="2"/>
          <c:tx>
            <c:strRef>
              <c:f>データシート!$A$29</c:f>
              <c:strCache>
                <c:ptCount val="1"/>
                <c:pt idx="0">
                  <c:v>診療所事業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0.02</c:v>
                </c:pt>
                <c:pt idx="2">
                  <c:v>#N/A</c:v>
                </c:pt>
                <c:pt idx="3">
                  <c:v>0.04</c:v>
                </c:pt>
                <c:pt idx="4">
                  <c:v>#N/A</c:v>
                </c:pt>
                <c:pt idx="5">
                  <c:v>0</c:v>
                </c:pt>
                <c:pt idx="6">
                  <c:v>#N/A</c:v>
                </c:pt>
                <c:pt idx="7">
                  <c:v>0</c:v>
                </c:pt>
                <c:pt idx="8">
                  <c:v>#N/A</c:v>
                </c:pt>
                <c:pt idx="9">
                  <c:v>0.01</c:v>
                </c:pt>
              </c:numCache>
            </c:numRef>
          </c:val>
          <c:extLst>
            <c:ext xmlns:c16="http://schemas.microsoft.com/office/drawing/2014/chart" uri="{C3380CC4-5D6E-409C-BE32-E72D297353CC}">
              <c16:uniqueId val="{00000002-5E15-47CE-8C37-7B1F92AFCC9B}"/>
            </c:ext>
          </c:extLst>
        </c:ser>
        <c:ser>
          <c:idx val="3"/>
          <c:order val="3"/>
          <c:tx>
            <c:strRef>
              <c:f>データシート!$A$30</c:f>
              <c:strCache>
                <c:ptCount val="1"/>
                <c:pt idx="0">
                  <c:v>風力発電事業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3-5E15-47CE-8C37-7B1F92AFCC9B}"/>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7.0000000000000007E-2</c:v>
                </c:pt>
                <c:pt idx="2">
                  <c:v>#N/A</c:v>
                </c:pt>
                <c:pt idx="3">
                  <c:v>0.08</c:v>
                </c:pt>
                <c:pt idx="4">
                  <c:v>#N/A</c:v>
                </c:pt>
                <c:pt idx="5">
                  <c:v>0.08</c:v>
                </c:pt>
                <c:pt idx="6">
                  <c:v>#N/A</c:v>
                </c:pt>
                <c:pt idx="7">
                  <c:v>0.09</c:v>
                </c:pt>
                <c:pt idx="8">
                  <c:v>#N/A</c:v>
                </c:pt>
                <c:pt idx="9">
                  <c:v>0.1</c:v>
                </c:pt>
              </c:numCache>
            </c:numRef>
          </c:val>
          <c:extLst>
            <c:ext xmlns:c16="http://schemas.microsoft.com/office/drawing/2014/chart" uri="{C3380CC4-5D6E-409C-BE32-E72D297353CC}">
              <c16:uniqueId val="{00000004-5E15-47CE-8C37-7B1F92AFCC9B}"/>
            </c:ext>
          </c:extLst>
        </c:ser>
        <c:ser>
          <c:idx val="5"/>
          <c:order val="5"/>
          <c:tx>
            <c:strRef>
              <c:f>データシート!$A$32</c:f>
              <c:strCache>
                <c:ptCount val="1"/>
                <c:pt idx="0">
                  <c:v>介護保険事業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0.02</c:v>
                </c:pt>
                <c:pt idx="2">
                  <c:v>#N/A</c:v>
                </c:pt>
                <c:pt idx="3">
                  <c:v>0.03</c:v>
                </c:pt>
                <c:pt idx="4">
                  <c:v>#N/A</c:v>
                </c:pt>
                <c:pt idx="5">
                  <c:v>0.45</c:v>
                </c:pt>
                <c:pt idx="6">
                  <c:v>#N/A</c:v>
                </c:pt>
                <c:pt idx="7">
                  <c:v>0.46</c:v>
                </c:pt>
                <c:pt idx="8">
                  <c:v>#N/A</c:v>
                </c:pt>
                <c:pt idx="9">
                  <c:v>0.34</c:v>
                </c:pt>
              </c:numCache>
            </c:numRef>
          </c:val>
          <c:extLst>
            <c:ext xmlns:c16="http://schemas.microsoft.com/office/drawing/2014/chart" uri="{C3380CC4-5D6E-409C-BE32-E72D297353CC}">
              <c16:uniqueId val="{00000005-5E15-47CE-8C37-7B1F92AFCC9B}"/>
            </c:ext>
          </c:extLst>
        </c:ser>
        <c:ser>
          <c:idx val="6"/>
          <c:order val="6"/>
          <c:tx>
            <c:strRef>
              <c:f>データシート!$A$33</c:f>
              <c:strCache>
                <c:ptCount val="1"/>
                <c:pt idx="0">
                  <c:v>病院事業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1.57</c:v>
                </c:pt>
                <c:pt idx="2">
                  <c:v>#N/A</c:v>
                </c:pt>
                <c:pt idx="3">
                  <c:v>1.69</c:v>
                </c:pt>
                <c:pt idx="4">
                  <c:v>#N/A</c:v>
                </c:pt>
                <c:pt idx="5">
                  <c:v>1.6</c:v>
                </c:pt>
                <c:pt idx="6">
                  <c:v>#N/A</c:v>
                </c:pt>
                <c:pt idx="7">
                  <c:v>1.72</c:v>
                </c:pt>
                <c:pt idx="8">
                  <c:v>#N/A</c:v>
                </c:pt>
                <c:pt idx="9">
                  <c:v>1.56</c:v>
                </c:pt>
              </c:numCache>
            </c:numRef>
          </c:val>
          <c:extLst>
            <c:ext xmlns:c16="http://schemas.microsoft.com/office/drawing/2014/chart" uri="{C3380CC4-5D6E-409C-BE32-E72D297353CC}">
              <c16:uniqueId val="{00000006-5E15-47CE-8C37-7B1F92AFCC9B}"/>
            </c:ext>
          </c:extLst>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0.93</c:v>
                </c:pt>
                <c:pt idx="2">
                  <c:v>#N/A</c:v>
                </c:pt>
                <c:pt idx="3">
                  <c:v>0.6</c:v>
                </c:pt>
                <c:pt idx="4">
                  <c:v>#N/A</c:v>
                </c:pt>
                <c:pt idx="5">
                  <c:v>0.78</c:v>
                </c:pt>
                <c:pt idx="6">
                  <c:v>#N/A</c:v>
                </c:pt>
                <c:pt idx="7">
                  <c:v>1.32</c:v>
                </c:pt>
                <c:pt idx="8">
                  <c:v>#N/A</c:v>
                </c:pt>
                <c:pt idx="9">
                  <c:v>1.84</c:v>
                </c:pt>
              </c:numCache>
            </c:numRef>
          </c:val>
          <c:extLst>
            <c:ext xmlns:c16="http://schemas.microsoft.com/office/drawing/2014/chart" uri="{C3380CC4-5D6E-409C-BE32-E72D297353CC}">
              <c16:uniqueId val="{00000007-5E15-47CE-8C37-7B1F92AFCC9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2.17</c:v>
                </c:pt>
                <c:pt idx="2">
                  <c:v>#N/A</c:v>
                </c:pt>
                <c:pt idx="3">
                  <c:v>3.24</c:v>
                </c:pt>
                <c:pt idx="4">
                  <c:v>#N/A</c:v>
                </c:pt>
                <c:pt idx="5">
                  <c:v>2.04</c:v>
                </c:pt>
                <c:pt idx="6">
                  <c:v>#N/A</c:v>
                </c:pt>
                <c:pt idx="7">
                  <c:v>2.7</c:v>
                </c:pt>
                <c:pt idx="8">
                  <c:v>#N/A</c:v>
                </c:pt>
                <c:pt idx="9">
                  <c:v>2.75</c:v>
                </c:pt>
              </c:numCache>
            </c:numRef>
          </c:val>
          <c:extLst>
            <c:ext xmlns:c16="http://schemas.microsoft.com/office/drawing/2014/chart" uri="{C3380CC4-5D6E-409C-BE32-E72D297353CC}">
              <c16:uniqueId val="{00000008-5E15-47CE-8C37-7B1F92AFCC9B}"/>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3.32</c:v>
                </c:pt>
                <c:pt idx="2">
                  <c:v>#N/A</c:v>
                </c:pt>
                <c:pt idx="3">
                  <c:v>3.1</c:v>
                </c:pt>
                <c:pt idx="4">
                  <c:v>#N/A</c:v>
                </c:pt>
                <c:pt idx="5">
                  <c:v>4.2699999999999996</c:v>
                </c:pt>
                <c:pt idx="6">
                  <c:v>#N/A</c:v>
                </c:pt>
                <c:pt idx="7">
                  <c:v>4.62</c:v>
                </c:pt>
                <c:pt idx="8">
                  <c:v>#N/A</c:v>
                </c:pt>
                <c:pt idx="9">
                  <c:v>4.8</c:v>
                </c:pt>
              </c:numCache>
            </c:numRef>
          </c:val>
          <c:extLst>
            <c:ext xmlns:c16="http://schemas.microsoft.com/office/drawing/2014/chart" uri="{C3380CC4-5D6E-409C-BE32-E72D297353CC}">
              <c16:uniqueId val="{00000009-5E15-47CE-8C37-7B1F92AFCC9B}"/>
            </c:ext>
          </c:extLst>
        </c:ser>
        <c:dLbls>
          <c:showLegendKey val="0"/>
          <c:showVal val="0"/>
          <c:showCatName val="0"/>
          <c:showSerName val="0"/>
          <c:showPercent val="0"/>
          <c:showBubbleSize val="0"/>
        </c:dLbls>
        <c:gapWidth val="150"/>
        <c:overlap val="100"/>
        <c:axId val="352048824"/>
        <c:axId val="352050392"/>
      </c:barChart>
      <c:catAx>
        <c:axId val="352048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2050392"/>
        <c:crosses val="autoZero"/>
        <c:auto val="1"/>
        <c:lblAlgn val="ctr"/>
        <c:lblOffset val="100"/>
        <c:tickLblSkip val="1"/>
        <c:tickMarkSkip val="1"/>
        <c:noMultiLvlLbl val="0"/>
      </c:catAx>
      <c:valAx>
        <c:axId val="352050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2048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11706</c:v>
                </c:pt>
                <c:pt idx="5">
                  <c:v>11962</c:v>
                </c:pt>
                <c:pt idx="8">
                  <c:v>11704</c:v>
                </c:pt>
                <c:pt idx="11">
                  <c:v>11417</c:v>
                </c:pt>
                <c:pt idx="14">
                  <c:v>10786</c:v>
                </c:pt>
              </c:numCache>
            </c:numRef>
          </c:val>
          <c:extLst>
            <c:ext xmlns:c16="http://schemas.microsoft.com/office/drawing/2014/chart" uri="{C3380CC4-5D6E-409C-BE32-E72D297353CC}">
              <c16:uniqueId val="{00000000-9088-43AD-A04E-48F7E265F25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088-43AD-A04E-48F7E265F25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533</c:v>
                </c:pt>
                <c:pt idx="3">
                  <c:v>517</c:v>
                </c:pt>
                <c:pt idx="6">
                  <c:v>471</c:v>
                </c:pt>
                <c:pt idx="9">
                  <c:v>354</c:v>
                </c:pt>
                <c:pt idx="12">
                  <c:v>206</c:v>
                </c:pt>
              </c:numCache>
            </c:numRef>
          </c:val>
          <c:extLst>
            <c:ext xmlns:c16="http://schemas.microsoft.com/office/drawing/2014/chart" uri="{C3380CC4-5D6E-409C-BE32-E72D297353CC}">
              <c16:uniqueId val="{00000002-9088-43AD-A04E-48F7E265F25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22</c:v>
                </c:pt>
                <c:pt idx="3">
                  <c:v>24</c:v>
                </c:pt>
                <c:pt idx="6">
                  <c:v>22</c:v>
                </c:pt>
                <c:pt idx="9">
                  <c:v>22</c:v>
                </c:pt>
                <c:pt idx="12">
                  <c:v>26</c:v>
                </c:pt>
              </c:numCache>
            </c:numRef>
          </c:val>
          <c:extLst>
            <c:ext xmlns:c16="http://schemas.microsoft.com/office/drawing/2014/chart" uri="{C3380CC4-5D6E-409C-BE32-E72D297353CC}">
              <c16:uniqueId val="{00000003-9088-43AD-A04E-48F7E265F25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3528</c:v>
                </c:pt>
                <c:pt idx="3">
                  <c:v>3574</c:v>
                </c:pt>
                <c:pt idx="6">
                  <c:v>3540</c:v>
                </c:pt>
                <c:pt idx="9">
                  <c:v>3606</c:v>
                </c:pt>
                <c:pt idx="12">
                  <c:v>3888</c:v>
                </c:pt>
              </c:numCache>
            </c:numRef>
          </c:val>
          <c:extLst>
            <c:ext xmlns:c16="http://schemas.microsoft.com/office/drawing/2014/chart" uri="{C3380CC4-5D6E-409C-BE32-E72D297353CC}">
              <c16:uniqueId val="{00000004-9088-43AD-A04E-48F7E265F25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088-43AD-A04E-48F7E265F25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088-43AD-A04E-48F7E265F25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14761</c:v>
                </c:pt>
                <c:pt idx="3">
                  <c:v>14455</c:v>
                </c:pt>
                <c:pt idx="6">
                  <c:v>13742</c:v>
                </c:pt>
                <c:pt idx="9">
                  <c:v>13401</c:v>
                </c:pt>
                <c:pt idx="12">
                  <c:v>12615</c:v>
                </c:pt>
              </c:numCache>
            </c:numRef>
          </c:val>
          <c:extLst>
            <c:ext xmlns:c16="http://schemas.microsoft.com/office/drawing/2014/chart" uri="{C3380CC4-5D6E-409C-BE32-E72D297353CC}">
              <c16:uniqueId val="{00000007-9088-43AD-A04E-48F7E265F253}"/>
            </c:ext>
          </c:extLst>
        </c:ser>
        <c:dLbls>
          <c:showLegendKey val="0"/>
          <c:showVal val="0"/>
          <c:showCatName val="0"/>
          <c:showSerName val="0"/>
          <c:showPercent val="0"/>
          <c:showBubbleSize val="0"/>
        </c:dLbls>
        <c:gapWidth val="100"/>
        <c:overlap val="100"/>
        <c:axId val="352051176"/>
        <c:axId val="3520492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7138</c:v>
                </c:pt>
                <c:pt idx="2">
                  <c:v>#N/A</c:v>
                </c:pt>
                <c:pt idx="3">
                  <c:v>#N/A</c:v>
                </c:pt>
                <c:pt idx="4">
                  <c:v>6608</c:v>
                </c:pt>
                <c:pt idx="5">
                  <c:v>#N/A</c:v>
                </c:pt>
                <c:pt idx="6">
                  <c:v>#N/A</c:v>
                </c:pt>
                <c:pt idx="7">
                  <c:v>6071</c:v>
                </c:pt>
                <c:pt idx="8">
                  <c:v>#N/A</c:v>
                </c:pt>
                <c:pt idx="9">
                  <c:v>#N/A</c:v>
                </c:pt>
                <c:pt idx="10">
                  <c:v>5966</c:v>
                </c:pt>
                <c:pt idx="11">
                  <c:v>#N/A</c:v>
                </c:pt>
                <c:pt idx="12">
                  <c:v>#N/A</c:v>
                </c:pt>
                <c:pt idx="13">
                  <c:v>5949</c:v>
                </c:pt>
                <c:pt idx="14">
                  <c:v>#N/A</c:v>
                </c:pt>
              </c:numCache>
            </c:numRef>
          </c:val>
          <c:smooth val="0"/>
          <c:extLst>
            <c:ext xmlns:c16="http://schemas.microsoft.com/office/drawing/2014/chart" uri="{C3380CC4-5D6E-409C-BE32-E72D297353CC}">
              <c16:uniqueId val="{00000008-9088-43AD-A04E-48F7E265F253}"/>
            </c:ext>
          </c:extLst>
        </c:ser>
        <c:dLbls>
          <c:showLegendKey val="0"/>
          <c:showVal val="0"/>
          <c:showCatName val="0"/>
          <c:showSerName val="0"/>
          <c:showPercent val="0"/>
          <c:showBubbleSize val="0"/>
        </c:dLbls>
        <c:marker val="1"/>
        <c:smooth val="0"/>
        <c:axId val="352051176"/>
        <c:axId val="352049216"/>
      </c:lineChart>
      <c:catAx>
        <c:axId val="352051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2049216"/>
        <c:crosses val="autoZero"/>
        <c:auto val="1"/>
        <c:lblAlgn val="ctr"/>
        <c:lblOffset val="100"/>
        <c:tickLblSkip val="1"/>
        <c:tickMarkSkip val="1"/>
        <c:noMultiLvlLbl val="0"/>
      </c:catAx>
      <c:valAx>
        <c:axId val="352049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2051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121742</c:v>
                </c:pt>
                <c:pt idx="5">
                  <c:v>117631</c:v>
                </c:pt>
                <c:pt idx="8">
                  <c:v>114013</c:v>
                </c:pt>
                <c:pt idx="11">
                  <c:v>109499</c:v>
                </c:pt>
                <c:pt idx="14">
                  <c:v>105662</c:v>
                </c:pt>
              </c:numCache>
            </c:numRef>
          </c:val>
          <c:extLst>
            <c:ext xmlns:c16="http://schemas.microsoft.com/office/drawing/2014/chart" uri="{C3380CC4-5D6E-409C-BE32-E72D297353CC}">
              <c16:uniqueId val="{00000000-FB2B-4B27-86E1-5B5E965D2BB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5599</c:v>
                </c:pt>
                <c:pt idx="5">
                  <c:v>4839</c:v>
                </c:pt>
                <c:pt idx="8">
                  <c:v>4387</c:v>
                </c:pt>
                <c:pt idx="11">
                  <c:v>4023</c:v>
                </c:pt>
                <c:pt idx="14">
                  <c:v>4025</c:v>
                </c:pt>
              </c:numCache>
            </c:numRef>
          </c:val>
          <c:extLst>
            <c:ext xmlns:c16="http://schemas.microsoft.com/office/drawing/2014/chart" uri="{C3380CC4-5D6E-409C-BE32-E72D297353CC}">
              <c16:uniqueId val="{00000001-FB2B-4B27-86E1-5B5E965D2BB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6712</c:v>
                </c:pt>
                <c:pt idx="5">
                  <c:v>7220</c:v>
                </c:pt>
                <c:pt idx="8">
                  <c:v>8387</c:v>
                </c:pt>
                <c:pt idx="11">
                  <c:v>8703</c:v>
                </c:pt>
                <c:pt idx="14">
                  <c:v>8170</c:v>
                </c:pt>
              </c:numCache>
            </c:numRef>
          </c:val>
          <c:extLst>
            <c:ext xmlns:c16="http://schemas.microsoft.com/office/drawing/2014/chart" uri="{C3380CC4-5D6E-409C-BE32-E72D297353CC}">
              <c16:uniqueId val="{00000002-FB2B-4B27-86E1-5B5E965D2BB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B2B-4B27-86E1-5B5E965D2BB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B2B-4B27-86E1-5B5E965D2BB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18</c:v>
                </c:pt>
                <c:pt idx="3">
                  <c:v>15</c:v>
                </c:pt>
                <c:pt idx="6">
                  <c:v>13</c:v>
                </c:pt>
                <c:pt idx="9">
                  <c:v>13</c:v>
                </c:pt>
                <c:pt idx="12">
                  <c:v>12</c:v>
                </c:pt>
              </c:numCache>
            </c:numRef>
          </c:val>
          <c:extLst>
            <c:ext xmlns:c16="http://schemas.microsoft.com/office/drawing/2014/chart" uri="{C3380CC4-5D6E-409C-BE32-E72D297353CC}">
              <c16:uniqueId val="{00000005-FB2B-4B27-86E1-5B5E965D2BB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9499</c:v>
                </c:pt>
                <c:pt idx="3">
                  <c:v>9424</c:v>
                </c:pt>
                <c:pt idx="6">
                  <c:v>8547</c:v>
                </c:pt>
                <c:pt idx="9">
                  <c:v>8436</c:v>
                </c:pt>
                <c:pt idx="12">
                  <c:v>8447</c:v>
                </c:pt>
              </c:numCache>
            </c:numRef>
          </c:val>
          <c:extLst>
            <c:ext xmlns:c16="http://schemas.microsoft.com/office/drawing/2014/chart" uri="{C3380CC4-5D6E-409C-BE32-E72D297353CC}">
              <c16:uniqueId val="{00000006-FB2B-4B27-86E1-5B5E965D2BB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297</c:v>
                </c:pt>
                <c:pt idx="3">
                  <c:v>340</c:v>
                </c:pt>
                <c:pt idx="6">
                  <c:v>352</c:v>
                </c:pt>
                <c:pt idx="9">
                  <c:v>370</c:v>
                </c:pt>
                <c:pt idx="12">
                  <c:v>447</c:v>
                </c:pt>
              </c:numCache>
            </c:numRef>
          </c:val>
          <c:extLst>
            <c:ext xmlns:c16="http://schemas.microsoft.com/office/drawing/2014/chart" uri="{C3380CC4-5D6E-409C-BE32-E72D297353CC}">
              <c16:uniqueId val="{00000007-FB2B-4B27-86E1-5B5E965D2BB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71241</c:v>
                </c:pt>
                <c:pt idx="3">
                  <c:v>69967</c:v>
                </c:pt>
                <c:pt idx="6">
                  <c:v>68271</c:v>
                </c:pt>
                <c:pt idx="9">
                  <c:v>66561</c:v>
                </c:pt>
                <c:pt idx="12">
                  <c:v>65415</c:v>
                </c:pt>
              </c:numCache>
            </c:numRef>
          </c:val>
          <c:extLst>
            <c:ext xmlns:c16="http://schemas.microsoft.com/office/drawing/2014/chart" uri="{C3380CC4-5D6E-409C-BE32-E72D297353CC}">
              <c16:uniqueId val="{00000008-FB2B-4B27-86E1-5B5E965D2BB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2604</c:v>
                </c:pt>
                <c:pt idx="3">
                  <c:v>1721</c:v>
                </c:pt>
                <c:pt idx="6">
                  <c:v>1274</c:v>
                </c:pt>
                <c:pt idx="9">
                  <c:v>940</c:v>
                </c:pt>
                <c:pt idx="12">
                  <c:v>613</c:v>
                </c:pt>
              </c:numCache>
            </c:numRef>
          </c:val>
          <c:extLst>
            <c:ext xmlns:c16="http://schemas.microsoft.com/office/drawing/2014/chart" uri="{C3380CC4-5D6E-409C-BE32-E72D297353CC}">
              <c16:uniqueId val="{00000009-FB2B-4B27-86E1-5B5E965D2BB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126036</c:v>
                </c:pt>
                <c:pt idx="3">
                  <c:v>118879</c:v>
                </c:pt>
                <c:pt idx="6">
                  <c:v>112640</c:v>
                </c:pt>
                <c:pt idx="9">
                  <c:v>106168</c:v>
                </c:pt>
                <c:pt idx="12">
                  <c:v>101996</c:v>
                </c:pt>
              </c:numCache>
            </c:numRef>
          </c:val>
          <c:extLst>
            <c:ext xmlns:c16="http://schemas.microsoft.com/office/drawing/2014/chart" uri="{C3380CC4-5D6E-409C-BE32-E72D297353CC}">
              <c16:uniqueId val="{0000000A-FB2B-4B27-86E1-5B5E965D2BBC}"/>
            </c:ext>
          </c:extLst>
        </c:ser>
        <c:dLbls>
          <c:showLegendKey val="0"/>
          <c:showVal val="0"/>
          <c:showCatName val="0"/>
          <c:showSerName val="0"/>
          <c:showPercent val="0"/>
          <c:showBubbleSize val="0"/>
        </c:dLbls>
        <c:gapWidth val="100"/>
        <c:overlap val="100"/>
        <c:axId val="369457216"/>
        <c:axId val="369458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75642</c:v>
                </c:pt>
                <c:pt idx="2">
                  <c:v>#N/A</c:v>
                </c:pt>
                <c:pt idx="3">
                  <c:v>#N/A</c:v>
                </c:pt>
                <c:pt idx="4">
                  <c:v>70657</c:v>
                </c:pt>
                <c:pt idx="5">
                  <c:v>#N/A</c:v>
                </c:pt>
                <c:pt idx="6">
                  <c:v>#N/A</c:v>
                </c:pt>
                <c:pt idx="7">
                  <c:v>64310</c:v>
                </c:pt>
                <c:pt idx="8">
                  <c:v>#N/A</c:v>
                </c:pt>
                <c:pt idx="9">
                  <c:v>#N/A</c:v>
                </c:pt>
                <c:pt idx="10">
                  <c:v>60263</c:v>
                </c:pt>
                <c:pt idx="11">
                  <c:v>#N/A</c:v>
                </c:pt>
                <c:pt idx="12">
                  <c:v>#N/A</c:v>
                </c:pt>
                <c:pt idx="13">
                  <c:v>59071</c:v>
                </c:pt>
                <c:pt idx="14">
                  <c:v>#N/A</c:v>
                </c:pt>
              </c:numCache>
            </c:numRef>
          </c:val>
          <c:smooth val="0"/>
          <c:extLst>
            <c:ext xmlns:c16="http://schemas.microsoft.com/office/drawing/2014/chart" uri="{C3380CC4-5D6E-409C-BE32-E72D297353CC}">
              <c16:uniqueId val="{0000000B-FB2B-4B27-86E1-5B5E965D2BBC}"/>
            </c:ext>
          </c:extLst>
        </c:ser>
        <c:dLbls>
          <c:showLegendKey val="0"/>
          <c:showVal val="0"/>
          <c:showCatName val="0"/>
          <c:showSerName val="0"/>
          <c:showPercent val="0"/>
          <c:showBubbleSize val="0"/>
        </c:dLbls>
        <c:marker val="1"/>
        <c:smooth val="0"/>
        <c:axId val="369457216"/>
        <c:axId val="369458392"/>
      </c:lineChart>
      <c:catAx>
        <c:axId val="369457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9458392"/>
        <c:crosses val="autoZero"/>
        <c:auto val="1"/>
        <c:lblAlgn val="ctr"/>
        <c:lblOffset val="100"/>
        <c:tickLblSkip val="1"/>
        <c:tickMarkSkip val="1"/>
        <c:noMultiLvlLbl val="0"/>
      </c:catAx>
      <c:valAx>
        <c:axId val="369458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9457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3882</c:v>
                </c:pt>
                <c:pt idx="1">
                  <c:v>3695</c:v>
                </c:pt>
                <c:pt idx="2">
                  <c:v>3060</c:v>
                </c:pt>
              </c:numCache>
            </c:numRef>
          </c:val>
          <c:extLst>
            <c:ext xmlns:c16="http://schemas.microsoft.com/office/drawing/2014/chart" uri="{C3380CC4-5D6E-409C-BE32-E72D297353CC}">
              <c16:uniqueId val="{00000000-477D-4A04-B30F-61E4AD83BFA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1926</c:v>
                </c:pt>
                <c:pt idx="1">
                  <c:v>1881</c:v>
                </c:pt>
                <c:pt idx="2">
                  <c:v>1932</c:v>
                </c:pt>
              </c:numCache>
            </c:numRef>
          </c:val>
          <c:extLst>
            <c:ext xmlns:c16="http://schemas.microsoft.com/office/drawing/2014/chart" uri="{C3380CC4-5D6E-409C-BE32-E72D297353CC}">
              <c16:uniqueId val="{00000001-477D-4A04-B30F-61E4AD83BFA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5082</c:v>
                </c:pt>
                <c:pt idx="1">
                  <c:v>5511</c:v>
                </c:pt>
                <c:pt idx="2">
                  <c:v>5879</c:v>
                </c:pt>
              </c:numCache>
            </c:numRef>
          </c:val>
          <c:extLst>
            <c:ext xmlns:c16="http://schemas.microsoft.com/office/drawing/2014/chart" uri="{C3380CC4-5D6E-409C-BE32-E72D297353CC}">
              <c16:uniqueId val="{00000002-477D-4A04-B30F-61E4AD83BFAB}"/>
            </c:ext>
          </c:extLst>
        </c:ser>
        <c:dLbls>
          <c:showLegendKey val="0"/>
          <c:showVal val="0"/>
          <c:showCatName val="0"/>
          <c:showSerName val="0"/>
          <c:showPercent val="0"/>
          <c:showBubbleSize val="0"/>
        </c:dLbls>
        <c:gapWidth val="120"/>
        <c:overlap val="100"/>
        <c:axId val="369459568"/>
        <c:axId val="369461920"/>
      </c:barChart>
      <c:catAx>
        <c:axId val="369459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69461920"/>
        <c:crosses val="autoZero"/>
        <c:auto val="1"/>
        <c:lblAlgn val="ctr"/>
        <c:lblOffset val="100"/>
        <c:tickLblSkip val="1"/>
        <c:tickMarkSkip val="1"/>
        <c:noMultiLvlLbl val="0"/>
      </c:catAx>
      <c:valAx>
        <c:axId val="3694619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69459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{6C082570-C9B9-422C-8500-9B77E83BB049}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3A1-42EA-96C4-68DD18B91B6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{54AB3C10-3485-4C6B-A608-4DEA20C87344}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3A1-42EA-96C4-68DD18B91B6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{A73E472E-550C-4212-92B7-CC7A1F08A99D}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3A1-42EA-96C4-68DD18B91B6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{736800DF-CBB0-4583-BBEC-A33754A55089}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3A1-42EA-96C4-68DD18B91B6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{7DFC1E48-FFB6-4D84-B3C7-CC13E8A3EE61}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3A1-42EA-96C4-68DD18B91B6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{6EFB1F6B-5B49-4D0B-B773-B9086DE8B660}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3A1-42EA-96C4-68DD18B91B6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{2E26784D-A72A-413B-BBFB-2FF313810338}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3A1-42EA-96C4-68DD18B91B61}"/>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{E729CC82-5C97-487E-9FA5-DE945AB4DEF5}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3A1-42EA-96C4-68DD18B91B6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{1C103447-C37F-43D4-B559-2BDBAC966C2B}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3A1-42EA-96C4-68DD18B91B6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48.7</c:v>
                </c:pt>
                <c:pt idx="24">
                  <c:v>51.9</c:v>
                </c:pt>
                <c:pt idx="32">
                  <c:v>53.1</c:v>
                </c:pt>
              </c:numCache>
            </c:numRef>
          </c:xVal>
          <c:yVal>
            <c:numRef>
              <c:f>公会計指標分析・財政指標組合せ分析表!$BP$51:$DC$51</c:f>
              <c:numCache>
                <c:formatCode>#,##0.0;"▲ "#,##0.0</c:formatCode>
                <c:ptCount val="40"/>
                <c:pt idx="16">
                  <c:v>176.9</c:v>
                </c:pt>
                <c:pt idx="24">
                  <c:v>167.2</c:v>
                </c:pt>
                <c:pt idx="32">
                  <c:v>165.4</c:v>
                </c:pt>
              </c:numCache>
            </c:numRef>
          </c:yVal>
          <c:smooth val="0"/>
          <c:extLst>
            <c:ext xmlns:c16="http://schemas.microsoft.com/office/drawing/2014/chart" uri="{C3380CC4-5D6E-409C-BE32-E72D297353CC}">
              <c16:uniqueId val="{00000009-13A1-42EA-96C4-68DD18B91B6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{29CE7315-A958-4384-8A40-C052FC504F05}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3A1-42EA-96C4-68DD18B91B6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{BE013BE9-43F5-4584-8081-7FC8B7AF948D}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3A1-42EA-96C4-68DD18B91B6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{E68ABCF5-BAFF-490C-9838-0E7E370B04C5}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3A1-42EA-96C4-68DD18B91B6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{A40AB7F4-E740-4BDE-B94B-021D7DE9E747}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3A1-42EA-96C4-68DD18B91B6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{8367F635-8984-429C-94A7-ED8BE86E9549}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3A1-42EA-96C4-68DD18B91B6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{60C1AA5E-4754-4E39-A03A-9A5C277B09AB}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3A1-42EA-96C4-68DD18B91B6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{79C41271-67DB-4FF7-AD01-B9FEC2F72D6F}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3A1-42EA-96C4-68DD18B91B61}"/>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{1EB5144C-1D02-446C-A884-8BFADFA337D0}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3A1-42EA-96C4-68DD18B91B6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{2853BDCF-4A38-4078-ACA5-8CEE6BA39A60}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3A1-42EA-96C4-68DD18B91B6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50.4</c:v>
                </c:pt>
                <c:pt idx="24">
                  <c:v>57.1</c:v>
                </c:pt>
                <c:pt idx="32">
                  <c:v>55.3</c:v>
                </c:pt>
              </c:numCache>
            </c:numRef>
          </c:xVal>
          <c:yVal>
            <c:numRef>
              <c:f>公会計指標分析・財政指標組合せ分析表!$BP$55:$DC$55</c:f>
              <c:numCache>
                <c:formatCode>#,##0.0;"▲ "#,##0.0</c:formatCode>
                <c:ptCount val="40"/>
                <c:pt idx="16">
                  <c:v>21.2</c:v>
                </c:pt>
                <c:pt idx="24">
                  <c:v>24.1</c:v>
                </c:pt>
                <c:pt idx="32">
                  <c:v>20.100000000000001</c:v>
                </c:pt>
              </c:numCache>
            </c:numRef>
          </c:yVal>
          <c:smooth val="0"/>
          <c:extLst>
            <c:ext xmlns:c16="http://schemas.microsoft.com/office/drawing/2014/chart" uri="{C3380CC4-5D6E-409C-BE32-E72D297353CC}">
              <c16:uniqueId val="{00000013-13A1-42EA-96C4-68DD18B91B61}"/>
            </c:ext>
          </c:extLst>
        </c:ser>
        <c:dLbls>
          <c:showLegendKey val="0"/>
          <c:showVal val="1"/>
          <c:showCatName val="0"/>
          <c:showSerName val="0"/>
          <c:showPercent val="0"/>
          <c:showBubbleSize val="0"/>
        </c:dLbls>
        <c:axId val="186746104"/>
        <c:axId val="186746496"/>
      </c:scatterChart>
      <c:valAx>
        <c:axId val="186746104"/>
        <c:scaling>
          <c:orientation val="minMax"/>
          <c:max val="57.8"/>
          <c:min val="48.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6746496"/>
        <c:crosses val="autoZero"/>
        <c:crossBetween val="midCat"/>
      </c:valAx>
      <c:valAx>
        <c:axId val="186746496"/>
        <c:scaling>
          <c:orientation val="minMax"/>
          <c:max val="21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67461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{C3D9761A-3FC4-487C-A549-1F78051EC441}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E5F9-4C9B-B607-780D82E57AA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{3449891D-384F-475B-8FB7-27282752D93E}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5F9-4C9B-B607-780D82E57AA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{30036912-38DB-49EB-A8F5-55C9AF1A5C36}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5F9-4C9B-B607-780D82E57AA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{948933CF-7B38-4D54-9FD7-46429B6EF7CD}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5F9-4C9B-B607-780D82E57AA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{EDE79E66-149C-4668-85FF-E1143AFB1B80}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5F9-4C9B-B607-780D82E57AA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{B80BE942-4617-4450-90BB-1E07AC26144B}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E5F9-4C9B-B607-780D82E57AA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{67688285-8B26-41A3-B9AF-B613DB247503}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E5F9-4C9B-B607-780D82E57AA3}"/>
                </c:ext>
              </c:extLst>
            </c:dLbl>
            <c:dLbl>
              <c:idx val="24"/>
              <c:layout>
                <c:manualLayout>
                  <c:x val="-3.1617798247548679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{0261CA86-7601-4185-B934-13E474BE7355}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E5F9-4C9B-B607-780D82E57AA3}"/>
                </c:ext>
              </c:extLst>
            </c:dLbl>
            <c:dLbl>
              <c:idx val="32"/>
              <c:layout>
                <c:manualLayout>
                  <c:x val="-3.1778184990672587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{5BAF4B7C-C7EE-4A13-B439-E36254A15292}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E5F9-4C9B-B607-780D82E57A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20.3</c:v>
                </c:pt>
                <c:pt idx="8">
                  <c:v>19.5</c:v>
                </c:pt>
                <c:pt idx="16">
                  <c:v>18.2</c:v>
                </c:pt>
                <c:pt idx="24">
                  <c:v>17.2</c:v>
                </c:pt>
                <c:pt idx="32">
                  <c:v>16.600000000000001</c:v>
                </c:pt>
              </c:numCache>
            </c:numRef>
          </c:xVal>
          <c:yVal>
            <c:numRef>
              <c:f>公会計指標分析・財政指標組合せ分析表!$BP$73:$DC$73</c:f>
              <c:numCache>
                <c:formatCode>#,##0.0;"▲ "#,##0.0</c:formatCode>
                <c:ptCount val="40"/>
                <c:pt idx="0">
                  <c:v>206.6</c:v>
                </c:pt>
                <c:pt idx="8">
                  <c:v>196.9</c:v>
                </c:pt>
                <c:pt idx="16">
                  <c:v>176.9</c:v>
                </c:pt>
                <c:pt idx="24">
                  <c:v>167.2</c:v>
                </c:pt>
                <c:pt idx="32">
                  <c:v>165.4</c:v>
                </c:pt>
              </c:numCache>
            </c:numRef>
          </c:yVal>
          <c:smooth val="0"/>
          <c:extLst>
            <c:ext xmlns:c16="http://schemas.microsoft.com/office/drawing/2014/chart" uri="{C3380CC4-5D6E-409C-BE32-E72D297353CC}">
              <c16:uniqueId val="{00000009-E5F9-4C9B-B607-780D82E57AA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9464112999568125E-2"/>
                  <c:y val="-8.150998659503661E-2"/>
                </c:manualLayout>
              </c:layout>
              <c:tx>
                <c:strRef>
                  <c:f>公会計指標分析・財政指標組合せ分析表!$BP$72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{53B38DFC-DE6A-43A0-B3B7-64237B8206AB}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E5F9-4C9B-B607-780D82E57AA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{950C943F-6120-429E-89E6-1D8F2FAEF5CD}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5F9-4C9B-B607-780D82E57AA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{5B061CD7-3261-41B9-B844-1D67CE7753D9}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5F9-4C9B-B607-780D82E57AA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{F56466ED-19E8-4A25-8528-56349BD80A9D}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5F9-4C9B-B607-780D82E57AA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{D3B802AA-EF55-4B62-85FF-14458889BCB4}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5F9-4C9B-B607-780D82E57AA3}"/>
                </c:ext>
              </c:extLst>
            </c:dLbl>
            <c:dLbl>
              <c:idx val="8"/>
              <c:layout>
                <c:manualLayout>
                  <c:x val="-3.5163824217278233E-2"/>
                  <c:y val="-4.9466507113124329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{AE1B9F4F-7FB0-497D-A8A8-E50B6E41D270}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E5F9-4C9B-B607-780D82E57AA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{BB26578F-BD89-430A-BDDF-FFCC31AB5A80}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E5F9-4C9B-B607-780D82E57AA3}"/>
                </c:ext>
              </c:extLst>
            </c:dLbl>
            <c:dLbl>
              <c:idx val="24"/>
              <c:layout>
                <c:manualLayout>
                  <c:x val="-2.0465965846956907E-2"/>
                  <c:y val="-7.177289375282124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{68AFDDB6-D76B-423A-A817-56D1F2E544F7}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E5F9-4C9B-B607-780D82E57AA3}"/>
                </c:ext>
              </c:extLst>
            </c:dLbl>
            <c:dLbl>
              <c:idx val="32"/>
              <c:layout>
                <c:manualLayout>
                  <c:x val="-3.1697991619110633E-2"/>
                  <c:y val="-4.6917200890193772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{16049A7F-1145-4064-A371-C9933DCB3619}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E5F9-4C9B-B607-780D82E57A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5.2</c:v>
                </c:pt>
                <c:pt idx="16">
                  <c:v>4.0999999999999996</c:v>
                </c:pt>
                <c:pt idx="24">
                  <c:v>6</c:v>
                </c:pt>
                <c:pt idx="32">
                  <c:v>5.8</c:v>
                </c:pt>
              </c:numCache>
            </c:numRef>
          </c:xVal>
          <c:yVal>
            <c:numRef>
              <c:f>公会計指標分析・財政指標組合せ分析表!$BP$77:$DC$77</c:f>
              <c:numCache>
                <c:formatCode>#,##0.0;"▲ "#,##0.0</c:formatCode>
                <c:ptCount val="40"/>
                <c:pt idx="0">
                  <c:v>32.6</c:v>
                </c:pt>
                <c:pt idx="8">
                  <c:v>30.5</c:v>
                </c:pt>
                <c:pt idx="16">
                  <c:v>21.2</c:v>
                </c:pt>
                <c:pt idx="24">
                  <c:v>24.1</c:v>
                </c:pt>
                <c:pt idx="32">
                  <c:v>20.100000000000001</c:v>
                </c:pt>
              </c:numCache>
            </c:numRef>
          </c:yVal>
          <c:smooth val="0"/>
          <c:extLst>
            <c:ext xmlns:c16="http://schemas.microsoft.com/office/drawing/2014/chart" uri="{C3380CC4-5D6E-409C-BE32-E72D297353CC}">
              <c16:uniqueId val="{00000013-E5F9-4C9B-B607-780D82E57AA3}"/>
            </c:ext>
          </c:extLst>
        </c:ser>
        <c:dLbls>
          <c:showLegendKey val="0"/>
          <c:showVal val="1"/>
          <c:showCatName val="0"/>
          <c:showSerName val="0"/>
          <c:showPercent val="0"/>
          <c:showBubbleSize val="0"/>
        </c:dLbls>
        <c:axId val="186747280"/>
        <c:axId val="186747672"/>
      </c:scatterChart>
      <c:valAx>
        <c:axId val="186747280"/>
        <c:scaling>
          <c:orientation val="minMax"/>
          <c:max val="22"/>
          <c:min val="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6747672"/>
        <c:crosses val="autoZero"/>
        <c:crossBetween val="midCat"/>
      </c:valAx>
      <c:valAx>
        <c:axId val="186747672"/>
        <c:scaling>
          <c:orientation val="minMax"/>
          <c:max val="24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6747280"/>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過去の国の経済対策への積極的な対応により、普通建設事業に伴う元利償還金が大きな割合を占めている。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特に合併直前に各市町及び一部事務組合で、ごみ処理（地方債発行額</a:t>
          </a:r>
          <a:r>
            <a:rPr kumimoji="1" lang="en-US" altLang="ja-JP" sz="1200">
              <a:latin typeface="ＭＳ ゴシック" pitchFamily="49" charset="-128"/>
              <a:ea typeface="ＭＳ ゴシック" pitchFamily="49" charset="-128"/>
            </a:rPr>
            <a:t>65</a:t>
          </a:r>
          <a:r>
            <a:rPr kumimoji="1" lang="ja-JP" altLang="en-US" sz="1200">
              <a:latin typeface="ＭＳ ゴシック" pitchFamily="49" charset="-128"/>
              <a:ea typeface="ＭＳ ゴシック" pitchFamily="49" charset="-128"/>
            </a:rPr>
            <a:t>億円）、し尿処理施設（</a:t>
          </a:r>
          <a:r>
            <a:rPr kumimoji="1" lang="en-US" altLang="ja-JP" sz="1200">
              <a:latin typeface="ＭＳ ゴシック" pitchFamily="49" charset="-128"/>
              <a:ea typeface="ＭＳ ゴシック" pitchFamily="49" charset="-128"/>
            </a:rPr>
            <a:t>37</a:t>
          </a:r>
          <a:r>
            <a:rPr kumimoji="1" lang="ja-JP" altLang="en-US" sz="1200">
              <a:latin typeface="ＭＳ ゴシック" pitchFamily="49" charset="-128"/>
              <a:ea typeface="ＭＳ ゴシック" pitchFamily="49" charset="-128"/>
            </a:rPr>
            <a:t>億円）等生活基盤のための大型普通建設事業を相次いで進めており、また、合併後には、道路・街路事業を積極的に実施し、新庁舎（地方債発行額</a:t>
          </a:r>
          <a:r>
            <a:rPr kumimoji="1" lang="en-US" altLang="ja-JP" sz="1200">
              <a:latin typeface="ＭＳ ゴシック" pitchFamily="49" charset="-128"/>
              <a:ea typeface="ＭＳ ゴシック" pitchFamily="49" charset="-128"/>
            </a:rPr>
            <a:t>76</a:t>
          </a:r>
          <a:r>
            <a:rPr kumimoji="1" lang="ja-JP" altLang="en-US" sz="1200">
              <a:latin typeface="ＭＳ ゴシック" pitchFamily="49" charset="-128"/>
              <a:ea typeface="ＭＳ ゴシック" pitchFamily="49" charset="-128"/>
            </a:rPr>
            <a:t>億円）建設等の大型プロジェクトにも取り組んできたことが元利償還金を増加させている要因である。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元利償還金は、前年度比で約</a:t>
          </a:r>
          <a:r>
            <a:rPr kumimoji="1" lang="en-US" altLang="ja-JP" sz="1200">
              <a:latin typeface="ＭＳ ゴシック" pitchFamily="49" charset="-128"/>
              <a:ea typeface="ＭＳ ゴシック" pitchFamily="49" charset="-128"/>
            </a:rPr>
            <a:t>8</a:t>
          </a:r>
          <a:r>
            <a:rPr kumimoji="1" lang="ja-JP" altLang="en-US" sz="1200">
              <a:latin typeface="ＭＳ ゴシック" pitchFamily="49" charset="-128"/>
              <a:ea typeface="ＭＳ ゴシック" pitchFamily="49" charset="-128"/>
            </a:rPr>
            <a:t>億円の減となっており、今後は、新たなごみ処理施設整備等の大規模事業等により一時的に増加するものの、以降は低減する見込みである。</a:t>
          </a:r>
          <a:endParaRPr kumimoji="1" lang="en-US" altLang="ja-JP"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合併直後に発行した地方債発行額の現在高が将来負担比率の高止まりとなっている要因である。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地方債現在高については、約</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億円の繰上償還と起債発行の抑制により、前年度比で約</a:t>
          </a:r>
          <a:r>
            <a:rPr kumimoji="1" lang="en-US" altLang="ja-JP" sz="1400">
              <a:latin typeface="ＭＳ ゴシック" pitchFamily="49" charset="-128"/>
              <a:ea typeface="ＭＳ ゴシック" pitchFamily="49" charset="-128"/>
            </a:rPr>
            <a:t>42</a:t>
          </a:r>
          <a:r>
            <a:rPr kumimoji="1" lang="ja-JP" altLang="en-US" sz="1400">
              <a:latin typeface="ＭＳ ゴシック" pitchFamily="49" charset="-128"/>
              <a:ea typeface="ＭＳ ゴシック" pitchFamily="49" charset="-128"/>
            </a:rPr>
            <a:t>億円の減となったものの、実質公債費比率と同様、依然として高水準にあることから、引き続き、計画的な繰上償還や新規発行債の抑制に努め、健全化判断比率の適正化を図る。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島根県出雲市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将来の公共施設等の更新に備えて、公共施設整備基金に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億円積み立て、また、地域振興基金に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大規模事業等の本格化に伴い、特定目的基金を活用することとしており、基金全体としては、中長期的には減少傾向にある。</a:t>
          </a:r>
          <a:endParaRPr kumimoji="1" lang="en-US" altLang="ja-JP"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合併特例法に基づく地域の振興に資する事業に充当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公共施設の整備に充当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高野令一育英奨学基金　高野令一育英奨学事業に充当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億円や地域振興基金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地域振興に資する事業へ地域振興基金を充当するほか、公共施設の更新等に公共施設整備基金を充当する予定のため、今後は低減していく見込み。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普通交付税の合併算定替による特例措置の縮減や新たな行政需要へ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億円を繰り入れて対応したため減となった。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年度に策定した財政計画（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年）の中で、収支不足に対応するため、基金からの繰り入れを一定程度予定しているが、将来的に基金が枯渇することがないよう、最低でも基金残高（財政調整基金と減債基金の合計）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億円以上を確保することとしている。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後年度の公債費負担を軽減するため行った約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億円の繰上償還の財源として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億円を繰り入れたことによる減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年度に策定した財政計画（</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2019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年）の中で、収支不足に対応するため、基金からの繰り入れを一定程度予定しているが、将来的に基金が枯渇することがないよう、最低でも基金残高（財政調整基金と減債基金の合計）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億円以上を確保することとしている。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EF42B7F-9500-4611-A24B-8174AEAF86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133D9EB-3FCD-4F1E-8DAD-8ADC706C73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15427552-9714-4C9A-AA8F-D2CA40218C3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6F437E13-AB3F-4D90-A71A-7494E6971BB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D72F3BD6-4A8A-48F8-A8FD-A5C43CB7513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498C72D2-CEE2-4A57-88C7-2DB1A56487E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51ABB6C4-78EB-440D-992C-359211C1768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1F7B8D56-9A4C-4145-AC50-55C4685EB91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12D8E055-EBA4-4D1B-9AE1-FBF515F5B79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449B67A-77E1-4F0F-ABCB-689A45C7D90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64DEEF65-8031-42CB-9EF8-FC188F30B4D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9E50F60-C4C8-4C37-8258-317EE75447D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175,227
171,497
624.36
81,465,297
80,071,096
1,279,581
46,017,290
101,995,678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63E3638C-FA5E-4A29-BCA2-688D89EFF71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3F95E0DD-85D7-4AFA-B075-53100607D44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A6FE840-5AEF-46FD-B8B6-F97E71116EB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16.6
165.4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7FC61EBD-888A-462E-B8BE-8ACE825BD68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5C597D17-EC5C-42D4-B79F-DDA09D3837E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371A4C9F-D31E-45B2-A5FB-08560E050AC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39468652-2E83-4912-AF25-5B70C249832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E2595066-B4ED-4067-A0F7-555D23B8893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552D32D1-8DD6-4264-9DE2-BE0D08751DC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30D972AE-874C-46C6-9A8D-E657721AC54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87C95BB4-5ED5-4F1B-9AE7-79E96D4D508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A77D58FD-4F21-4311-AC61-86A1D6DC914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928EAEFE-3528-4D49-8594-E5E5FEC4605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C1450745-B539-4ACE-B3C7-F61060947D2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A557610-E7F0-46BD-830B-AC7D4B15459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217E152-0036-4495-A46E-5ED541E7BDA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6FA83673-47D2-4FFE-A6D1-72795E9141E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16C8C53-E2FB-4DEE-94B3-829BD17FFCAF}"/>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A7A4E154-17D2-4EF3-B4D1-3F91A78AC4F4}"/>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D4C8EFF1-D533-4CB6-947D-50AAECE9266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28EB1E0E-6DD0-41D7-BD8A-889F9837BBF6}"/>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87845267-55E1-4881-B06E-D2B2D3ECCB5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2B82E9D5-24E2-461E-A6D2-85786A5EEA5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79979D0F-5735-4E65-BF2C-1F7C6F3A070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FBB74BE3-B4A8-4907-8C27-50AE11F33D4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219EB6A8-E598-420B-AF4E-9D68195A06B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623D5F6-8059-4BB1-873A-427D21BCF89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7BB71B41-B969-4AE0-B1B5-ED39A3BC1A7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4178BBBD-F163-4764-978B-2F474B77F39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5F0E8BC9-AD0B-490D-9BFD-B734DA30E11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EF578FBA-9BD4-4830-A911-451A95583B3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54A32CA2-1506-4CEF-BF24-9E7D9142B71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A8C142B9-CD7A-4061-8F89-52C1E0E1C40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482B6FE0-600E-4D85-A6AE-7F13BB2C4D9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当市では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、平成２７年度に策定した公共施設等総合管理計画において、公共施設等の延べ床面積を２割削減するという目標を掲げ、施設の統廃合・譲渡を進めている。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有形固定資産減価償却率については、平成２７年度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から平成２９年度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の値は全国平均値を下回っているが、今後上昇することが見込まれるため、引き続き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当該計画に基づいた取組を推進</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する必要がある。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562C31D0-175C-4637-91B8-1791546B3C1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FCCFFCC7-7B18-4B5C-BC0E-08F437FAB6F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F170F580-EFCE-4A8A-A4FB-DFC044FF9A9B}"/>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D3A9E0C1-3694-4998-A862-EA87BD45F25E}"/>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D5C7F5B3-C3A2-4D24-AEA7-5F761A13AE8F}"/>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D50C9D95-2FE1-4BCD-9CCC-0F17A564C037}"/>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16CCC00C-A0EC-4C0C-BD30-26DF62A5802C}"/>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BFFC2988-8503-422D-9AF5-3F369B468DF3}"/>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3564BDCD-2F76-47CA-BD55-7513FA1090A1}"/>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A6C91E2D-2AE9-441F-8896-CB2AA772CBA7}"/>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8A41F119-F187-4996-B797-F10DC042E55D}"/>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A0D5B3FF-8675-4520-BC83-9CDAC1E5CA76}"/>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29C86F0C-15C5-433F-B648-87FA7F7198E4}"/>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DDBCFF81-C959-45E9-B9F1-449ABEFA742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D9ED2EA2-53F0-44EB-8D5F-D43F44D8EEA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728B4F1B-9EC9-4C04-85B5-446D79E7843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146050</xdr:rowOff>
    </xdr:from>
    <xdr:to>
      <xdr:col>23</xdr:col>
      <xdr:colOff>85090</xdr:colOff>
      <xdr:row>34</xdr:row>
      <xdr:rowOff>97367</xdr:rowOff>
    </xdr:to>
    <xdr:cxnSp macro="">
      <xdr:nvCxnSpPr>
        <xdr:cNvPr id="64" name="直線コネクタ 63">
          <a:extLst>
            <a:ext uri="{FF2B5EF4-FFF2-40B4-BE49-F238E27FC236}">
              <a16:creationId xmlns:a16="http://schemas.microsoft.com/office/drawing/2014/main" id="{01EF90BE-8528-446C-8E51-F567627AF574}"/>
            </a:ext>
          </a:extLst>
        </xdr:cNvPr>
        <xdr:cNvCxnSpPr/>
      </xdr:nvCxnSpPr>
      <xdr:spPr>
        <a:xfrm flipV="1">
          <a:off x="4760595" y="5546725"/>
          <a:ext cx="1270" cy="115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101194</xdr:rowOff>
    </xdr:from>
    <xdr:ext cx="405111" cy="259045"/>
    <xdr:sp macro="" textlink="">
      <xdr:nvSpPr>
        <xdr:cNvPr id="65" name="有形固定資産減価償却率最小値テキスト">
          <a:extLst>
            <a:ext uri="{FF2B5EF4-FFF2-40B4-BE49-F238E27FC236}">
              <a16:creationId xmlns:a16="http://schemas.microsoft.com/office/drawing/2014/main" id="{44AC70DD-0ED8-4EA5-B4AA-68CBA63EE277}"/>
            </a:ext>
          </a:extLst>
        </xdr:cNvPr>
        <xdr:cNvSpPr txBox="1"/>
      </xdr:nvSpPr>
      <xdr:spPr>
        <a:xfrm>
          <a:off x="4813300" y="6702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97367</xdr:rowOff>
    </xdr:from>
    <xdr:to>
      <xdr:col>23</xdr:col>
      <xdr:colOff>174625</xdr:colOff>
      <xdr:row>34</xdr:row>
      <xdr:rowOff>97367</xdr:rowOff>
    </xdr:to>
    <xdr:cxnSp macro="">
      <xdr:nvCxnSpPr>
        <xdr:cNvPr id="66" name="直線コネクタ 65">
          <a:extLst>
            <a:ext uri="{FF2B5EF4-FFF2-40B4-BE49-F238E27FC236}">
              <a16:creationId xmlns:a16="http://schemas.microsoft.com/office/drawing/2014/main" id="{6229E2BA-E2CC-42D2-B1C1-81B9BA528E98}"/>
            </a:ext>
          </a:extLst>
        </xdr:cNvPr>
        <xdr:cNvCxnSpPr/>
      </xdr:nvCxnSpPr>
      <xdr:spPr>
        <a:xfrm>
          <a:off x="4673600" y="669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92727</xdr:rowOff>
    </xdr:from>
    <xdr:ext cx="405111" cy="259045"/>
    <xdr:sp macro="" textlink="">
      <xdr:nvSpPr>
        <xdr:cNvPr id="67" name="有形固定資産減価償却率最大値テキスト">
          <a:extLst>
            <a:ext uri="{FF2B5EF4-FFF2-40B4-BE49-F238E27FC236}">
              <a16:creationId xmlns:a16="http://schemas.microsoft.com/office/drawing/2014/main" id="{3111A0D5-8664-4B3E-86CF-C24D0F2106F4}"/>
            </a:ext>
          </a:extLst>
        </xdr:cNvPr>
        <xdr:cNvSpPr txBox="1"/>
      </xdr:nvSpPr>
      <xdr:spPr>
        <a:xfrm>
          <a:off x="4813300" y="5321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146050</xdr:rowOff>
    </xdr:from>
    <xdr:to>
      <xdr:col>23</xdr:col>
      <xdr:colOff>174625</xdr:colOff>
      <xdr:row>27</xdr:row>
      <xdr:rowOff>146050</xdr:rowOff>
    </xdr:to>
    <xdr:cxnSp macro="">
      <xdr:nvCxnSpPr>
        <xdr:cNvPr id="68" name="直線コネクタ 67">
          <a:extLst>
            <a:ext uri="{FF2B5EF4-FFF2-40B4-BE49-F238E27FC236}">
              <a16:creationId xmlns:a16="http://schemas.microsoft.com/office/drawing/2014/main" id="{CD219138-A4A1-45C7-A3D6-EFD77361A7B0}"/>
            </a:ext>
          </a:extLst>
        </xdr:cNvPr>
        <xdr:cNvCxnSpPr/>
      </xdr:nvCxnSpPr>
      <xdr:spPr>
        <a:xfrm>
          <a:off x="4673600" y="554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87224</xdr:rowOff>
    </xdr:from>
    <xdr:ext cx="405111" cy="259045"/>
    <xdr:sp macro="" textlink="">
      <xdr:nvSpPr>
        <xdr:cNvPr id="69" name="有形固定資産減価償却率平均値テキスト">
          <a:extLst>
            <a:ext uri="{FF2B5EF4-FFF2-40B4-BE49-F238E27FC236}">
              <a16:creationId xmlns:a16="http://schemas.microsoft.com/office/drawing/2014/main" id="{34B3FB56-0580-4C75-9696-0A1C1E249054}"/>
            </a:ext>
          </a:extLst>
        </xdr:cNvPr>
        <xdr:cNvSpPr txBox="1"/>
      </xdr:nvSpPr>
      <xdr:spPr>
        <a:xfrm>
          <a:off x="4813300" y="60022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64347</xdr:rowOff>
    </xdr:from>
    <xdr:to>
      <xdr:col>23</xdr:col>
      <xdr:colOff>136525</xdr:colOff>
      <xdr:row>31</xdr:row>
      <xdr:rowOff>165947</xdr:rowOff>
    </xdr:to>
    <xdr:sp macro="" textlink="">
      <xdr:nvSpPr>
        <xdr:cNvPr id="70" name="フローチャート: 判断 69">
          <a:extLst>
            <a:ext uri="{FF2B5EF4-FFF2-40B4-BE49-F238E27FC236}">
              <a16:creationId xmlns:a16="http://schemas.microsoft.com/office/drawing/2014/main" id="{F763631F-2867-46EA-917D-961D260F2D61}"/>
            </a:ext>
          </a:extLst>
        </xdr:cNvPr>
        <xdr:cNvSpPr/>
      </xdr:nvSpPr>
      <xdr:spPr>
        <a:xfrm>
          <a:off x="4711700" y="61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171027</xdr:rowOff>
    </xdr:from>
    <xdr:to>
      <xdr:col>19</xdr:col>
      <xdr:colOff>187325</xdr:colOff>
      <xdr:row>31</xdr:row>
      <xdr:rowOff>101177</xdr:rowOff>
    </xdr:to>
    <xdr:sp macro="" textlink="">
      <xdr:nvSpPr>
        <xdr:cNvPr id="71" name="フローチャート: 判断 70">
          <a:extLst>
            <a:ext uri="{FF2B5EF4-FFF2-40B4-BE49-F238E27FC236}">
              <a16:creationId xmlns:a16="http://schemas.microsoft.com/office/drawing/2014/main" id="{063F8499-CEF9-4343-8085-C173CD0264A6}"/>
            </a:ext>
          </a:extLst>
        </xdr:cNvPr>
        <xdr:cNvSpPr/>
      </xdr:nvSpPr>
      <xdr:spPr>
        <a:xfrm>
          <a:off x="4000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69215</xdr:rowOff>
    </xdr:from>
    <xdr:to>
      <xdr:col>15</xdr:col>
      <xdr:colOff>187325</xdr:colOff>
      <xdr:row>32</xdr:row>
      <xdr:rowOff>170815</xdr:rowOff>
    </xdr:to>
    <xdr:sp macro="" textlink="">
      <xdr:nvSpPr>
        <xdr:cNvPr id="72" name="フローチャート: 判断 71">
          <a:extLst>
            <a:ext uri="{FF2B5EF4-FFF2-40B4-BE49-F238E27FC236}">
              <a16:creationId xmlns:a16="http://schemas.microsoft.com/office/drawing/2014/main" id="{77731887-4519-42F0-B98A-BF4E386E56DC}"/>
            </a:ext>
          </a:extLst>
        </xdr:cNvPr>
        <xdr:cNvSpPr/>
      </xdr:nvSpPr>
      <xdr:spPr>
        <a:xfrm>
          <a:off x="3238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CC0572BA-11E8-421E-A2F8-AB4966B4B53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3CBF4F0A-2C77-4576-850E-8B53CDA6941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BD53D26A-7ACC-42A8-A25C-3A18CBB0539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EBECB6C5-5460-48AD-B908-A03C607E9A1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BA7B3A4F-7E3C-46B2-A178-791FC48137E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143510</xdr:rowOff>
    </xdr:from>
    <xdr:to>
      <xdr:col>23</xdr:col>
      <xdr:colOff>136525</xdr:colOff>
      <xdr:row>32</xdr:row>
      <xdr:rowOff>73660</xdr:rowOff>
    </xdr:to>
    <xdr:sp macro="" textlink="">
      <xdr:nvSpPr>
        <xdr:cNvPr id="78" name="楕円 77">
          <a:extLst>
            <a:ext uri="{FF2B5EF4-FFF2-40B4-BE49-F238E27FC236}">
              <a16:creationId xmlns:a16="http://schemas.microsoft.com/office/drawing/2014/main" id="{8030B277-57B6-44A2-988E-2A56A77C014F}"/>
            </a:ext>
          </a:extLst>
        </xdr:cNvPr>
        <xdr:cNvSpPr/>
      </xdr:nvSpPr>
      <xdr:spPr>
        <a:xfrm>
          <a:off x="47117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121937</xdr:rowOff>
    </xdr:from>
    <xdr:ext cx="405111" cy="259045"/>
    <xdr:sp macro="" textlink="">
      <xdr:nvSpPr>
        <xdr:cNvPr id="79" name="有形固定資産減価償却率該当値テキスト">
          <a:extLst>
            <a:ext uri="{FF2B5EF4-FFF2-40B4-BE49-F238E27FC236}">
              <a16:creationId xmlns:a16="http://schemas.microsoft.com/office/drawing/2014/main" id="{27450AFA-0002-4D85-B36F-AD4453FB4888}"/>
            </a:ext>
          </a:extLst>
        </xdr:cNvPr>
        <xdr:cNvSpPr txBox="1"/>
      </xdr:nvSpPr>
      <xdr:spPr>
        <a:xfrm>
          <a:off x="4813300" y="620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15240</xdr:rowOff>
    </xdr:from>
    <xdr:to>
      <xdr:col>19</xdr:col>
      <xdr:colOff>187325</xdr:colOff>
      <xdr:row>32</xdr:row>
      <xdr:rowOff>116840</xdr:rowOff>
    </xdr:to>
    <xdr:sp macro="" textlink="">
      <xdr:nvSpPr>
        <xdr:cNvPr id="80" name="楕円 79">
          <a:extLst>
            <a:ext uri="{FF2B5EF4-FFF2-40B4-BE49-F238E27FC236}">
              <a16:creationId xmlns:a16="http://schemas.microsoft.com/office/drawing/2014/main" id="{F52DC707-95CC-4C09-AE60-BA96C9AA4645}"/>
            </a:ext>
          </a:extLst>
        </xdr:cNvPr>
        <xdr:cNvSpPr/>
      </xdr:nvSpPr>
      <xdr:spPr>
        <a:xfrm>
          <a:off x="40005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22860</xdr:rowOff>
    </xdr:from>
    <xdr:to>
      <xdr:col>23</xdr:col>
      <xdr:colOff>85725</xdr:colOff>
      <xdr:row>32</xdr:row>
      <xdr:rowOff>66040</xdr:rowOff>
    </xdr:to>
    <xdr:cxnSp macro="">
      <xdr:nvCxnSpPr>
        <xdr:cNvPr id="81" name="直線コネクタ 80">
          <a:extLst>
            <a:ext uri="{FF2B5EF4-FFF2-40B4-BE49-F238E27FC236}">
              <a16:creationId xmlns:a16="http://schemas.microsoft.com/office/drawing/2014/main" id="{C68D3795-8063-43FD-A377-CE3BFFE78349}"/>
            </a:ext>
          </a:extLst>
        </xdr:cNvPr>
        <xdr:cNvCxnSpPr/>
      </xdr:nvCxnSpPr>
      <xdr:spPr>
        <a:xfrm flipV="1">
          <a:off x="4051300" y="6280785"/>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130387</xdr:rowOff>
    </xdr:from>
    <xdr:to>
      <xdr:col>15</xdr:col>
      <xdr:colOff>187325</xdr:colOff>
      <xdr:row>33</xdr:row>
      <xdr:rowOff>60537</xdr:rowOff>
    </xdr:to>
    <xdr:sp macro="" textlink="">
      <xdr:nvSpPr>
        <xdr:cNvPr id="82" name="楕円 81">
          <a:extLst>
            <a:ext uri="{FF2B5EF4-FFF2-40B4-BE49-F238E27FC236}">
              <a16:creationId xmlns:a16="http://schemas.microsoft.com/office/drawing/2014/main" id="{FD002A82-79C9-4ED2-98AE-AA751CFDB353}"/>
            </a:ext>
          </a:extLst>
        </xdr:cNvPr>
        <xdr:cNvSpPr/>
      </xdr:nvSpPr>
      <xdr:spPr>
        <a:xfrm>
          <a:off x="3238500" y="638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66040</xdr:rowOff>
    </xdr:from>
    <xdr:to>
      <xdr:col>19</xdr:col>
      <xdr:colOff>136525</xdr:colOff>
      <xdr:row>33</xdr:row>
      <xdr:rowOff>9737</xdr:rowOff>
    </xdr:to>
    <xdr:cxnSp macro="">
      <xdr:nvCxnSpPr>
        <xdr:cNvPr id="83" name="直線コネクタ 82">
          <a:extLst>
            <a:ext uri="{FF2B5EF4-FFF2-40B4-BE49-F238E27FC236}">
              <a16:creationId xmlns:a16="http://schemas.microsoft.com/office/drawing/2014/main" id="{FB1F1856-2CA2-41D5-92C7-74760EF75AF7}"/>
            </a:ext>
          </a:extLst>
        </xdr:cNvPr>
        <xdr:cNvCxnSpPr/>
      </xdr:nvCxnSpPr>
      <xdr:spPr>
        <a:xfrm flipV="1">
          <a:off x="3289300" y="6323965"/>
          <a:ext cx="762000" cy="11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117704</xdr:rowOff>
    </xdr:from>
    <xdr:ext cx="405111" cy="259045"/>
    <xdr:sp macro="" textlink="">
      <xdr:nvSpPr>
        <xdr:cNvPr id="84" name="n_1aveValue有形固定資産減価償却率">
          <a:extLst>
            <a:ext uri="{FF2B5EF4-FFF2-40B4-BE49-F238E27FC236}">
              <a16:creationId xmlns:a16="http://schemas.microsoft.com/office/drawing/2014/main" id="{426DB140-C2DA-44D5-BEF9-4D7FB9D0D1D4}"/>
            </a:ext>
          </a:extLst>
        </xdr:cNvPr>
        <xdr:cNvSpPr txBox="1"/>
      </xdr:nvSpPr>
      <xdr:spPr>
        <a:xfrm>
          <a:off x="3836044"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15892</xdr:rowOff>
    </xdr:from>
    <xdr:ext cx="405111" cy="259045"/>
    <xdr:sp macro="" textlink="">
      <xdr:nvSpPr>
        <xdr:cNvPr id="85" name="n_2aveValue有形固定資産減価償却率">
          <a:extLst>
            <a:ext uri="{FF2B5EF4-FFF2-40B4-BE49-F238E27FC236}">
              <a16:creationId xmlns:a16="http://schemas.microsoft.com/office/drawing/2014/main" id="{2750F807-A225-4182-BD94-9BC54765EB59}"/>
            </a:ext>
          </a:extLst>
        </xdr:cNvPr>
        <xdr:cNvSpPr txBox="1"/>
      </xdr:nvSpPr>
      <xdr:spPr>
        <a:xfrm>
          <a:off x="3086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107967</xdr:rowOff>
    </xdr:from>
    <xdr:ext cx="405111" cy="259045"/>
    <xdr:sp macro="" textlink="">
      <xdr:nvSpPr>
        <xdr:cNvPr id="86" name="n_1mainValue有形固定資産減価償却率">
          <a:extLst>
            <a:ext uri="{FF2B5EF4-FFF2-40B4-BE49-F238E27FC236}">
              <a16:creationId xmlns:a16="http://schemas.microsoft.com/office/drawing/2014/main" id="{647BCC98-B34D-4D8D-B328-FEA61981A8D2}"/>
            </a:ext>
          </a:extLst>
        </xdr:cNvPr>
        <xdr:cNvSpPr txBox="1"/>
      </xdr:nvSpPr>
      <xdr:spPr>
        <a:xfrm>
          <a:off x="3836044" y="6365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51664</xdr:rowOff>
    </xdr:from>
    <xdr:ext cx="405111" cy="259045"/>
    <xdr:sp macro="" textlink="">
      <xdr:nvSpPr>
        <xdr:cNvPr id="87" name="n_2mainValue有形固定資産減価償却率">
          <a:extLst>
            <a:ext uri="{FF2B5EF4-FFF2-40B4-BE49-F238E27FC236}">
              <a16:creationId xmlns:a16="http://schemas.microsoft.com/office/drawing/2014/main" id="{3C0ACBF0-B860-4C55-AC52-49383D75B4FF}"/>
            </a:ext>
          </a:extLst>
        </xdr:cNvPr>
        <xdr:cNvSpPr txBox="1"/>
      </xdr:nvSpPr>
      <xdr:spPr>
        <a:xfrm>
          <a:off x="3086744" y="6481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a:extLst>
            <a:ext uri="{FF2B5EF4-FFF2-40B4-BE49-F238E27FC236}">
              <a16:creationId xmlns:a16="http://schemas.microsoft.com/office/drawing/2014/main" id="{860DB5F3-ECBE-407A-B6D3-CEC15D7C104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a:extLst>
            <a:ext uri="{FF2B5EF4-FFF2-40B4-BE49-F238E27FC236}">
              <a16:creationId xmlns:a16="http://schemas.microsoft.com/office/drawing/2014/main" id="{C4E7DFD8-A629-4E48-B05B-C7FF615BA0D3}"/>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a:extLst>
            <a:ext uri="{FF2B5EF4-FFF2-40B4-BE49-F238E27FC236}">
              <a16:creationId xmlns:a16="http://schemas.microsoft.com/office/drawing/2014/main" id="{D560CADE-8621-46EE-BCE6-1352BA8EC0A4}"/>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a:extLst>
            <a:ext uri="{FF2B5EF4-FFF2-40B4-BE49-F238E27FC236}">
              <a16:creationId xmlns:a16="http://schemas.microsoft.com/office/drawing/2014/main" id="{897F6F06-FA81-4B5D-8559-BAD2150EB30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a:extLst>
            <a:ext uri="{FF2B5EF4-FFF2-40B4-BE49-F238E27FC236}">
              <a16:creationId xmlns:a16="http://schemas.microsoft.com/office/drawing/2014/main" id="{841B883C-4DE5-4873-9BCF-B517AC9812C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a:extLst>
            <a:ext uri="{FF2B5EF4-FFF2-40B4-BE49-F238E27FC236}">
              <a16:creationId xmlns:a16="http://schemas.microsoft.com/office/drawing/2014/main" id="{2D5BA83F-7D58-4F25-8872-607B24E3C08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a:extLst>
            <a:ext uri="{FF2B5EF4-FFF2-40B4-BE49-F238E27FC236}">
              <a16:creationId xmlns:a16="http://schemas.microsoft.com/office/drawing/2014/main" id="{56E91674-692F-4D49-8F7F-354E11BA3F3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a:extLst>
            <a:ext uri="{FF2B5EF4-FFF2-40B4-BE49-F238E27FC236}">
              <a16:creationId xmlns:a16="http://schemas.microsoft.com/office/drawing/2014/main" id="{7C5CDAA0-014B-4DAD-88CB-D0357517C60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a:extLst>
            <a:ext uri="{FF2B5EF4-FFF2-40B4-BE49-F238E27FC236}">
              <a16:creationId xmlns:a16="http://schemas.microsoft.com/office/drawing/2014/main" id="{1DABB399-7809-4287-99BA-1F9136709F7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a:extLst>
            <a:ext uri="{FF2B5EF4-FFF2-40B4-BE49-F238E27FC236}">
              <a16:creationId xmlns:a16="http://schemas.microsoft.com/office/drawing/2014/main" id="{D7E27DB7-8B67-4533-97B0-D4178C018F9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a:extLst>
            <a:ext uri="{FF2B5EF4-FFF2-40B4-BE49-F238E27FC236}">
              <a16:creationId xmlns:a16="http://schemas.microsoft.com/office/drawing/2014/main" id="{4C594B35-B709-43EE-ACA6-475DF9E77F8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a:extLst>
            <a:ext uri="{FF2B5EF4-FFF2-40B4-BE49-F238E27FC236}">
              <a16:creationId xmlns:a16="http://schemas.microsoft.com/office/drawing/2014/main" id="{0C7B37F2-FF56-4B23-A8BA-5229A642C65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a:extLst>
            <a:ext uri="{FF2B5EF4-FFF2-40B4-BE49-F238E27FC236}">
              <a16:creationId xmlns:a16="http://schemas.microsoft.com/office/drawing/2014/main" id="{67CDBB09-1282-4C1C-B242-348097F3F27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latin typeface="ＭＳ ゴシック" panose="020B0609070205080204" pitchFamily="49" charset="-128"/>
              <a:ea typeface="ＭＳ ゴシック" panose="020B0609070205080204" pitchFamily="49" charset="-128"/>
            </a:rPr>
            <a:t>合併前後の集中的な社会基盤整備により将来負担額は高止まりしているものの、過去の国の経済対策による既発債の償還が終了しつつあり、将来負担額は減少傾向にある。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しかしながら、今後、次期可燃ごみ処理施設等の大規模建設事業があり、将来負担額は一時的に増加する見込であるため、地方債の新規発行額の抑制や繰上償還等に引き続き取り組むことにより、債務償還可能年数の縮減を図っていく。</a:t>
          </a:r>
        </a:p>
      </xdr:txBody>
    </xdr:sp>
    <xdr:clientData/>
  </xdr:twoCellAnchor>
  <xdr:oneCellAnchor>
    <xdr:from>
      <xdr:col>57</xdr:col>
      <xdr:colOff>111125</xdr:colOff>
      <xdr:row>23</xdr:row>
      <xdr:rowOff>47625</xdr:rowOff>
    </xdr:from>
    <xdr:ext cx="349839" cy="225703"/>
    <xdr:sp macro="" textlink="">
      <xdr:nvSpPr>
        <xdr:cNvPr id="101" name="テキスト ボックス 100">
          <a:extLst>
            <a:ext uri="{FF2B5EF4-FFF2-40B4-BE49-F238E27FC236}">
              <a16:creationId xmlns:a16="http://schemas.microsoft.com/office/drawing/2014/main" id="{0E9B5F04-2E62-4941-B02C-79785BE3F47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a:extLst>
            <a:ext uri="{FF2B5EF4-FFF2-40B4-BE49-F238E27FC236}">
              <a16:creationId xmlns:a16="http://schemas.microsoft.com/office/drawing/2014/main" id="{460E5FF3-E785-45EB-B8CF-3306AB26AD5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a:extLst>
            <a:ext uri="{FF2B5EF4-FFF2-40B4-BE49-F238E27FC236}">
              <a16:creationId xmlns:a16="http://schemas.microsoft.com/office/drawing/2014/main" id="{F3C48384-4D12-47FB-BA0C-5D4C86D6D324}"/>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a:extLst>
            <a:ext uri="{FF2B5EF4-FFF2-40B4-BE49-F238E27FC236}">
              <a16:creationId xmlns:a16="http://schemas.microsoft.com/office/drawing/2014/main" id="{65400CE7-0F33-4DB8-97E8-73455EFF20A2}"/>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a:extLst>
            <a:ext uri="{FF2B5EF4-FFF2-40B4-BE49-F238E27FC236}">
              <a16:creationId xmlns:a16="http://schemas.microsoft.com/office/drawing/2014/main" id="{7137A16C-A786-4B5E-93E0-F023D1977E8F}"/>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a:extLst>
            <a:ext uri="{FF2B5EF4-FFF2-40B4-BE49-F238E27FC236}">
              <a16:creationId xmlns:a16="http://schemas.microsoft.com/office/drawing/2014/main" id="{B980C1C8-E8E0-4902-9EF1-ED18B3DE1256}"/>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a:extLst>
            <a:ext uri="{FF2B5EF4-FFF2-40B4-BE49-F238E27FC236}">
              <a16:creationId xmlns:a16="http://schemas.microsoft.com/office/drawing/2014/main" id="{2DC2563C-2FC4-4ED0-B33F-C35AE180C9C7}"/>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a:extLst>
            <a:ext uri="{FF2B5EF4-FFF2-40B4-BE49-F238E27FC236}">
              <a16:creationId xmlns:a16="http://schemas.microsoft.com/office/drawing/2014/main" id="{FCE113C2-B38F-43D2-B546-58AA64D131CA}"/>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a:extLst>
            <a:ext uri="{FF2B5EF4-FFF2-40B4-BE49-F238E27FC236}">
              <a16:creationId xmlns:a16="http://schemas.microsoft.com/office/drawing/2014/main" id="{169F723B-335D-4243-AE98-7CA27EFC2CB5}"/>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a:extLst>
            <a:ext uri="{FF2B5EF4-FFF2-40B4-BE49-F238E27FC236}">
              <a16:creationId xmlns:a16="http://schemas.microsoft.com/office/drawing/2014/main" id="{72D1D445-D7D3-4EE5-934B-22CE33E08BF2}"/>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a:extLst>
            <a:ext uri="{FF2B5EF4-FFF2-40B4-BE49-F238E27FC236}">
              <a16:creationId xmlns:a16="http://schemas.microsoft.com/office/drawing/2014/main" id="{6DEE26DD-E17C-49DC-84F1-7BB01279577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a:extLst>
            <a:ext uri="{FF2B5EF4-FFF2-40B4-BE49-F238E27FC236}">
              <a16:creationId xmlns:a16="http://schemas.microsoft.com/office/drawing/2014/main" id="{7B8173FD-3E6E-41BB-87FC-122441B999E5}"/>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a:extLst>
            <a:ext uri="{FF2B5EF4-FFF2-40B4-BE49-F238E27FC236}">
              <a16:creationId xmlns:a16="http://schemas.microsoft.com/office/drawing/2014/main" id="{79AF58B6-BFFA-4DA9-A63D-2BC913DAAC4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a:extLst>
            <a:ext uri="{FF2B5EF4-FFF2-40B4-BE49-F238E27FC236}">
              <a16:creationId xmlns:a16="http://schemas.microsoft.com/office/drawing/2014/main" id="{EC24F6BE-8FFC-4CFC-8DC8-418939FC62F6}"/>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a:extLst>
            <a:ext uri="{FF2B5EF4-FFF2-40B4-BE49-F238E27FC236}">
              <a16:creationId xmlns:a16="http://schemas.microsoft.com/office/drawing/2014/main" id="{EDFCA0CF-6FF6-40AC-A101-F2BE2B20FFE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116064</xdr:rowOff>
    </xdr:from>
    <xdr:to>
      <xdr:col>76</xdr:col>
      <xdr:colOff>21589</xdr:colOff>
      <xdr:row>34</xdr:row>
      <xdr:rowOff>151342</xdr:rowOff>
    </xdr:to>
    <xdr:cxnSp macro="">
      <xdr:nvCxnSpPr>
        <xdr:cNvPr id="116" name="直線コネクタ 115">
          <a:extLst>
            <a:ext uri="{FF2B5EF4-FFF2-40B4-BE49-F238E27FC236}">
              <a16:creationId xmlns:a16="http://schemas.microsoft.com/office/drawing/2014/main" id="{E8A88412-7A8F-4FDC-A99F-5D2AB459821D}"/>
            </a:ext>
          </a:extLst>
        </xdr:cNvPr>
        <xdr:cNvCxnSpPr/>
      </xdr:nvCxnSpPr>
      <xdr:spPr>
        <a:xfrm flipV="1">
          <a:off x="14793595" y="5516739"/>
          <a:ext cx="1269" cy="123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a:extLst>
            <a:ext uri="{FF2B5EF4-FFF2-40B4-BE49-F238E27FC236}">
              <a16:creationId xmlns:a16="http://schemas.microsoft.com/office/drawing/2014/main" id="{82DBBE75-7FD9-49C4-95FC-B2ECF6A3768A}"/>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a:extLst>
            <a:ext uri="{FF2B5EF4-FFF2-40B4-BE49-F238E27FC236}">
              <a16:creationId xmlns:a16="http://schemas.microsoft.com/office/drawing/2014/main" id="{7EEEF1E3-4705-47DA-996F-FB4EC25CAD6A}"/>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62741</xdr:rowOff>
    </xdr:from>
    <xdr:ext cx="405111" cy="259045"/>
    <xdr:sp macro="" textlink="">
      <xdr:nvSpPr>
        <xdr:cNvPr id="119" name="債務償還可能年数最大値テキスト">
          <a:extLst>
            <a:ext uri="{FF2B5EF4-FFF2-40B4-BE49-F238E27FC236}">
              <a16:creationId xmlns:a16="http://schemas.microsoft.com/office/drawing/2014/main" id="{2D577998-0F9E-4517-A564-4169D8197E7F}"/>
            </a:ext>
          </a:extLst>
        </xdr:cNvPr>
        <xdr:cNvSpPr txBox="1"/>
      </xdr:nvSpPr>
      <xdr:spPr>
        <a:xfrm>
          <a:off x="14846300" y="529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116064</xdr:rowOff>
    </xdr:from>
    <xdr:to>
      <xdr:col>76</xdr:col>
      <xdr:colOff>111125</xdr:colOff>
      <xdr:row>27</xdr:row>
      <xdr:rowOff>116064</xdr:rowOff>
    </xdr:to>
    <xdr:cxnSp macro="">
      <xdr:nvCxnSpPr>
        <xdr:cNvPr id="120" name="直線コネクタ 119">
          <a:extLst>
            <a:ext uri="{FF2B5EF4-FFF2-40B4-BE49-F238E27FC236}">
              <a16:creationId xmlns:a16="http://schemas.microsoft.com/office/drawing/2014/main" id="{3E0A7578-C823-4380-AC23-3BC688BC9DE7}"/>
            </a:ext>
          </a:extLst>
        </xdr:cNvPr>
        <xdr:cNvCxnSpPr/>
      </xdr:nvCxnSpPr>
      <xdr:spPr>
        <a:xfrm>
          <a:off x="14706600" y="551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105074</xdr:rowOff>
    </xdr:from>
    <xdr:ext cx="340478" cy="259045"/>
    <xdr:sp macro="" textlink="">
      <xdr:nvSpPr>
        <xdr:cNvPr id="121" name="債務償還可能年数平均値テキスト">
          <a:extLst>
            <a:ext uri="{FF2B5EF4-FFF2-40B4-BE49-F238E27FC236}">
              <a16:creationId xmlns:a16="http://schemas.microsoft.com/office/drawing/2014/main" id="{C5FE5AEE-184E-4F80-915F-0B7DF4FE1170}"/>
            </a:ext>
          </a:extLst>
        </xdr:cNvPr>
        <xdr:cNvSpPr txBox="1"/>
      </xdr:nvSpPr>
      <xdr:spPr>
        <a:xfrm>
          <a:off x="14846300" y="602009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126647</xdr:rowOff>
    </xdr:from>
    <xdr:to>
      <xdr:col>76</xdr:col>
      <xdr:colOff>73025</xdr:colOff>
      <xdr:row>31</xdr:row>
      <xdr:rowOff>56797</xdr:rowOff>
    </xdr:to>
    <xdr:sp macro="" textlink="">
      <xdr:nvSpPr>
        <xdr:cNvPr id="122" name="フローチャート: 判断 121">
          <a:extLst>
            <a:ext uri="{FF2B5EF4-FFF2-40B4-BE49-F238E27FC236}">
              <a16:creationId xmlns:a16="http://schemas.microsoft.com/office/drawing/2014/main" id="{2B07E3B4-5959-4F7D-8DDD-2A7989C722F0}"/>
            </a:ext>
          </a:extLst>
        </xdr:cNvPr>
        <xdr:cNvSpPr/>
      </xdr:nvSpPr>
      <xdr:spPr>
        <a:xfrm>
          <a:off x="14744700" y="604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27C2D04C-F384-4FB4-94BB-53F0FE1FEAC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DD231F60-8472-43AC-83ED-A890833101B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A45AA0E2-E7B8-4182-8808-E6E3B279EA0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FDEF0565-27B9-4AF4-9E4F-3E0AF415E13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226B6F1E-5763-4F88-B13B-E3381A284DE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109714</xdr:rowOff>
    </xdr:from>
    <xdr:to>
      <xdr:col>76</xdr:col>
      <xdr:colOff>73025</xdr:colOff>
      <xdr:row>29</xdr:row>
      <xdr:rowOff>39864</xdr:rowOff>
    </xdr:to>
    <xdr:sp macro="" textlink="">
      <xdr:nvSpPr>
        <xdr:cNvPr id="128" name="楕円 127">
          <a:extLst>
            <a:ext uri="{FF2B5EF4-FFF2-40B4-BE49-F238E27FC236}">
              <a16:creationId xmlns:a16="http://schemas.microsoft.com/office/drawing/2014/main" id="{CFFE93DB-B6BD-417C-84DB-65C198B552E9}"/>
            </a:ext>
          </a:extLst>
        </xdr:cNvPr>
        <xdr:cNvSpPr/>
      </xdr:nvSpPr>
      <xdr:spPr>
        <a:xfrm>
          <a:off x="14744700" y="568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132591</xdr:rowOff>
    </xdr:from>
    <xdr:ext cx="340478" cy="259045"/>
    <xdr:sp macro="" textlink="">
      <xdr:nvSpPr>
        <xdr:cNvPr id="129" name="債務償還可能年数該当値テキスト">
          <a:extLst>
            <a:ext uri="{FF2B5EF4-FFF2-40B4-BE49-F238E27FC236}">
              <a16:creationId xmlns:a16="http://schemas.microsoft.com/office/drawing/2014/main" id="{628A78F3-9894-4C4A-A78C-57DC1AC4D8CE}"/>
            </a:ext>
          </a:extLst>
        </xdr:cNvPr>
        <xdr:cNvSpPr txBox="1"/>
      </xdr:nvSpPr>
      <xdr:spPr>
        <a:xfrm>
          <a:off x="14846300" y="55332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a:extLst>
            <a:ext uri="{FF2B5EF4-FFF2-40B4-BE49-F238E27FC236}">
              <a16:creationId xmlns:a16="http://schemas.microsoft.com/office/drawing/2014/main" id="{F1360482-A3A1-4AE1-B8E5-ADA111E4AAE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a:extLst>
            <a:ext uri="{FF2B5EF4-FFF2-40B4-BE49-F238E27FC236}">
              <a16:creationId xmlns:a16="http://schemas.microsoft.com/office/drawing/2014/main" id="{EF444ED5-8227-452A-B195-E48FE209DCA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a:extLst>
            <a:ext uri="{FF2B5EF4-FFF2-40B4-BE49-F238E27FC236}">
              <a16:creationId xmlns:a16="http://schemas.microsoft.com/office/drawing/2014/main" id="{BE9B5973-3331-489C-9AA3-1FEEA0426CB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a:extLst>
            <a:ext uri="{FF2B5EF4-FFF2-40B4-BE49-F238E27FC236}">
              <a16:creationId xmlns:a16="http://schemas.microsoft.com/office/drawing/2014/main" id="{B666AECC-9457-4FA6-A86A-41EF4B7949C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a:extLst>
            <a:ext uri="{FF2B5EF4-FFF2-40B4-BE49-F238E27FC236}">
              <a16:creationId xmlns:a16="http://schemas.microsoft.com/office/drawing/2014/main" id="{5CAA92A5-C590-4F50-89B7-666C742F600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a:extLst>
            <a:ext uri="{FF2B5EF4-FFF2-40B4-BE49-F238E27FC236}">
              <a16:creationId xmlns:a16="http://schemas.microsoft.com/office/drawing/2014/main" id="{33437778-64A6-4709-825F-817CD79F865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7E9864F-4E95-4DE9-8F8F-8752B4CEA42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7905856-C49E-4648-A7CB-52F952321AD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DAD9B74-2E2C-4D64-AB27-1CFD443B423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B1EE2B7-B662-4D0B-9330-B80C63E1DB0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B7A7D49-E195-4322-8D2E-3D51D069BAB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8C900AA-33C4-4B8E-84D6-4552234606E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0CBAD56-FD55-4989-ADF9-F28654E401B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243BCB2-6B3C-49DC-9DF6-C5443308D06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3E54E26-DFB6-41E8-A321-19AE189DFFE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09EEE84-8FFC-4654-B7B4-03D7827B85C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175,227
171,497
624.36
81,465,297
80,071,096
1,279,581
46,017,290
101,995,678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7DD458E-7079-49E4-91A0-0F4771F3B77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BE6EF21-C35C-44CF-A5F3-9389DCCECEE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179BF45-F7E5-4E62-BF1B-5C345B947C6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16.6
165.4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32AF306-938A-4B44-8613-2D4C47D9985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60A102D-55A1-42EB-8A85-E0FAE03F0ED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1C1154A-A278-4F4D-BFCB-4C46E06C00C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9657F69-A3B4-4B64-A344-B12C9DE0FFE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8029C8E-E812-4A08-AF78-C4B28C27CAD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3F3CF5D-41F9-42BE-BF84-2D652BD5E59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05AAD38-9BE9-4C35-A95A-3FDE19AA9BF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0ACD28C-FD9E-4906-8C11-CAF2AE8846D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0F09DB6-B23A-4A91-AE76-4520BEA97D2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83EAB1C-0CD2-4A88-8C36-130B7D54164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13F7ADA-F413-43BD-94D7-D9DB497EBFD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A8BF70D-8111-46B9-8749-06247B688A9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36757F4-9D84-4E55-94FE-EDF7C67E6B2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9FBEFE3-F967-4652-AF45-37A8D435BFE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893817C-EB5D-49D1-99F7-7F611913ECC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D7375A82-2118-432C-91D5-DDC522D0C088}"/>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DF3853E-BCB8-4BE2-89DE-CC43E703E04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BB43097D-1857-4708-84DB-4F7ECD77D65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C052CB3B-62A8-47BC-AE06-AC3B2337649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37843758-A559-467C-89A4-3D07AC26D13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2BB9444-B271-4124-9711-179F0D7E653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903626B-825C-467C-ABC2-4F8B16D2976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BEEDCD7A-F1ED-4678-B65B-460D0700AD7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A96A727A-EA00-4240-98E1-EE689C94000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1E686B81-FA10-43AB-B432-FA153BF63D4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AC3C3528-86B6-40CF-81BB-98245750177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6E9A1279-14A7-4247-9083-30F62127286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A2B8D83A-965F-4D92-862E-BEDCE14341CE}"/>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E115795A-88A7-4C9D-BBC9-A8E27FCEF70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FC6B11F2-AC0F-4A89-A382-E18D967F9366}"/>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E9560F0C-E215-4E79-A8DD-9055B8CAF31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3E836E7E-BACB-45C4-851C-C5A0B0704E3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2ABEF65E-3BEA-4919-812D-B81D5AC9EF8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8FE51812-59A3-4649-A842-5EF7AEC8CBFB}"/>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FAC42AE7-33C0-4BD8-B14D-D11BE58C7B6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66B3C85F-18D1-43B9-85A5-5B3F2688673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4109A376-96F6-48BE-B725-E0EE8D58E7BB}"/>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C203A261-D31B-474D-8AE5-F7605222DFFD}"/>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F4293B77-2027-47C6-AA83-201C7D23F28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890D22E8-D5DF-4542-9963-8EBD1A5B5412}"/>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140CF1F4-0BA3-4EA0-9983-0ECE910F9DF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51435</xdr:rowOff>
    </xdr:to>
    <xdr:cxnSp macro="">
      <xdr:nvCxnSpPr>
        <xdr:cNvPr id="56" name="直線コネクタ 55">
          <a:extLst>
            <a:ext uri="{FF2B5EF4-FFF2-40B4-BE49-F238E27FC236}">
              <a16:creationId xmlns:a16="http://schemas.microsoft.com/office/drawing/2014/main" id="{D78679D3-25BC-4D9B-833A-288468E10C81}"/>
            </a:ext>
          </a:extLst>
        </xdr:cNvPr>
        <xdr:cNvCxnSpPr/>
      </xdr:nvCxnSpPr>
      <xdr:spPr>
        <a:xfrm flipV="1">
          <a:off x="4634865" y="5762625"/>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a:extLst>
            <a:ext uri="{FF2B5EF4-FFF2-40B4-BE49-F238E27FC236}">
              <a16:creationId xmlns:a16="http://schemas.microsoft.com/office/drawing/2014/main" id="{2C547683-B479-4D48-AA56-6E5DE875EE1A}"/>
            </a:ext>
          </a:extLst>
        </xdr:cNvPr>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a:extLst>
            <a:ext uri="{FF2B5EF4-FFF2-40B4-BE49-F238E27FC236}">
              <a16:creationId xmlns:a16="http://schemas.microsoft.com/office/drawing/2014/main" id="{4ABC8443-E2AA-43A6-8E62-EBEBDD8C2C58}"/>
            </a:ext>
          </a:extLst>
        </xdr:cNvPr>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a:extLst>
            <a:ext uri="{FF2B5EF4-FFF2-40B4-BE49-F238E27FC236}">
              <a16:creationId xmlns:a16="http://schemas.microsoft.com/office/drawing/2014/main" id="{70A723FB-B2BA-47B7-8BE6-ED12C52F9848}"/>
            </a:ext>
          </a:extLst>
        </xdr:cNvPr>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a:extLst>
            <a:ext uri="{FF2B5EF4-FFF2-40B4-BE49-F238E27FC236}">
              <a16:creationId xmlns:a16="http://schemas.microsoft.com/office/drawing/2014/main" id="{89D4921C-3775-43AE-9117-2CC9E760A3BC}"/>
            </a:ext>
          </a:extLst>
        </xdr:cNvPr>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129557</xdr:rowOff>
    </xdr:from>
    <xdr:ext cx="405111" cy="259045"/>
    <xdr:sp macro="" textlink="">
      <xdr:nvSpPr>
        <xdr:cNvPr id="61" name="【道路】&#10;有形固定資産減価償却率平均値テキスト">
          <a:extLst>
            <a:ext uri="{FF2B5EF4-FFF2-40B4-BE49-F238E27FC236}">
              <a16:creationId xmlns:a16="http://schemas.microsoft.com/office/drawing/2014/main" id="{BE4CFAB1-48E4-438B-AB9D-C8A6506D2F6F}"/>
            </a:ext>
          </a:extLst>
        </xdr:cNvPr>
        <xdr:cNvSpPr txBox="1"/>
      </xdr:nvSpPr>
      <xdr:spPr>
        <a:xfrm>
          <a:off x="4673600" y="664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151130</xdr:rowOff>
    </xdr:from>
    <xdr:to>
      <xdr:col>24</xdr:col>
      <xdr:colOff>114300</xdr:colOff>
      <xdr:row>39</xdr:row>
      <xdr:rowOff>81280</xdr:rowOff>
    </xdr:to>
    <xdr:sp macro="" textlink="">
      <xdr:nvSpPr>
        <xdr:cNvPr id="62" name="フローチャート: 判断 61">
          <a:extLst>
            <a:ext uri="{FF2B5EF4-FFF2-40B4-BE49-F238E27FC236}">
              <a16:creationId xmlns:a16="http://schemas.microsoft.com/office/drawing/2014/main" id="{18D99017-1ED0-4D4A-92A1-4A173A64B47D}"/>
            </a:ext>
          </a:extLst>
        </xdr:cNvPr>
        <xdr:cNvSpPr/>
      </xdr:nvSpPr>
      <xdr:spPr>
        <a:xfrm>
          <a:off x="4584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168275</xdr:rowOff>
    </xdr:from>
    <xdr:to>
      <xdr:col>20</xdr:col>
      <xdr:colOff>38100</xdr:colOff>
      <xdr:row>38</xdr:row>
      <xdr:rowOff>98425</xdr:rowOff>
    </xdr:to>
    <xdr:sp macro="" textlink="">
      <xdr:nvSpPr>
        <xdr:cNvPr id="63" name="フローチャート: 判断 62">
          <a:extLst>
            <a:ext uri="{FF2B5EF4-FFF2-40B4-BE49-F238E27FC236}">
              <a16:creationId xmlns:a16="http://schemas.microsoft.com/office/drawing/2014/main" id="{BCC5F00F-9282-4BFF-8E37-9389EC24D9E9}"/>
            </a:ext>
          </a:extLst>
        </xdr:cNvPr>
        <xdr:cNvSpPr/>
      </xdr:nvSpPr>
      <xdr:spPr>
        <a:xfrm>
          <a:off x="3746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a:extLst>
            <a:ext uri="{FF2B5EF4-FFF2-40B4-BE49-F238E27FC236}">
              <a16:creationId xmlns:a16="http://schemas.microsoft.com/office/drawing/2014/main" id="{9A3F0C50-669F-4FDD-A1D7-ABBE5C52B220}"/>
            </a:ext>
          </a:extLst>
        </xdr:cNvPr>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A9C0A2D-7BF1-4297-B1F6-43110BFC812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DB913434-92B0-4C66-9111-9AF0C1BFE0A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CD45FBB-E09A-4F9C-852B-12B52EF30EB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324819F-EBF3-4931-9A8C-43884144236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DCE2F11-29A0-49AA-8591-83B4A60F014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84455</xdr:rowOff>
    </xdr:from>
    <xdr:to>
      <xdr:col>24</xdr:col>
      <xdr:colOff>114300</xdr:colOff>
      <xdr:row>39</xdr:row>
      <xdr:rowOff>14605</xdr:rowOff>
    </xdr:to>
    <xdr:sp macro="" textlink="">
      <xdr:nvSpPr>
        <xdr:cNvPr id="70" name="楕円 69">
          <a:extLst>
            <a:ext uri="{FF2B5EF4-FFF2-40B4-BE49-F238E27FC236}">
              <a16:creationId xmlns:a16="http://schemas.microsoft.com/office/drawing/2014/main" id="{5F2E8653-DF96-4663-9E01-CD6BF9F19EAF}"/>
            </a:ext>
          </a:extLst>
        </xdr:cNvPr>
        <xdr:cNvSpPr/>
      </xdr:nvSpPr>
      <xdr:spPr>
        <a:xfrm>
          <a:off x="45847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107332</xdr:rowOff>
    </xdr:from>
    <xdr:ext cx="405111" cy="259045"/>
    <xdr:sp macro="" textlink="">
      <xdr:nvSpPr>
        <xdr:cNvPr id="71" name="【道路】&#10;有形固定資産減価償却率該当値テキスト">
          <a:extLst>
            <a:ext uri="{FF2B5EF4-FFF2-40B4-BE49-F238E27FC236}">
              <a16:creationId xmlns:a16="http://schemas.microsoft.com/office/drawing/2014/main" id="{3DEC65E9-06A6-4D8B-9072-66891E6107D0}"/>
            </a:ext>
          </a:extLst>
        </xdr:cNvPr>
        <xdr:cNvSpPr txBox="1"/>
      </xdr:nvSpPr>
      <xdr:spPr>
        <a:xfrm>
          <a:off x="4673600" y="645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116840</xdr:rowOff>
    </xdr:from>
    <xdr:to>
      <xdr:col>20</xdr:col>
      <xdr:colOff>38100</xdr:colOff>
      <xdr:row>39</xdr:row>
      <xdr:rowOff>46990</xdr:rowOff>
    </xdr:to>
    <xdr:sp macro="" textlink="">
      <xdr:nvSpPr>
        <xdr:cNvPr id="72" name="楕円 71">
          <a:extLst>
            <a:ext uri="{FF2B5EF4-FFF2-40B4-BE49-F238E27FC236}">
              <a16:creationId xmlns:a16="http://schemas.microsoft.com/office/drawing/2014/main" id="{9DE500D6-FE9F-4705-A07C-D0CC2EE7EACA}"/>
            </a:ext>
          </a:extLst>
        </xdr:cNvPr>
        <xdr:cNvSpPr/>
      </xdr:nvSpPr>
      <xdr:spPr>
        <a:xfrm>
          <a:off x="3746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135255</xdr:rowOff>
    </xdr:from>
    <xdr:to>
      <xdr:col>24</xdr:col>
      <xdr:colOff>63500</xdr:colOff>
      <xdr:row>38</xdr:row>
      <xdr:rowOff>167640</xdr:rowOff>
    </xdr:to>
    <xdr:cxnSp macro="">
      <xdr:nvCxnSpPr>
        <xdr:cNvPr id="73" name="直線コネクタ 72">
          <a:extLst>
            <a:ext uri="{FF2B5EF4-FFF2-40B4-BE49-F238E27FC236}">
              <a16:creationId xmlns:a16="http://schemas.microsoft.com/office/drawing/2014/main" id="{E93CF6FA-800D-45AB-8D09-249DC89D2446}"/>
            </a:ext>
          </a:extLst>
        </xdr:cNvPr>
        <xdr:cNvCxnSpPr/>
      </xdr:nvCxnSpPr>
      <xdr:spPr>
        <a:xfrm flipV="1">
          <a:off x="3797300" y="665035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151130</xdr:rowOff>
    </xdr:from>
    <xdr:to>
      <xdr:col>15</xdr:col>
      <xdr:colOff>101600</xdr:colOff>
      <xdr:row>39</xdr:row>
      <xdr:rowOff>81280</xdr:rowOff>
    </xdr:to>
    <xdr:sp macro="" textlink="">
      <xdr:nvSpPr>
        <xdr:cNvPr id="74" name="楕円 73">
          <a:extLst>
            <a:ext uri="{FF2B5EF4-FFF2-40B4-BE49-F238E27FC236}">
              <a16:creationId xmlns:a16="http://schemas.microsoft.com/office/drawing/2014/main" id="{C8EB1625-08BE-4217-900C-23737AFC902E}"/>
            </a:ext>
          </a:extLst>
        </xdr:cNvPr>
        <xdr:cNvSpPr/>
      </xdr:nvSpPr>
      <xdr:spPr>
        <a:xfrm>
          <a:off x="2857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167640</xdr:rowOff>
    </xdr:from>
    <xdr:to>
      <xdr:col>19</xdr:col>
      <xdr:colOff>177800</xdr:colOff>
      <xdr:row>39</xdr:row>
      <xdr:rowOff>30480</xdr:rowOff>
    </xdr:to>
    <xdr:cxnSp macro="">
      <xdr:nvCxnSpPr>
        <xdr:cNvPr id="75" name="直線コネクタ 74">
          <a:extLst>
            <a:ext uri="{FF2B5EF4-FFF2-40B4-BE49-F238E27FC236}">
              <a16:creationId xmlns:a16="http://schemas.microsoft.com/office/drawing/2014/main" id="{1E3438DC-886F-49D5-94F2-9DE4F13219BB}"/>
            </a:ext>
          </a:extLst>
        </xdr:cNvPr>
        <xdr:cNvCxnSpPr/>
      </xdr:nvCxnSpPr>
      <xdr:spPr>
        <a:xfrm flipV="1">
          <a:off x="2908300" y="66827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114952</xdr:rowOff>
    </xdr:from>
    <xdr:ext cx="405111" cy="259045"/>
    <xdr:sp macro="" textlink="">
      <xdr:nvSpPr>
        <xdr:cNvPr id="76" name="n_1aveValue【道路】&#10;有形固定資産減価償却率">
          <a:extLst>
            <a:ext uri="{FF2B5EF4-FFF2-40B4-BE49-F238E27FC236}">
              <a16:creationId xmlns:a16="http://schemas.microsoft.com/office/drawing/2014/main" id="{F4216EFB-95B7-473E-B51C-C763325A72A1}"/>
            </a:ext>
          </a:extLst>
        </xdr:cNvPr>
        <xdr:cNvSpPr txBox="1"/>
      </xdr:nvSpPr>
      <xdr:spPr>
        <a:xfrm>
          <a:off x="35820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53992</xdr:rowOff>
    </xdr:from>
    <xdr:ext cx="405111" cy="259045"/>
    <xdr:sp macro="" textlink="">
      <xdr:nvSpPr>
        <xdr:cNvPr id="77" name="n_2aveValue【道路】&#10;有形固定資産減価償却率">
          <a:extLst>
            <a:ext uri="{FF2B5EF4-FFF2-40B4-BE49-F238E27FC236}">
              <a16:creationId xmlns:a16="http://schemas.microsoft.com/office/drawing/2014/main" id="{17890F38-EB00-4CFD-9E38-7710988A7B16}"/>
            </a:ext>
          </a:extLst>
        </xdr:cNvPr>
        <xdr:cNvSpPr txBox="1"/>
      </xdr:nvSpPr>
      <xdr:spPr>
        <a:xfrm>
          <a:off x="2705744" y="639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38117</xdr:rowOff>
    </xdr:from>
    <xdr:ext cx="405111" cy="259045"/>
    <xdr:sp macro="" textlink="">
      <xdr:nvSpPr>
        <xdr:cNvPr id="78" name="n_1mainValue【道路】&#10;有形固定資産減価償却率">
          <a:extLst>
            <a:ext uri="{FF2B5EF4-FFF2-40B4-BE49-F238E27FC236}">
              <a16:creationId xmlns:a16="http://schemas.microsoft.com/office/drawing/2014/main" id="{B2FA8DBB-292C-4520-9961-8B85BC1389F8}"/>
            </a:ext>
          </a:extLst>
        </xdr:cNvPr>
        <xdr:cNvSpPr txBox="1"/>
      </xdr:nvSpPr>
      <xdr:spPr>
        <a:xfrm>
          <a:off x="3582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72407</xdr:rowOff>
    </xdr:from>
    <xdr:ext cx="405111" cy="259045"/>
    <xdr:sp macro="" textlink="">
      <xdr:nvSpPr>
        <xdr:cNvPr id="79" name="n_2mainValue【道路】&#10;有形固定資産減価償却率">
          <a:extLst>
            <a:ext uri="{FF2B5EF4-FFF2-40B4-BE49-F238E27FC236}">
              <a16:creationId xmlns:a16="http://schemas.microsoft.com/office/drawing/2014/main" id="{1E33C3F8-5A85-4A2F-9269-7BCCAC4ADC15}"/>
            </a:ext>
          </a:extLst>
        </xdr:cNvPr>
        <xdr:cNvSpPr txBox="1"/>
      </xdr:nvSpPr>
      <xdr:spPr>
        <a:xfrm>
          <a:off x="27057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93214A2B-6B82-4A48-92CC-25224773576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CA77CF1D-A512-4B12-BC18-DAD424146D3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5BF9D5EA-675E-4C55-9C86-445E45D6B27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0675E5FC-E339-4836-99C0-DC4FE2D7518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FC099C1A-F24F-4DA9-B416-BD9451A0D65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3CBF985F-693F-418B-93B5-51462E6E798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EC3BB4AE-CE76-4C35-AB5B-47A45D9C799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A66BFC14-D5F3-4BB0-AD06-4D50904B525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FCBBD600-EA38-45F3-A9D8-C608660D384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076571E5-C4AE-4EEE-9EDB-7C6636CEB9A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a:extLst>
            <a:ext uri="{FF2B5EF4-FFF2-40B4-BE49-F238E27FC236}">
              <a16:creationId xmlns:a16="http://schemas.microsoft.com/office/drawing/2014/main" id="{0107F8D3-3315-4897-88AB-A79586646477}"/>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a:extLst>
            <a:ext uri="{FF2B5EF4-FFF2-40B4-BE49-F238E27FC236}">
              <a16:creationId xmlns:a16="http://schemas.microsoft.com/office/drawing/2014/main" id="{4818FCAB-66AA-47F9-97BA-FE865150F53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a:extLst>
            <a:ext uri="{FF2B5EF4-FFF2-40B4-BE49-F238E27FC236}">
              <a16:creationId xmlns:a16="http://schemas.microsoft.com/office/drawing/2014/main" id="{378FD6D4-23DF-4382-811B-F633598245C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a:extLst>
            <a:ext uri="{FF2B5EF4-FFF2-40B4-BE49-F238E27FC236}">
              <a16:creationId xmlns:a16="http://schemas.microsoft.com/office/drawing/2014/main" id="{9FAC408E-ED86-45AB-8E59-626AB0D1F48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a:extLst>
            <a:ext uri="{FF2B5EF4-FFF2-40B4-BE49-F238E27FC236}">
              <a16:creationId xmlns:a16="http://schemas.microsoft.com/office/drawing/2014/main" id="{98A88CAB-AE3C-4FFF-9889-1E912AFAFD08}"/>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a:extLst>
            <a:ext uri="{FF2B5EF4-FFF2-40B4-BE49-F238E27FC236}">
              <a16:creationId xmlns:a16="http://schemas.microsoft.com/office/drawing/2014/main" id="{0D815995-5319-404E-8273-9D8291B8388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6" name="テキスト ボックス 95">
          <a:extLst>
            <a:ext uri="{FF2B5EF4-FFF2-40B4-BE49-F238E27FC236}">
              <a16:creationId xmlns:a16="http://schemas.microsoft.com/office/drawing/2014/main" id="{E0CAF316-CCF8-4315-B230-8EAF29698D55}"/>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a:extLst>
            <a:ext uri="{FF2B5EF4-FFF2-40B4-BE49-F238E27FC236}">
              <a16:creationId xmlns:a16="http://schemas.microsoft.com/office/drawing/2014/main" id="{9C74D30E-17B3-4C9B-AA79-08918218DAE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8" name="テキスト ボックス 97">
          <a:extLst>
            <a:ext uri="{FF2B5EF4-FFF2-40B4-BE49-F238E27FC236}">
              <a16:creationId xmlns:a16="http://schemas.microsoft.com/office/drawing/2014/main" id="{DF1A7BC6-3A4F-49E6-9141-972742B4B6EB}"/>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a:extLst>
            <a:ext uri="{FF2B5EF4-FFF2-40B4-BE49-F238E27FC236}">
              <a16:creationId xmlns:a16="http://schemas.microsoft.com/office/drawing/2014/main" id="{B864BEE6-9180-414D-B01B-E2246BF1764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0" name="テキスト ボックス 99">
          <a:extLst>
            <a:ext uri="{FF2B5EF4-FFF2-40B4-BE49-F238E27FC236}">
              <a16:creationId xmlns:a16="http://schemas.microsoft.com/office/drawing/2014/main" id="{7C255144-803E-404D-A89E-777A451D410E}"/>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558F0D6C-4A87-452F-AE83-1BE4BFCBA2F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2" name="テキスト ボックス 101">
          <a:extLst>
            <a:ext uri="{FF2B5EF4-FFF2-40B4-BE49-F238E27FC236}">
              <a16:creationId xmlns:a16="http://schemas.microsoft.com/office/drawing/2014/main" id="{97AEBA9F-C455-4F68-BF80-2B36596D9E67}"/>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a:extLst>
            <a:ext uri="{FF2B5EF4-FFF2-40B4-BE49-F238E27FC236}">
              <a16:creationId xmlns:a16="http://schemas.microsoft.com/office/drawing/2014/main" id="{8CB362C9-59DE-4889-BE2E-D50744173D4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141986</xdr:rowOff>
    </xdr:from>
    <xdr:to>
      <xdr:col>54</xdr:col>
      <xdr:colOff>189865</xdr:colOff>
      <xdr:row>41</xdr:row>
      <xdr:rowOff>129159</xdr:rowOff>
    </xdr:to>
    <xdr:cxnSp macro="">
      <xdr:nvCxnSpPr>
        <xdr:cNvPr id="104" name="直線コネクタ 103">
          <a:extLst>
            <a:ext uri="{FF2B5EF4-FFF2-40B4-BE49-F238E27FC236}">
              <a16:creationId xmlns:a16="http://schemas.microsoft.com/office/drawing/2014/main" id="{A6C06286-C43A-4AD2-B04B-3C19C13859A0}"/>
            </a:ext>
          </a:extLst>
        </xdr:cNvPr>
        <xdr:cNvCxnSpPr/>
      </xdr:nvCxnSpPr>
      <xdr:spPr>
        <a:xfrm flipV="1">
          <a:off x="10476865" y="6314186"/>
          <a:ext cx="0" cy="84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132986</xdr:rowOff>
    </xdr:from>
    <xdr:ext cx="469744" cy="259045"/>
    <xdr:sp macro="" textlink="">
      <xdr:nvSpPr>
        <xdr:cNvPr id="105" name="【道路】&#10;一人当たり延長最小値テキスト">
          <a:extLst>
            <a:ext uri="{FF2B5EF4-FFF2-40B4-BE49-F238E27FC236}">
              <a16:creationId xmlns:a16="http://schemas.microsoft.com/office/drawing/2014/main" id="{410F2665-2774-477C-8C06-F18D1F697F14}"/>
            </a:ext>
          </a:extLst>
        </xdr:cNvPr>
        <xdr:cNvSpPr txBox="1"/>
      </xdr:nvSpPr>
      <xdr:spPr>
        <a:xfrm>
          <a:off x="10515600" y="716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129159</xdr:rowOff>
    </xdr:from>
    <xdr:to>
      <xdr:col>55</xdr:col>
      <xdr:colOff>88900</xdr:colOff>
      <xdr:row>41</xdr:row>
      <xdr:rowOff>129159</xdr:rowOff>
    </xdr:to>
    <xdr:cxnSp macro="">
      <xdr:nvCxnSpPr>
        <xdr:cNvPr id="106" name="直線コネクタ 105">
          <a:extLst>
            <a:ext uri="{FF2B5EF4-FFF2-40B4-BE49-F238E27FC236}">
              <a16:creationId xmlns:a16="http://schemas.microsoft.com/office/drawing/2014/main" id="{17954555-BDEF-475D-BF74-E9F40469DC5F}"/>
            </a:ext>
          </a:extLst>
        </xdr:cNvPr>
        <xdr:cNvCxnSpPr/>
      </xdr:nvCxnSpPr>
      <xdr:spPr>
        <a:xfrm>
          <a:off x="10388600" y="715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88663</xdr:rowOff>
    </xdr:from>
    <xdr:ext cx="534377" cy="259045"/>
    <xdr:sp macro="" textlink="">
      <xdr:nvSpPr>
        <xdr:cNvPr id="107" name="【道路】&#10;一人当たり延長最大値テキスト">
          <a:extLst>
            <a:ext uri="{FF2B5EF4-FFF2-40B4-BE49-F238E27FC236}">
              <a16:creationId xmlns:a16="http://schemas.microsoft.com/office/drawing/2014/main" id="{D8F5CD54-6345-4E86-806D-C768C78E0DF9}"/>
            </a:ext>
          </a:extLst>
        </xdr:cNvPr>
        <xdr:cNvSpPr txBox="1"/>
      </xdr:nvSpPr>
      <xdr:spPr>
        <a:xfrm>
          <a:off x="10515600" y="608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141986</xdr:rowOff>
    </xdr:from>
    <xdr:to>
      <xdr:col>55</xdr:col>
      <xdr:colOff>88900</xdr:colOff>
      <xdr:row>36</xdr:row>
      <xdr:rowOff>141986</xdr:rowOff>
    </xdr:to>
    <xdr:cxnSp macro="">
      <xdr:nvCxnSpPr>
        <xdr:cNvPr id="108" name="直線コネクタ 107">
          <a:extLst>
            <a:ext uri="{FF2B5EF4-FFF2-40B4-BE49-F238E27FC236}">
              <a16:creationId xmlns:a16="http://schemas.microsoft.com/office/drawing/2014/main" id="{782887E5-D542-4FD5-8DAA-7877F1315DDF}"/>
            </a:ext>
          </a:extLst>
        </xdr:cNvPr>
        <xdr:cNvCxnSpPr/>
      </xdr:nvCxnSpPr>
      <xdr:spPr>
        <a:xfrm>
          <a:off x="10388600" y="631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42562</xdr:rowOff>
    </xdr:from>
    <xdr:ext cx="469744" cy="259045"/>
    <xdr:sp macro="" textlink="">
      <xdr:nvSpPr>
        <xdr:cNvPr id="109" name="【道路】&#10;一人当たり延長平均値テキスト">
          <a:extLst>
            <a:ext uri="{FF2B5EF4-FFF2-40B4-BE49-F238E27FC236}">
              <a16:creationId xmlns:a16="http://schemas.microsoft.com/office/drawing/2014/main" id="{3A7AF58B-0F4D-4680-99EB-F8FBCAE0EFC9}"/>
            </a:ext>
          </a:extLst>
        </xdr:cNvPr>
        <xdr:cNvSpPr txBox="1"/>
      </xdr:nvSpPr>
      <xdr:spPr>
        <a:xfrm>
          <a:off x="10515600" y="6729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64135</xdr:rowOff>
    </xdr:from>
    <xdr:to>
      <xdr:col>55</xdr:col>
      <xdr:colOff>50800</xdr:colOff>
      <xdr:row>39</xdr:row>
      <xdr:rowOff>165735</xdr:rowOff>
    </xdr:to>
    <xdr:sp macro="" textlink="">
      <xdr:nvSpPr>
        <xdr:cNvPr id="110" name="フローチャート: 判断 109">
          <a:extLst>
            <a:ext uri="{FF2B5EF4-FFF2-40B4-BE49-F238E27FC236}">
              <a16:creationId xmlns:a16="http://schemas.microsoft.com/office/drawing/2014/main" id="{821AD866-9E8E-4562-AD8A-A29DC4F7410E}"/>
            </a:ext>
          </a:extLst>
        </xdr:cNvPr>
        <xdr:cNvSpPr/>
      </xdr:nvSpPr>
      <xdr:spPr>
        <a:xfrm>
          <a:off x="10426700" y="675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33</xdr:row>
      <xdr:rowOff>105791</xdr:rowOff>
    </xdr:from>
    <xdr:to>
      <xdr:col>50</xdr:col>
      <xdr:colOff>165100</xdr:colOff>
      <xdr:row>34</xdr:row>
      <xdr:rowOff>35941</xdr:rowOff>
    </xdr:to>
    <xdr:sp macro="" textlink="">
      <xdr:nvSpPr>
        <xdr:cNvPr id="111" name="フローチャート: 判断 110">
          <a:extLst>
            <a:ext uri="{FF2B5EF4-FFF2-40B4-BE49-F238E27FC236}">
              <a16:creationId xmlns:a16="http://schemas.microsoft.com/office/drawing/2014/main" id="{49D91033-24F1-44FE-9CDB-539561F973A6}"/>
            </a:ext>
          </a:extLst>
        </xdr:cNvPr>
        <xdr:cNvSpPr/>
      </xdr:nvSpPr>
      <xdr:spPr>
        <a:xfrm>
          <a:off x="9588500" y="576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44196</xdr:rowOff>
    </xdr:from>
    <xdr:to>
      <xdr:col>46</xdr:col>
      <xdr:colOff>38100</xdr:colOff>
      <xdr:row>40</xdr:row>
      <xdr:rowOff>145796</xdr:rowOff>
    </xdr:to>
    <xdr:sp macro="" textlink="">
      <xdr:nvSpPr>
        <xdr:cNvPr id="112" name="フローチャート: 判断 111">
          <a:extLst>
            <a:ext uri="{FF2B5EF4-FFF2-40B4-BE49-F238E27FC236}">
              <a16:creationId xmlns:a16="http://schemas.microsoft.com/office/drawing/2014/main" id="{7C499AF0-E4B5-4314-92E9-7371814B3B0C}"/>
            </a:ext>
          </a:extLst>
        </xdr:cNvPr>
        <xdr:cNvSpPr/>
      </xdr:nvSpPr>
      <xdr:spPr>
        <a:xfrm>
          <a:off x="8699500" y="690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BC1217FC-C6A7-4C48-8CC4-20E485A5205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7A0A9D90-4FE2-4550-BB56-2A86771A80F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3EA074E4-64B8-4E45-98DF-EE3E9BFACA4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4C485B52-0E82-47F4-850F-000D7E942A7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F0666070-A226-4162-9846-590B2B594EF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91186</xdr:rowOff>
    </xdr:from>
    <xdr:to>
      <xdr:col>55</xdr:col>
      <xdr:colOff>50800</xdr:colOff>
      <xdr:row>37</xdr:row>
      <xdr:rowOff>21336</xdr:rowOff>
    </xdr:to>
    <xdr:sp macro="" textlink="">
      <xdr:nvSpPr>
        <xdr:cNvPr id="118" name="楕円 117">
          <a:extLst>
            <a:ext uri="{FF2B5EF4-FFF2-40B4-BE49-F238E27FC236}">
              <a16:creationId xmlns:a16="http://schemas.microsoft.com/office/drawing/2014/main" id="{25A3C223-FB00-4730-B37A-8F982C12C083}"/>
            </a:ext>
          </a:extLst>
        </xdr:cNvPr>
        <xdr:cNvSpPr/>
      </xdr:nvSpPr>
      <xdr:spPr>
        <a:xfrm>
          <a:off x="10426700" y="626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44213</xdr:rowOff>
    </xdr:from>
    <xdr:ext cx="534377" cy="259045"/>
    <xdr:sp macro="" textlink="">
      <xdr:nvSpPr>
        <xdr:cNvPr id="119" name="【道路】&#10;一人当たり延長該当値テキスト">
          <a:extLst>
            <a:ext uri="{FF2B5EF4-FFF2-40B4-BE49-F238E27FC236}">
              <a16:creationId xmlns:a16="http://schemas.microsoft.com/office/drawing/2014/main" id="{90AC9D75-E567-4104-BADF-8D7DAA3AE7F4}"/>
            </a:ext>
          </a:extLst>
        </xdr:cNvPr>
        <xdr:cNvSpPr txBox="1"/>
      </xdr:nvSpPr>
      <xdr:spPr>
        <a:xfrm>
          <a:off x="10515600" y="621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88646</xdr:rowOff>
    </xdr:from>
    <xdr:to>
      <xdr:col>50</xdr:col>
      <xdr:colOff>165100</xdr:colOff>
      <xdr:row>37</xdr:row>
      <xdr:rowOff>18796</xdr:rowOff>
    </xdr:to>
    <xdr:sp macro="" textlink="">
      <xdr:nvSpPr>
        <xdr:cNvPr id="120" name="楕円 119">
          <a:extLst>
            <a:ext uri="{FF2B5EF4-FFF2-40B4-BE49-F238E27FC236}">
              <a16:creationId xmlns:a16="http://schemas.microsoft.com/office/drawing/2014/main" id="{D51540E7-083F-4918-AF94-C3512B6BA27D}"/>
            </a:ext>
          </a:extLst>
        </xdr:cNvPr>
        <xdr:cNvSpPr/>
      </xdr:nvSpPr>
      <xdr:spPr>
        <a:xfrm>
          <a:off x="9588500" y="626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139446</xdr:rowOff>
    </xdr:from>
    <xdr:to>
      <xdr:col>55</xdr:col>
      <xdr:colOff>0</xdr:colOff>
      <xdr:row>36</xdr:row>
      <xdr:rowOff>141986</xdr:rowOff>
    </xdr:to>
    <xdr:cxnSp macro="">
      <xdr:nvCxnSpPr>
        <xdr:cNvPr id="121" name="直線コネクタ 120">
          <a:extLst>
            <a:ext uri="{FF2B5EF4-FFF2-40B4-BE49-F238E27FC236}">
              <a16:creationId xmlns:a16="http://schemas.microsoft.com/office/drawing/2014/main" id="{29110F5C-18D7-4B73-BDFE-76C6FFDFC442}"/>
            </a:ext>
          </a:extLst>
        </xdr:cNvPr>
        <xdr:cNvCxnSpPr/>
      </xdr:nvCxnSpPr>
      <xdr:spPr>
        <a:xfrm>
          <a:off x="9639300" y="6311646"/>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90424</xdr:rowOff>
    </xdr:from>
    <xdr:to>
      <xdr:col>46</xdr:col>
      <xdr:colOff>38100</xdr:colOff>
      <xdr:row>37</xdr:row>
      <xdr:rowOff>20574</xdr:rowOff>
    </xdr:to>
    <xdr:sp macro="" textlink="">
      <xdr:nvSpPr>
        <xdr:cNvPr id="122" name="楕円 121">
          <a:extLst>
            <a:ext uri="{FF2B5EF4-FFF2-40B4-BE49-F238E27FC236}">
              <a16:creationId xmlns:a16="http://schemas.microsoft.com/office/drawing/2014/main" id="{D0EFFB48-80EF-400A-86F6-52D04BFA50C2}"/>
            </a:ext>
          </a:extLst>
        </xdr:cNvPr>
        <xdr:cNvSpPr/>
      </xdr:nvSpPr>
      <xdr:spPr>
        <a:xfrm>
          <a:off x="8699500" y="626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139446</xdr:rowOff>
    </xdr:from>
    <xdr:to>
      <xdr:col>50</xdr:col>
      <xdr:colOff>114300</xdr:colOff>
      <xdr:row>36</xdr:row>
      <xdr:rowOff>141224</xdr:rowOff>
    </xdr:to>
    <xdr:cxnSp macro="">
      <xdr:nvCxnSpPr>
        <xdr:cNvPr id="123" name="直線コネクタ 122">
          <a:extLst>
            <a:ext uri="{FF2B5EF4-FFF2-40B4-BE49-F238E27FC236}">
              <a16:creationId xmlns:a16="http://schemas.microsoft.com/office/drawing/2014/main" id="{D31EC887-53EF-4E04-AD74-5AAECB035EA4}"/>
            </a:ext>
          </a:extLst>
        </xdr:cNvPr>
        <xdr:cNvCxnSpPr/>
      </xdr:nvCxnSpPr>
      <xdr:spPr>
        <a:xfrm flipV="1">
          <a:off x="8750300" y="6311646"/>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32</xdr:row>
      <xdr:rowOff>52468</xdr:rowOff>
    </xdr:from>
    <xdr:ext cx="534377" cy="259045"/>
    <xdr:sp macro="" textlink="">
      <xdr:nvSpPr>
        <xdr:cNvPr id="124" name="n_1aveValue【道路】&#10;一人当たり延長">
          <a:extLst>
            <a:ext uri="{FF2B5EF4-FFF2-40B4-BE49-F238E27FC236}">
              <a16:creationId xmlns:a16="http://schemas.microsoft.com/office/drawing/2014/main" id="{BACCD600-2EE9-4D00-9696-6C1E728986DE}"/>
            </a:ext>
          </a:extLst>
        </xdr:cNvPr>
        <xdr:cNvSpPr txBox="1"/>
      </xdr:nvSpPr>
      <xdr:spPr>
        <a:xfrm>
          <a:off x="9359411" y="55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136923</xdr:rowOff>
    </xdr:from>
    <xdr:ext cx="469744" cy="259045"/>
    <xdr:sp macro="" textlink="">
      <xdr:nvSpPr>
        <xdr:cNvPr id="125" name="n_2aveValue【道路】&#10;一人当たり延長">
          <a:extLst>
            <a:ext uri="{FF2B5EF4-FFF2-40B4-BE49-F238E27FC236}">
              <a16:creationId xmlns:a16="http://schemas.microsoft.com/office/drawing/2014/main" id="{A8D1120A-2122-434F-88FF-896FD0A285B6}"/>
            </a:ext>
          </a:extLst>
        </xdr:cNvPr>
        <xdr:cNvSpPr txBox="1"/>
      </xdr:nvSpPr>
      <xdr:spPr>
        <a:xfrm>
          <a:off x="8515427" y="699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9923</xdr:rowOff>
    </xdr:from>
    <xdr:ext cx="534377" cy="259045"/>
    <xdr:sp macro="" textlink="">
      <xdr:nvSpPr>
        <xdr:cNvPr id="126" name="n_1mainValue【道路】&#10;一人当たり延長">
          <a:extLst>
            <a:ext uri="{FF2B5EF4-FFF2-40B4-BE49-F238E27FC236}">
              <a16:creationId xmlns:a16="http://schemas.microsoft.com/office/drawing/2014/main" id="{4B76242A-D4EC-47C1-B3A8-2D47A9F025D1}"/>
            </a:ext>
          </a:extLst>
        </xdr:cNvPr>
        <xdr:cNvSpPr txBox="1"/>
      </xdr:nvSpPr>
      <xdr:spPr>
        <a:xfrm>
          <a:off x="9359411" y="635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37101</xdr:rowOff>
    </xdr:from>
    <xdr:ext cx="534377" cy="259045"/>
    <xdr:sp macro="" textlink="">
      <xdr:nvSpPr>
        <xdr:cNvPr id="127" name="n_2mainValue【道路】&#10;一人当たり延長">
          <a:extLst>
            <a:ext uri="{FF2B5EF4-FFF2-40B4-BE49-F238E27FC236}">
              <a16:creationId xmlns:a16="http://schemas.microsoft.com/office/drawing/2014/main" id="{DE217B94-A7E4-45EA-B72A-E7D7598A335E}"/>
            </a:ext>
          </a:extLst>
        </xdr:cNvPr>
        <xdr:cNvSpPr txBox="1"/>
      </xdr:nvSpPr>
      <xdr:spPr>
        <a:xfrm>
          <a:off x="8483111" y="603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a:extLst>
            <a:ext uri="{FF2B5EF4-FFF2-40B4-BE49-F238E27FC236}">
              <a16:creationId xmlns:a16="http://schemas.microsoft.com/office/drawing/2014/main" id="{83723BF1-8CB1-43DB-8036-7EF3DC973FE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a:extLst>
            <a:ext uri="{FF2B5EF4-FFF2-40B4-BE49-F238E27FC236}">
              <a16:creationId xmlns:a16="http://schemas.microsoft.com/office/drawing/2014/main" id="{5D8C3460-83DF-4B2F-895E-6DA2BDCB7AC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a:extLst>
            <a:ext uri="{FF2B5EF4-FFF2-40B4-BE49-F238E27FC236}">
              <a16:creationId xmlns:a16="http://schemas.microsoft.com/office/drawing/2014/main" id="{AE688E21-455E-4F81-A110-C170E92BBAB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a:extLst>
            <a:ext uri="{FF2B5EF4-FFF2-40B4-BE49-F238E27FC236}">
              <a16:creationId xmlns:a16="http://schemas.microsoft.com/office/drawing/2014/main" id="{1B606381-7D26-4023-9F6D-DCDDCB1E516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a:extLst>
            <a:ext uri="{FF2B5EF4-FFF2-40B4-BE49-F238E27FC236}">
              <a16:creationId xmlns:a16="http://schemas.microsoft.com/office/drawing/2014/main" id="{045C3EF2-279B-4E13-8D2B-A701936E431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a:extLst>
            <a:ext uri="{FF2B5EF4-FFF2-40B4-BE49-F238E27FC236}">
              <a16:creationId xmlns:a16="http://schemas.microsoft.com/office/drawing/2014/main" id="{6928AD0B-B792-4A20-9241-D341A708A66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a:extLst>
            <a:ext uri="{FF2B5EF4-FFF2-40B4-BE49-F238E27FC236}">
              <a16:creationId xmlns:a16="http://schemas.microsoft.com/office/drawing/2014/main" id="{4A44D1F4-D8D1-4914-8BBC-208C5158F01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a:extLst>
            <a:ext uri="{FF2B5EF4-FFF2-40B4-BE49-F238E27FC236}">
              <a16:creationId xmlns:a16="http://schemas.microsoft.com/office/drawing/2014/main" id="{C33182E5-E838-4EF0-B636-1B4EF628149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a:extLst>
            <a:ext uri="{FF2B5EF4-FFF2-40B4-BE49-F238E27FC236}">
              <a16:creationId xmlns:a16="http://schemas.microsoft.com/office/drawing/2014/main" id="{8146A953-BC9D-4FE5-8AF3-2FAAF2B7E74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a:extLst>
            <a:ext uri="{FF2B5EF4-FFF2-40B4-BE49-F238E27FC236}">
              <a16:creationId xmlns:a16="http://schemas.microsoft.com/office/drawing/2014/main" id="{E5DB2D35-18DD-455A-95CE-17811AEAA12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8" name="テキスト ボックス 137">
          <a:extLst>
            <a:ext uri="{FF2B5EF4-FFF2-40B4-BE49-F238E27FC236}">
              <a16:creationId xmlns:a16="http://schemas.microsoft.com/office/drawing/2014/main" id="{09D9CDF4-D755-42BE-8F93-46918FF2EF0F}"/>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a:extLst>
            <a:ext uri="{FF2B5EF4-FFF2-40B4-BE49-F238E27FC236}">
              <a16:creationId xmlns:a16="http://schemas.microsoft.com/office/drawing/2014/main" id="{518DA135-CE3E-4329-BA65-AC15C2847AA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a:extLst>
            <a:ext uri="{FF2B5EF4-FFF2-40B4-BE49-F238E27FC236}">
              <a16:creationId xmlns:a16="http://schemas.microsoft.com/office/drawing/2014/main" id="{B53B82DE-37A5-43E1-B222-8E57164A7A96}"/>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a:extLst>
            <a:ext uri="{FF2B5EF4-FFF2-40B4-BE49-F238E27FC236}">
              <a16:creationId xmlns:a16="http://schemas.microsoft.com/office/drawing/2014/main" id="{89BA964B-44FA-4372-B557-125EDDA31FC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a:extLst>
            <a:ext uri="{FF2B5EF4-FFF2-40B4-BE49-F238E27FC236}">
              <a16:creationId xmlns:a16="http://schemas.microsoft.com/office/drawing/2014/main" id="{D2AE7B0E-47CA-4E18-8664-9017449BA69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a:extLst>
            <a:ext uri="{FF2B5EF4-FFF2-40B4-BE49-F238E27FC236}">
              <a16:creationId xmlns:a16="http://schemas.microsoft.com/office/drawing/2014/main" id="{785F33D7-6FD1-4A27-AB39-9C031BBFD03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a:extLst>
            <a:ext uri="{FF2B5EF4-FFF2-40B4-BE49-F238E27FC236}">
              <a16:creationId xmlns:a16="http://schemas.microsoft.com/office/drawing/2014/main" id="{244E37D5-1228-407F-9FE7-C75A547DA20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a:extLst>
            <a:ext uri="{FF2B5EF4-FFF2-40B4-BE49-F238E27FC236}">
              <a16:creationId xmlns:a16="http://schemas.microsoft.com/office/drawing/2014/main" id="{3DAC954E-C611-4A08-96A4-629CB4864F0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a:extLst>
            <a:ext uri="{FF2B5EF4-FFF2-40B4-BE49-F238E27FC236}">
              <a16:creationId xmlns:a16="http://schemas.microsoft.com/office/drawing/2014/main" id="{FD60DB53-0DBA-451C-8490-76FA8EF3847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a:extLst>
            <a:ext uri="{FF2B5EF4-FFF2-40B4-BE49-F238E27FC236}">
              <a16:creationId xmlns:a16="http://schemas.microsoft.com/office/drawing/2014/main" id="{CB5C41E2-1997-4B54-9A4A-B50F445E681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a:extLst>
            <a:ext uri="{FF2B5EF4-FFF2-40B4-BE49-F238E27FC236}">
              <a16:creationId xmlns:a16="http://schemas.microsoft.com/office/drawing/2014/main" id="{62B8BE54-B2D0-42A6-8456-B4C7B9C16D99}"/>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E98FC3CB-D6C3-4B62-8EAD-4B9E90478E6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0" name="テキスト ボックス 149">
          <a:extLst>
            <a:ext uri="{FF2B5EF4-FFF2-40B4-BE49-F238E27FC236}">
              <a16:creationId xmlns:a16="http://schemas.microsoft.com/office/drawing/2014/main" id="{69885613-7CE3-4016-B3F2-74CFE341C532}"/>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a:extLst>
            <a:ext uri="{FF2B5EF4-FFF2-40B4-BE49-F238E27FC236}">
              <a16:creationId xmlns:a16="http://schemas.microsoft.com/office/drawing/2014/main" id="{AEE60468-21EB-4A91-B71F-59E4F9C9194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76200</xdr:rowOff>
    </xdr:from>
    <xdr:to>
      <xdr:col>24</xdr:col>
      <xdr:colOff>62865</xdr:colOff>
      <xdr:row>63</xdr:row>
      <xdr:rowOff>11430</xdr:rowOff>
    </xdr:to>
    <xdr:cxnSp macro="">
      <xdr:nvCxnSpPr>
        <xdr:cNvPr id="152" name="直線コネクタ 151">
          <a:extLst>
            <a:ext uri="{FF2B5EF4-FFF2-40B4-BE49-F238E27FC236}">
              <a16:creationId xmlns:a16="http://schemas.microsoft.com/office/drawing/2014/main" id="{2D36840D-625F-48F2-BE49-F79D91CA12EA}"/>
            </a:ext>
          </a:extLst>
        </xdr:cNvPr>
        <xdr:cNvCxnSpPr/>
      </xdr:nvCxnSpPr>
      <xdr:spPr>
        <a:xfrm flipV="1">
          <a:off x="4634865" y="967740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15257</xdr:rowOff>
    </xdr:from>
    <xdr:ext cx="405111" cy="259045"/>
    <xdr:sp macro="" textlink="">
      <xdr:nvSpPr>
        <xdr:cNvPr id="153" name="【橋りょう・トンネル】&#10;有形固定資産減価償却率最小値テキスト">
          <a:extLst>
            <a:ext uri="{FF2B5EF4-FFF2-40B4-BE49-F238E27FC236}">
              <a16:creationId xmlns:a16="http://schemas.microsoft.com/office/drawing/2014/main" id="{FD9CC0DE-ED8A-4359-9202-762333D60E86}"/>
            </a:ext>
          </a:extLst>
        </xdr:cNvPr>
        <xdr:cNvSpPr txBox="1"/>
      </xdr:nvSpPr>
      <xdr:spPr>
        <a:xfrm>
          <a:off x="46736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xdr:rowOff>
    </xdr:from>
    <xdr:to>
      <xdr:col>24</xdr:col>
      <xdr:colOff>152400</xdr:colOff>
      <xdr:row>63</xdr:row>
      <xdr:rowOff>11430</xdr:rowOff>
    </xdr:to>
    <xdr:cxnSp macro="">
      <xdr:nvCxnSpPr>
        <xdr:cNvPr id="154" name="直線コネクタ 153">
          <a:extLst>
            <a:ext uri="{FF2B5EF4-FFF2-40B4-BE49-F238E27FC236}">
              <a16:creationId xmlns:a16="http://schemas.microsoft.com/office/drawing/2014/main" id="{0C341228-EAD2-4A8F-AF5F-9042C47D9652}"/>
            </a:ext>
          </a:extLst>
        </xdr:cNvPr>
        <xdr:cNvCxnSpPr/>
      </xdr:nvCxnSpPr>
      <xdr:spPr>
        <a:xfrm>
          <a:off x="4546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22877</xdr:rowOff>
    </xdr:from>
    <xdr:ext cx="405111" cy="259045"/>
    <xdr:sp macro="" textlink="">
      <xdr:nvSpPr>
        <xdr:cNvPr id="155" name="【橋りょう・トンネル】&#10;有形固定資産減価償却率最大値テキスト">
          <a:extLst>
            <a:ext uri="{FF2B5EF4-FFF2-40B4-BE49-F238E27FC236}">
              <a16:creationId xmlns:a16="http://schemas.microsoft.com/office/drawing/2014/main" id="{603744DC-F7D5-4B37-B8FB-C8F1D6261F1D}"/>
            </a:ext>
          </a:extLst>
        </xdr:cNvPr>
        <xdr:cNvSpPr txBox="1"/>
      </xdr:nvSpPr>
      <xdr:spPr>
        <a:xfrm>
          <a:off x="4673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76200</xdr:rowOff>
    </xdr:from>
    <xdr:to>
      <xdr:col>24</xdr:col>
      <xdr:colOff>152400</xdr:colOff>
      <xdr:row>56</xdr:row>
      <xdr:rowOff>76200</xdr:rowOff>
    </xdr:to>
    <xdr:cxnSp macro="">
      <xdr:nvCxnSpPr>
        <xdr:cNvPr id="156" name="直線コネクタ 155">
          <a:extLst>
            <a:ext uri="{FF2B5EF4-FFF2-40B4-BE49-F238E27FC236}">
              <a16:creationId xmlns:a16="http://schemas.microsoft.com/office/drawing/2014/main" id="{1FC97E79-1CB8-445D-A323-3DBBC27080E0}"/>
            </a:ext>
          </a:extLst>
        </xdr:cNvPr>
        <xdr:cNvCxnSpPr/>
      </xdr:nvCxnSpPr>
      <xdr:spPr>
        <a:xfrm>
          <a:off x="4546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6367</xdr:rowOff>
    </xdr:from>
    <xdr:ext cx="405111" cy="259045"/>
    <xdr:sp macro="" textlink="">
      <xdr:nvSpPr>
        <xdr:cNvPr id="157" name="【橋りょう・トンネル】&#10;有形固定資産減価償却率平均値テキスト">
          <a:extLst>
            <a:ext uri="{FF2B5EF4-FFF2-40B4-BE49-F238E27FC236}">
              <a16:creationId xmlns:a16="http://schemas.microsoft.com/office/drawing/2014/main" id="{00CC2C0B-43CB-471B-9DE6-07D0BB97E8CB}"/>
            </a:ext>
          </a:extLst>
        </xdr:cNvPr>
        <xdr:cNvSpPr txBox="1"/>
      </xdr:nvSpPr>
      <xdr:spPr>
        <a:xfrm>
          <a:off x="4673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154940</xdr:rowOff>
    </xdr:from>
    <xdr:to>
      <xdr:col>24</xdr:col>
      <xdr:colOff>114300</xdr:colOff>
      <xdr:row>60</xdr:row>
      <xdr:rowOff>85090</xdr:rowOff>
    </xdr:to>
    <xdr:sp macro="" textlink="">
      <xdr:nvSpPr>
        <xdr:cNvPr id="158" name="フローチャート: 判断 157">
          <a:extLst>
            <a:ext uri="{FF2B5EF4-FFF2-40B4-BE49-F238E27FC236}">
              <a16:creationId xmlns:a16="http://schemas.microsoft.com/office/drawing/2014/main" id="{14F618B1-635D-419E-BB00-8A2F3CF341AC}"/>
            </a:ext>
          </a:extLst>
        </xdr:cNvPr>
        <xdr:cNvSpPr/>
      </xdr:nvSpPr>
      <xdr:spPr>
        <a:xfrm>
          <a:off x="4584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97790</xdr:rowOff>
    </xdr:from>
    <xdr:to>
      <xdr:col>20</xdr:col>
      <xdr:colOff>38100</xdr:colOff>
      <xdr:row>59</xdr:row>
      <xdr:rowOff>27940</xdr:rowOff>
    </xdr:to>
    <xdr:sp macro="" textlink="">
      <xdr:nvSpPr>
        <xdr:cNvPr id="159" name="フローチャート: 判断 158">
          <a:extLst>
            <a:ext uri="{FF2B5EF4-FFF2-40B4-BE49-F238E27FC236}">
              <a16:creationId xmlns:a16="http://schemas.microsoft.com/office/drawing/2014/main" id="{EA91DDDA-E418-42D1-8952-CC5E8CAF6CDE}"/>
            </a:ext>
          </a:extLst>
        </xdr:cNvPr>
        <xdr:cNvSpPr/>
      </xdr:nvSpPr>
      <xdr:spPr>
        <a:xfrm>
          <a:off x="37465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40640</xdr:rowOff>
    </xdr:from>
    <xdr:to>
      <xdr:col>15</xdr:col>
      <xdr:colOff>101600</xdr:colOff>
      <xdr:row>60</xdr:row>
      <xdr:rowOff>142240</xdr:rowOff>
    </xdr:to>
    <xdr:sp macro="" textlink="">
      <xdr:nvSpPr>
        <xdr:cNvPr id="160" name="フローチャート: 判断 159">
          <a:extLst>
            <a:ext uri="{FF2B5EF4-FFF2-40B4-BE49-F238E27FC236}">
              <a16:creationId xmlns:a16="http://schemas.microsoft.com/office/drawing/2014/main" id="{B6C4F936-DDB0-46DE-A7D3-6933AC672973}"/>
            </a:ext>
          </a:extLst>
        </xdr:cNvPr>
        <xdr:cNvSpPr/>
      </xdr:nvSpPr>
      <xdr:spPr>
        <a:xfrm>
          <a:off x="2857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60DA2D12-35C8-4C9C-B735-76DD8805926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F62E4F79-91B5-420B-B753-B849D0C1FA2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2C88DF1F-9040-4B16-9CE7-108BB2F2D2E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AD05432F-1576-4463-8461-26DC0FCDED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BA2DA14-E170-45F6-863A-9674F9B6CEC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21590</xdr:rowOff>
    </xdr:from>
    <xdr:to>
      <xdr:col>24</xdr:col>
      <xdr:colOff>114300</xdr:colOff>
      <xdr:row>61</xdr:row>
      <xdr:rowOff>123190</xdr:rowOff>
    </xdr:to>
    <xdr:sp macro="" textlink="">
      <xdr:nvSpPr>
        <xdr:cNvPr id="166" name="楕円 165">
          <a:extLst>
            <a:ext uri="{FF2B5EF4-FFF2-40B4-BE49-F238E27FC236}">
              <a16:creationId xmlns:a16="http://schemas.microsoft.com/office/drawing/2014/main" id="{4FF1091D-785A-4BD6-806A-9A2FC95CFEDF}"/>
            </a:ext>
          </a:extLst>
        </xdr:cNvPr>
        <xdr:cNvSpPr/>
      </xdr:nvSpPr>
      <xdr:spPr>
        <a:xfrm>
          <a:off x="45847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17</xdr:rowOff>
    </xdr:from>
    <xdr:ext cx="405111" cy="259045"/>
    <xdr:sp macro="" textlink="">
      <xdr:nvSpPr>
        <xdr:cNvPr id="167" name="【橋りょう・トンネル】&#10;有形固定資産減価償却率該当値テキスト">
          <a:extLst>
            <a:ext uri="{FF2B5EF4-FFF2-40B4-BE49-F238E27FC236}">
              <a16:creationId xmlns:a16="http://schemas.microsoft.com/office/drawing/2014/main" id="{E86D8B18-CC14-4DC9-980F-1F0B47F60443}"/>
            </a:ext>
          </a:extLst>
        </xdr:cNvPr>
        <xdr:cNvSpPr txBox="1"/>
      </xdr:nvSpPr>
      <xdr:spPr>
        <a:xfrm>
          <a:off x="4673600"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82550</xdr:rowOff>
    </xdr:from>
    <xdr:to>
      <xdr:col>20</xdr:col>
      <xdr:colOff>38100</xdr:colOff>
      <xdr:row>62</xdr:row>
      <xdr:rowOff>12700</xdr:rowOff>
    </xdr:to>
    <xdr:sp macro="" textlink="">
      <xdr:nvSpPr>
        <xdr:cNvPr id="168" name="楕円 167">
          <a:extLst>
            <a:ext uri="{FF2B5EF4-FFF2-40B4-BE49-F238E27FC236}">
              <a16:creationId xmlns:a16="http://schemas.microsoft.com/office/drawing/2014/main" id="{850F2248-6F18-4EF2-B602-4D8CA3F13C2B}"/>
            </a:ext>
          </a:extLst>
        </xdr:cNvPr>
        <xdr:cNvSpPr/>
      </xdr:nvSpPr>
      <xdr:spPr>
        <a:xfrm>
          <a:off x="3746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72390</xdr:rowOff>
    </xdr:from>
    <xdr:to>
      <xdr:col>24</xdr:col>
      <xdr:colOff>63500</xdr:colOff>
      <xdr:row>61</xdr:row>
      <xdr:rowOff>133350</xdr:rowOff>
    </xdr:to>
    <xdr:cxnSp macro="">
      <xdr:nvCxnSpPr>
        <xdr:cNvPr id="169" name="直線コネクタ 168">
          <a:extLst>
            <a:ext uri="{FF2B5EF4-FFF2-40B4-BE49-F238E27FC236}">
              <a16:creationId xmlns:a16="http://schemas.microsoft.com/office/drawing/2014/main" id="{BEF364CE-1777-49AC-9612-ABF89B024F48}"/>
            </a:ext>
          </a:extLst>
        </xdr:cNvPr>
        <xdr:cNvCxnSpPr/>
      </xdr:nvCxnSpPr>
      <xdr:spPr>
        <a:xfrm flipV="1">
          <a:off x="3797300" y="105308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147320</xdr:rowOff>
    </xdr:from>
    <xdr:to>
      <xdr:col>15</xdr:col>
      <xdr:colOff>101600</xdr:colOff>
      <xdr:row>62</xdr:row>
      <xdr:rowOff>77470</xdr:rowOff>
    </xdr:to>
    <xdr:sp macro="" textlink="">
      <xdr:nvSpPr>
        <xdr:cNvPr id="170" name="楕円 169">
          <a:extLst>
            <a:ext uri="{FF2B5EF4-FFF2-40B4-BE49-F238E27FC236}">
              <a16:creationId xmlns:a16="http://schemas.microsoft.com/office/drawing/2014/main" id="{7067FB1B-E8EC-4E30-A3BD-3AE8287EB2FE}"/>
            </a:ext>
          </a:extLst>
        </xdr:cNvPr>
        <xdr:cNvSpPr/>
      </xdr:nvSpPr>
      <xdr:spPr>
        <a:xfrm>
          <a:off x="2857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133350</xdr:rowOff>
    </xdr:from>
    <xdr:to>
      <xdr:col>19</xdr:col>
      <xdr:colOff>177800</xdr:colOff>
      <xdr:row>62</xdr:row>
      <xdr:rowOff>26670</xdr:rowOff>
    </xdr:to>
    <xdr:cxnSp macro="">
      <xdr:nvCxnSpPr>
        <xdr:cNvPr id="171" name="直線コネクタ 170">
          <a:extLst>
            <a:ext uri="{FF2B5EF4-FFF2-40B4-BE49-F238E27FC236}">
              <a16:creationId xmlns:a16="http://schemas.microsoft.com/office/drawing/2014/main" id="{BB0CEED0-32F3-4D55-A889-BC5556DA8E77}"/>
            </a:ext>
          </a:extLst>
        </xdr:cNvPr>
        <xdr:cNvCxnSpPr/>
      </xdr:nvCxnSpPr>
      <xdr:spPr>
        <a:xfrm flipV="1">
          <a:off x="2908300" y="105918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44467</xdr:rowOff>
    </xdr:from>
    <xdr:ext cx="405111" cy="259045"/>
    <xdr:sp macro="" textlink="">
      <xdr:nvSpPr>
        <xdr:cNvPr id="172" name="n_1aveValue【橋りょう・トンネル】&#10;有形固定資産減価償却率">
          <a:extLst>
            <a:ext uri="{FF2B5EF4-FFF2-40B4-BE49-F238E27FC236}">
              <a16:creationId xmlns:a16="http://schemas.microsoft.com/office/drawing/2014/main" id="{5856EF9F-6093-4452-A0C9-211C062F1309}"/>
            </a:ext>
          </a:extLst>
        </xdr:cNvPr>
        <xdr:cNvSpPr txBox="1"/>
      </xdr:nvSpPr>
      <xdr:spPr>
        <a:xfrm>
          <a:off x="35820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158767</xdr:rowOff>
    </xdr:from>
    <xdr:ext cx="405111" cy="259045"/>
    <xdr:sp macro="" textlink="">
      <xdr:nvSpPr>
        <xdr:cNvPr id="173" name="n_2aveValue【橋りょう・トンネル】&#10;有形固定資産減価償却率">
          <a:extLst>
            <a:ext uri="{FF2B5EF4-FFF2-40B4-BE49-F238E27FC236}">
              <a16:creationId xmlns:a16="http://schemas.microsoft.com/office/drawing/2014/main" id="{1FF8A560-5B8F-4C0A-A476-253C10C63854}"/>
            </a:ext>
          </a:extLst>
        </xdr:cNvPr>
        <xdr:cNvSpPr txBox="1"/>
      </xdr:nvSpPr>
      <xdr:spPr>
        <a:xfrm>
          <a:off x="2705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3827</xdr:rowOff>
    </xdr:from>
    <xdr:ext cx="405111" cy="259045"/>
    <xdr:sp macro="" textlink="">
      <xdr:nvSpPr>
        <xdr:cNvPr id="174" name="n_1mainValue【橋りょう・トンネル】&#10;有形固定資産減価償却率">
          <a:extLst>
            <a:ext uri="{FF2B5EF4-FFF2-40B4-BE49-F238E27FC236}">
              <a16:creationId xmlns:a16="http://schemas.microsoft.com/office/drawing/2014/main" id="{8BE79B60-B1FD-457C-8B07-DD2A4A9FD16C}"/>
            </a:ext>
          </a:extLst>
        </xdr:cNvPr>
        <xdr:cNvSpPr txBox="1"/>
      </xdr:nvSpPr>
      <xdr:spPr>
        <a:xfrm>
          <a:off x="35820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68597</xdr:rowOff>
    </xdr:from>
    <xdr:ext cx="405111" cy="259045"/>
    <xdr:sp macro="" textlink="">
      <xdr:nvSpPr>
        <xdr:cNvPr id="175" name="n_2mainValue【橋りょう・トンネル】&#10;有形固定資産減価償却率">
          <a:extLst>
            <a:ext uri="{FF2B5EF4-FFF2-40B4-BE49-F238E27FC236}">
              <a16:creationId xmlns:a16="http://schemas.microsoft.com/office/drawing/2014/main" id="{64C2900E-6328-4A6B-9256-6610D5746230}"/>
            </a:ext>
          </a:extLst>
        </xdr:cNvPr>
        <xdr:cNvSpPr txBox="1"/>
      </xdr:nvSpPr>
      <xdr:spPr>
        <a:xfrm>
          <a:off x="27057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a:extLst>
            <a:ext uri="{FF2B5EF4-FFF2-40B4-BE49-F238E27FC236}">
              <a16:creationId xmlns:a16="http://schemas.microsoft.com/office/drawing/2014/main" id="{6BD22BD9-0620-466C-9318-88E8CA7E0AB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a:extLst>
            <a:ext uri="{FF2B5EF4-FFF2-40B4-BE49-F238E27FC236}">
              <a16:creationId xmlns:a16="http://schemas.microsoft.com/office/drawing/2014/main" id="{A0F7D027-74B0-4F07-B237-AEDDDF8F221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a:extLst>
            <a:ext uri="{FF2B5EF4-FFF2-40B4-BE49-F238E27FC236}">
              <a16:creationId xmlns:a16="http://schemas.microsoft.com/office/drawing/2014/main" id="{7ED3C5E2-8BC1-4A4D-8407-7D5530CE61A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a:extLst>
            <a:ext uri="{FF2B5EF4-FFF2-40B4-BE49-F238E27FC236}">
              <a16:creationId xmlns:a16="http://schemas.microsoft.com/office/drawing/2014/main" id="{B91E21BE-05F8-4E16-B8B3-00044B89899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a:extLst>
            <a:ext uri="{FF2B5EF4-FFF2-40B4-BE49-F238E27FC236}">
              <a16:creationId xmlns:a16="http://schemas.microsoft.com/office/drawing/2014/main" id="{160CAA07-3759-4C39-AB97-80E4352C5D8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a:extLst>
            <a:ext uri="{FF2B5EF4-FFF2-40B4-BE49-F238E27FC236}">
              <a16:creationId xmlns:a16="http://schemas.microsoft.com/office/drawing/2014/main" id="{8ED8876A-CA26-455E-9ACC-03C20DD3DE5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a:extLst>
            <a:ext uri="{FF2B5EF4-FFF2-40B4-BE49-F238E27FC236}">
              <a16:creationId xmlns:a16="http://schemas.microsoft.com/office/drawing/2014/main" id="{4C69B48B-FD13-4938-85E3-DF73A036A75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a:extLst>
            <a:ext uri="{FF2B5EF4-FFF2-40B4-BE49-F238E27FC236}">
              <a16:creationId xmlns:a16="http://schemas.microsoft.com/office/drawing/2014/main" id="{9DA64098-08F8-467E-A7E5-71898626B01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a:extLst>
            <a:ext uri="{FF2B5EF4-FFF2-40B4-BE49-F238E27FC236}">
              <a16:creationId xmlns:a16="http://schemas.microsoft.com/office/drawing/2014/main" id="{4B18EE1A-F56F-404E-B265-E4D01CF1E3B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a:extLst>
            <a:ext uri="{FF2B5EF4-FFF2-40B4-BE49-F238E27FC236}">
              <a16:creationId xmlns:a16="http://schemas.microsoft.com/office/drawing/2014/main" id="{8349A69E-9124-4AF1-A0C7-1269349ED77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65</xdr:row>
      <xdr:rowOff>143527</xdr:rowOff>
    </xdr:from>
    <xdr:ext cx="248786" cy="259045"/>
    <xdr:sp macro="" textlink="">
      <xdr:nvSpPr>
        <xdr:cNvPr id="186" name="テキスト ボックス 185">
          <a:extLst>
            <a:ext uri="{FF2B5EF4-FFF2-40B4-BE49-F238E27FC236}">
              <a16:creationId xmlns:a16="http://schemas.microsoft.com/office/drawing/2014/main" id="{91EB5303-009C-4350-9A00-905AD3F469C3}"/>
            </a:ext>
          </a:extLst>
        </xdr:cNvPr>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a:extLst>
            <a:ext uri="{FF2B5EF4-FFF2-40B4-BE49-F238E27FC236}">
              <a16:creationId xmlns:a16="http://schemas.microsoft.com/office/drawing/2014/main" id="{D0E38EF4-D20B-4C31-B06B-6054C8F6E5D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63</xdr:row>
      <xdr:rowOff>105427</xdr:rowOff>
    </xdr:from>
    <xdr:ext cx="595419" cy="259045"/>
    <xdr:sp macro="" textlink="">
      <xdr:nvSpPr>
        <xdr:cNvPr id="188" name="テキスト ボックス 187">
          <a:extLst>
            <a:ext uri="{FF2B5EF4-FFF2-40B4-BE49-F238E27FC236}">
              <a16:creationId xmlns:a16="http://schemas.microsoft.com/office/drawing/2014/main" id="{917B5A19-4158-45B2-ABC2-3CDC5D45F599}"/>
            </a:ext>
          </a:extLst>
        </xdr:cNvPr>
        <xdr:cNvSpPr txBox="1"/>
      </xdr:nvSpPr>
      <xdr:spPr>
        <a:xfrm>
          <a:off x="6008581" y="1090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a:extLst>
            <a:ext uri="{FF2B5EF4-FFF2-40B4-BE49-F238E27FC236}">
              <a16:creationId xmlns:a16="http://schemas.microsoft.com/office/drawing/2014/main" id="{08BCAA2A-8579-4C4D-82CB-69070DE79A4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0" name="テキスト ボックス 189">
          <a:extLst>
            <a:ext uri="{FF2B5EF4-FFF2-40B4-BE49-F238E27FC236}">
              <a16:creationId xmlns:a16="http://schemas.microsoft.com/office/drawing/2014/main" id="{6FDC88F4-E7C3-49E1-96F4-E185E9CA1258}"/>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a:extLst>
            <a:ext uri="{FF2B5EF4-FFF2-40B4-BE49-F238E27FC236}">
              <a16:creationId xmlns:a16="http://schemas.microsoft.com/office/drawing/2014/main" id="{A4EE90F3-2372-4852-90C4-CC62C307FFD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2" name="テキスト ボックス 191">
          <a:extLst>
            <a:ext uri="{FF2B5EF4-FFF2-40B4-BE49-F238E27FC236}">
              <a16:creationId xmlns:a16="http://schemas.microsoft.com/office/drawing/2014/main" id="{83809238-36F9-4F97-971B-A668E047AA22}"/>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a:extLst>
            <a:ext uri="{FF2B5EF4-FFF2-40B4-BE49-F238E27FC236}">
              <a16:creationId xmlns:a16="http://schemas.microsoft.com/office/drawing/2014/main" id="{5415C9C0-83B4-4313-9E5F-4460DB4CF03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4" name="テキスト ボックス 193">
          <a:extLst>
            <a:ext uri="{FF2B5EF4-FFF2-40B4-BE49-F238E27FC236}">
              <a16:creationId xmlns:a16="http://schemas.microsoft.com/office/drawing/2014/main" id="{DBAD9438-8E50-4DBF-B2F7-FC6AD5C6CE42}"/>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a:extLst>
            <a:ext uri="{FF2B5EF4-FFF2-40B4-BE49-F238E27FC236}">
              <a16:creationId xmlns:a16="http://schemas.microsoft.com/office/drawing/2014/main" id="{37783687-F9F2-40D2-B68C-761474B671B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6" name="テキスト ボックス 195">
          <a:extLst>
            <a:ext uri="{FF2B5EF4-FFF2-40B4-BE49-F238E27FC236}">
              <a16:creationId xmlns:a16="http://schemas.microsoft.com/office/drawing/2014/main" id="{C3DF5074-8760-4D6B-A4FC-E6DC5B8C7666}"/>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a:extLst>
            <a:ext uri="{FF2B5EF4-FFF2-40B4-BE49-F238E27FC236}">
              <a16:creationId xmlns:a16="http://schemas.microsoft.com/office/drawing/2014/main" id="{84A7AD1D-EC77-4582-B3DD-1BEBA8F3EDD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8" name="テキスト ボックス 197">
          <a:extLst>
            <a:ext uri="{FF2B5EF4-FFF2-40B4-BE49-F238E27FC236}">
              <a16:creationId xmlns:a16="http://schemas.microsoft.com/office/drawing/2014/main" id="{CCCE1185-88EE-45AE-A56D-4B47B84DF67B}"/>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a:extLst>
            <a:ext uri="{FF2B5EF4-FFF2-40B4-BE49-F238E27FC236}">
              <a16:creationId xmlns:a16="http://schemas.microsoft.com/office/drawing/2014/main" id="{33DAE3DA-241D-4501-8083-6A55B40EFEA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127997</xdr:rowOff>
    </xdr:from>
    <xdr:to>
      <xdr:col>54</xdr:col>
      <xdr:colOff>189865</xdr:colOff>
      <xdr:row>64</xdr:row>
      <xdr:rowOff>149062</xdr:rowOff>
    </xdr:to>
    <xdr:cxnSp macro="">
      <xdr:nvCxnSpPr>
        <xdr:cNvPr id="200" name="直線コネクタ 199">
          <a:extLst>
            <a:ext uri="{FF2B5EF4-FFF2-40B4-BE49-F238E27FC236}">
              <a16:creationId xmlns:a16="http://schemas.microsoft.com/office/drawing/2014/main" id="{230935A1-87B3-44C4-A14B-E1E1E4235A3A}"/>
            </a:ext>
          </a:extLst>
        </xdr:cNvPr>
        <xdr:cNvCxnSpPr/>
      </xdr:nvCxnSpPr>
      <xdr:spPr>
        <a:xfrm flipV="1">
          <a:off x="10476865" y="9729197"/>
          <a:ext cx="0" cy="1392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152889</xdr:rowOff>
    </xdr:from>
    <xdr:ext cx="534377" cy="259045"/>
    <xdr:sp macro="" textlink="">
      <xdr:nvSpPr>
        <xdr:cNvPr id="201" name="【橋りょう・トンネル】&#10;一人当たり有形固定資産（償却資産）額最小値テキスト">
          <a:extLst>
            <a:ext uri="{FF2B5EF4-FFF2-40B4-BE49-F238E27FC236}">
              <a16:creationId xmlns:a16="http://schemas.microsoft.com/office/drawing/2014/main" id="{B5676449-7C27-4C1F-942C-A179FC77D37A}"/>
            </a:ext>
          </a:extLst>
        </xdr:cNvPr>
        <xdr:cNvSpPr txBox="1"/>
      </xdr:nvSpPr>
      <xdr:spPr>
        <a:xfrm>
          <a:off x="10515600" y="1112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149062</xdr:rowOff>
    </xdr:from>
    <xdr:to>
      <xdr:col>55</xdr:col>
      <xdr:colOff>88900</xdr:colOff>
      <xdr:row>64</xdr:row>
      <xdr:rowOff>149062</xdr:rowOff>
    </xdr:to>
    <xdr:cxnSp macro="">
      <xdr:nvCxnSpPr>
        <xdr:cNvPr id="202" name="直線コネクタ 201">
          <a:extLst>
            <a:ext uri="{FF2B5EF4-FFF2-40B4-BE49-F238E27FC236}">
              <a16:creationId xmlns:a16="http://schemas.microsoft.com/office/drawing/2014/main" id="{F19AF00B-47CF-46ED-98EC-6F9A6F9641BD}"/>
            </a:ext>
          </a:extLst>
        </xdr:cNvPr>
        <xdr:cNvCxnSpPr/>
      </xdr:nvCxnSpPr>
      <xdr:spPr>
        <a:xfrm>
          <a:off x="10388600" y="11121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74674</xdr:rowOff>
    </xdr:from>
    <xdr:ext cx="599010" cy="259045"/>
    <xdr:sp macro="" textlink="">
      <xdr:nvSpPr>
        <xdr:cNvPr id="203" name="【橋りょう・トンネル】&#10;一人当たり有形固定資産（償却資産）額最大値テキスト">
          <a:extLst>
            <a:ext uri="{FF2B5EF4-FFF2-40B4-BE49-F238E27FC236}">
              <a16:creationId xmlns:a16="http://schemas.microsoft.com/office/drawing/2014/main" id="{B72DCE59-856B-4662-ABE5-B8A48242DE2E}"/>
            </a:ext>
          </a:extLst>
        </xdr:cNvPr>
        <xdr:cNvSpPr txBox="1"/>
      </xdr:nvSpPr>
      <xdr:spPr>
        <a:xfrm>
          <a:off x="10515600" y="950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127997</xdr:rowOff>
    </xdr:from>
    <xdr:to>
      <xdr:col>55</xdr:col>
      <xdr:colOff>88900</xdr:colOff>
      <xdr:row>56</xdr:row>
      <xdr:rowOff>127997</xdr:rowOff>
    </xdr:to>
    <xdr:cxnSp macro="">
      <xdr:nvCxnSpPr>
        <xdr:cNvPr id="204" name="直線コネクタ 203">
          <a:extLst>
            <a:ext uri="{FF2B5EF4-FFF2-40B4-BE49-F238E27FC236}">
              <a16:creationId xmlns:a16="http://schemas.microsoft.com/office/drawing/2014/main" id="{9C442C58-298B-46F3-8F42-718A17A969A2}"/>
            </a:ext>
          </a:extLst>
        </xdr:cNvPr>
        <xdr:cNvCxnSpPr/>
      </xdr:nvCxnSpPr>
      <xdr:spPr>
        <a:xfrm>
          <a:off x="10388600" y="97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136301</xdr:rowOff>
    </xdr:from>
    <xdr:ext cx="599010" cy="259045"/>
    <xdr:sp macro="" textlink="">
      <xdr:nvSpPr>
        <xdr:cNvPr id="205" name="【橋りょう・トンネル】&#10;一人当たり有形固定資産（償却資産）額平均値テキスト">
          <a:extLst>
            <a:ext uri="{FF2B5EF4-FFF2-40B4-BE49-F238E27FC236}">
              <a16:creationId xmlns:a16="http://schemas.microsoft.com/office/drawing/2014/main" id="{124F4077-C8B5-4A84-864A-4BA94B6ADEBD}"/>
            </a:ext>
          </a:extLst>
        </xdr:cNvPr>
        <xdr:cNvSpPr txBox="1"/>
      </xdr:nvSpPr>
      <xdr:spPr>
        <a:xfrm>
          <a:off x="10515600" y="105947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157874</xdr:rowOff>
    </xdr:from>
    <xdr:to>
      <xdr:col>55</xdr:col>
      <xdr:colOff>50800</xdr:colOff>
      <xdr:row>62</xdr:row>
      <xdr:rowOff>88024</xdr:rowOff>
    </xdr:to>
    <xdr:sp macro="" textlink="">
      <xdr:nvSpPr>
        <xdr:cNvPr id="206" name="フローチャート: 判断 205">
          <a:extLst>
            <a:ext uri="{FF2B5EF4-FFF2-40B4-BE49-F238E27FC236}">
              <a16:creationId xmlns:a16="http://schemas.microsoft.com/office/drawing/2014/main" id="{9CC67206-6A7D-44B8-9965-BF61680CC321}"/>
            </a:ext>
          </a:extLst>
        </xdr:cNvPr>
        <xdr:cNvSpPr/>
      </xdr:nvSpPr>
      <xdr:spPr>
        <a:xfrm>
          <a:off x="10426700" y="1061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32536</xdr:rowOff>
    </xdr:from>
    <xdr:to>
      <xdr:col>50</xdr:col>
      <xdr:colOff>165100</xdr:colOff>
      <xdr:row>61</xdr:row>
      <xdr:rowOff>134136</xdr:rowOff>
    </xdr:to>
    <xdr:sp macro="" textlink="">
      <xdr:nvSpPr>
        <xdr:cNvPr id="207" name="フローチャート: 判断 206">
          <a:extLst>
            <a:ext uri="{FF2B5EF4-FFF2-40B4-BE49-F238E27FC236}">
              <a16:creationId xmlns:a16="http://schemas.microsoft.com/office/drawing/2014/main" id="{BBDFD02C-491E-4B50-B2AE-7DA3A5FFE448}"/>
            </a:ext>
          </a:extLst>
        </xdr:cNvPr>
        <xdr:cNvSpPr/>
      </xdr:nvSpPr>
      <xdr:spPr>
        <a:xfrm>
          <a:off x="9588500" y="1049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112916</xdr:rowOff>
    </xdr:from>
    <xdr:to>
      <xdr:col>46</xdr:col>
      <xdr:colOff>38100</xdr:colOff>
      <xdr:row>63</xdr:row>
      <xdr:rowOff>43066</xdr:rowOff>
    </xdr:to>
    <xdr:sp macro="" textlink="">
      <xdr:nvSpPr>
        <xdr:cNvPr id="208" name="フローチャート: 判断 207">
          <a:extLst>
            <a:ext uri="{FF2B5EF4-FFF2-40B4-BE49-F238E27FC236}">
              <a16:creationId xmlns:a16="http://schemas.microsoft.com/office/drawing/2014/main" id="{AA2F1924-9106-4F0B-8599-7EF9703FA1FC}"/>
            </a:ext>
          </a:extLst>
        </xdr:cNvPr>
        <xdr:cNvSpPr/>
      </xdr:nvSpPr>
      <xdr:spPr>
        <a:xfrm>
          <a:off x="8699500" y="1074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42DA097B-19F6-4F87-A3F1-0F3DEC9791C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86EFD6FE-FD8C-44F1-872D-C486266E886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1B6D6CDB-8C54-4E99-BBB5-48F76144F79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68D27E1-7D57-4C76-B086-E7114AAB8D5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A3954F79-CCA9-4B3A-9B00-D0D6F5B5CF9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77197</xdr:rowOff>
    </xdr:from>
    <xdr:to>
      <xdr:col>55</xdr:col>
      <xdr:colOff>50800</xdr:colOff>
      <xdr:row>57</xdr:row>
      <xdr:rowOff>7347</xdr:rowOff>
    </xdr:to>
    <xdr:sp macro="" textlink="">
      <xdr:nvSpPr>
        <xdr:cNvPr id="214" name="楕円 213">
          <a:extLst>
            <a:ext uri="{FF2B5EF4-FFF2-40B4-BE49-F238E27FC236}">
              <a16:creationId xmlns:a16="http://schemas.microsoft.com/office/drawing/2014/main" id="{F4F1C31B-9B21-432A-805E-477DC740A855}"/>
            </a:ext>
          </a:extLst>
        </xdr:cNvPr>
        <xdr:cNvSpPr/>
      </xdr:nvSpPr>
      <xdr:spPr>
        <a:xfrm>
          <a:off x="10426700" y="967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30224</xdr:rowOff>
    </xdr:from>
    <xdr:ext cx="599010" cy="259045"/>
    <xdr:sp macro="" textlink="">
      <xdr:nvSpPr>
        <xdr:cNvPr id="215" name="【橋りょう・トンネル】&#10;一人当たり有形固定資産（償却資産）額該当値テキスト">
          <a:extLst>
            <a:ext uri="{FF2B5EF4-FFF2-40B4-BE49-F238E27FC236}">
              <a16:creationId xmlns:a16="http://schemas.microsoft.com/office/drawing/2014/main" id="{DDDA9AE5-764D-421A-B1AE-F43B892641F3}"/>
            </a:ext>
          </a:extLst>
        </xdr:cNvPr>
        <xdr:cNvSpPr txBox="1"/>
      </xdr:nvSpPr>
      <xdr:spPr>
        <a:xfrm>
          <a:off x="10515600" y="9631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77060</xdr:rowOff>
    </xdr:from>
    <xdr:to>
      <xdr:col>50</xdr:col>
      <xdr:colOff>165100</xdr:colOff>
      <xdr:row>57</xdr:row>
      <xdr:rowOff>7210</xdr:rowOff>
    </xdr:to>
    <xdr:sp macro="" textlink="">
      <xdr:nvSpPr>
        <xdr:cNvPr id="216" name="楕円 215">
          <a:extLst>
            <a:ext uri="{FF2B5EF4-FFF2-40B4-BE49-F238E27FC236}">
              <a16:creationId xmlns:a16="http://schemas.microsoft.com/office/drawing/2014/main" id="{64FA3B12-7295-4396-A456-B3573FA7895F}"/>
            </a:ext>
          </a:extLst>
        </xdr:cNvPr>
        <xdr:cNvSpPr/>
      </xdr:nvSpPr>
      <xdr:spPr>
        <a:xfrm>
          <a:off x="9588500" y="967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127860</xdr:rowOff>
    </xdr:from>
    <xdr:to>
      <xdr:col>55</xdr:col>
      <xdr:colOff>0</xdr:colOff>
      <xdr:row>56</xdr:row>
      <xdr:rowOff>127997</xdr:rowOff>
    </xdr:to>
    <xdr:cxnSp macro="">
      <xdr:nvCxnSpPr>
        <xdr:cNvPr id="217" name="直線コネクタ 216">
          <a:extLst>
            <a:ext uri="{FF2B5EF4-FFF2-40B4-BE49-F238E27FC236}">
              <a16:creationId xmlns:a16="http://schemas.microsoft.com/office/drawing/2014/main" id="{000B2B13-8BCF-4F74-884A-2B7296817F66}"/>
            </a:ext>
          </a:extLst>
        </xdr:cNvPr>
        <xdr:cNvCxnSpPr/>
      </xdr:nvCxnSpPr>
      <xdr:spPr>
        <a:xfrm>
          <a:off x="9639300" y="9729060"/>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79643</xdr:rowOff>
    </xdr:from>
    <xdr:to>
      <xdr:col>46</xdr:col>
      <xdr:colOff>38100</xdr:colOff>
      <xdr:row>57</xdr:row>
      <xdr:rowOff>9793</xdr:rowOff>
    </xdr:to>
    <xdr:sp macro="" textlink="">
      <xdr:nvSpPr>
        <xdr:cNvPr id="218" name="楕円 217">
          <a:extLst>
            <a:ext uri="{FF2B5EF4-FFF2-40B4-BE49-F238E27FC236}">
              <a16:creationId xmlns:a16="http://schemas.microsoft.com/office/drawing/2014/main" id="{91EBDA85-C0BE-4301-B513-0237A2BC552D}"/>
            </a:ext>
          </a:extLst>
        </xdr:cNvPr>
        <xdr:cNvSpPr/>
      </xdr:nvSpPr>
      <xdr:spPr>
        <a:xfrm>
          <a:off x="8699500" y="968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127860</xdr:rowOff>
    </xdr:from>
    <xdr:to>
      <xdr:col>50</xdr:col>
      <xdr:colOff>114300</xdr:colOff>
      <xdr:row>56</xdr:row>
      <xdr:rowOff>130443</xdr:rowOff>
    </xdr:to>
    <xdr:cxnSp macro="">
      <xdr:nvCxnSpPr>
        <xdr:cNvPr id="219" name="直線コネクタ 218">
          <a:extLst>
            <a:ext uri="{FF2B5EF4-FFF2-40B4-BE49-F238E27FC236}">
              <a16:creationId xmlns:a16="http://schemas.microsoft.com/office/drawing/2014/main" id="{DD91B271-533E-4E22-AB98-52C0FAEAA6D7}"/>
            </a:ext>
          </a:extLst>
        </xdr:cNvPr>
        <xdr:cNvCxnSpPr/>
      </xdr:nvCxnSpPr>
      <xdr:spPr>
        <a:xfrm flipV="1">
          <a:off x="8750300" y="9729060"/>
          <a:ext cx="8890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125263</xdr:rowOff>
    </xdr:from>
    <xdr:ext cx="599010" cy="259045"/>
    <xdr:sp macro="" textlink="">
      <xdr:nvSpPr>
        <xdr:cNvPr id="220" name="n_1aveValue【橋りょう・トンネル】&#10;一人当たり有形固定資産（償却資産）額">
          <a:extLst>
            <a:ext uri="{FF2B5EF4-FFF2-40B4-BE49-F238E27FC236}">
              <a16:creationId xmlns:a16="http://schemas.microsoft.com/office/drawing/2014/main" id="{25996725-C8BB-4653-8A6A-F77E667A5007}"/>
            </a:ext>
          </a:extLst>
        </xdr:cNvPr>
        <xdr:cNvSpPr txBox="1"/>
      </xdr:nvSpPr>
      <xdr:spPr>
        <a:xfrm>
          <a:off x="9327095" y="1058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34193</xdr:rowOff>
    </xdr:from>
    <xdr:ext cx="599010" cy="259045"/>
    <xdr:sp macro="" textlink="">
      <xdr:nvSpPr>
        <xdr:cNvPr id="221" name="n_2aveValue【橋りょう・トンネル】&#10;一人当たり有形固定資産（償却資産）額">
          <a:extLst>
            <a:ext uri="{FF2B5EF4-FFF2-40B4-BE49-F238E27FC236}">
              <a16:creationId xmlns:a16="http://schemas.microsoft.com/office/drawing/2014/main" id="{7B98C825-42A0-412B-8851-4355008AC130}"/>
            </a:ext>
          </a:extLst>
        </xdr:cNvPr>
        <xdr:cNvSpPr txBox="1"/>
      </xdr:nvSpPr>
      <xdr:spPr>
        <a:xfrm>
          <a:off x="8450795" y="10835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23737</xdr:rowOff>
    </xdr:from>
    <xdr:ext cx="599010" cy="259045"/>
    <xdr:sp macro="" textlink="">
      <xdr:nvSpPr>
        <xdr:cNvPr id="222" name="n_1mainValue【橋りょう・トンネル】&#10;一人当たり有形固定資産（償却資産）額">
          <a:extLst>
            <a:ext uri="{FF2B5EF4-FFF2-40B4-BE49-F238E27FC236}">
              <a16:creationId xmlns:a16="http://schemas.microsoft.com/office/drawing/2014/main" id="{718A11B9-CF52-49A7-A1DF-C22408A595FA}"/>
            </a:ext>
          </a:extLst>
        </xdr:cNvPr>
        <xdr:cNvSpPr txBox="1"/>
      </xdr:nvSpPr>
      <xdr:spPr>
        <a:xfrm>
          <a:off x="9327095" y="945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26320</xdr:rowOff>
    </xdr:from>
    <xdr:ext cx="599010" cy="259045"/>
    <xdr:sp macro="" textlink="">
      <xdr:nvSpPr>
        <xdr:cNvPr id="223" name="n_2mainValue【橋りょう・トンネル】&#10;一人当たり有形固定資産（償却資産）額">
          <a:extLst>
            <a:ext uri="{FF2B5EF4-FFF2-40B4-BE49-F238E27FC236}">
              <a16:creationId xmlns:a16="http://schemas.microsoft.com/office/drawing/2014/main" id="{FFD8CCB3-1A87-49A8-AE8A-0C65198859E1}"/>
            </a:ext>
          </a:extLst>
        </xdr:cNvPr>
        <xdr:cNvSpPr txBox="1"/>
      </xdr:nvSpPr>
      <xdr:spPr>
        <a:xfrm>
          <a:off x="8450795" y="945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a:extLst>
            <a:ext uri="{FF2B5EF4-FFF2-40B4-BE49-F238E27FC236}">
              <a16:creationId xmlns:a16="http://schemas.microsoft.com/office/drawing/2014/main" id="{16BE00DA-B134-47D4-9A3A-A22F2345FAE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a:extLst>
            <a:ext uri="{FF2B5EF4-FFF2-40B4-BE49-F238E27FC236}">
              <a16:creationId xmlns:a16="http://schemas.microsoft.com/office/drawing/2014/main" id="{E3A54247-7CF6-4750-BE0C-ED52EF48657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a:extLst>
            <a:ext uri="{FF2B5EF4-FFF2-40B4-BE49-F238E27FC236}">
              <a16:creationId xmlns:a16="http://schemas.microsoft.com/office/drawing/2014/main" id="{208DA112-C729-43DA-9682-2FC85A8A8F5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a:extLst>
            <a:ext uri="{FF2B5EF4-FFF2-40B4-BE49-F238E27FC236}">
              <a16:creationId xmlns:a16="http://schemas.microsoft.com/office/drawing/2014/main" id="{00FDADF6-3223-4062-8B90-97B98709F5F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a:extLst>
            <a:ext uri="{FF2B5EF4-FFF2-40B4-BE49-F238E27FC236}">
              <a16:creationId xmlns:a16="http://schemas.microsoft.com/office/drawing/2014/main" id="{2267741B-2BEF-491A-983A-364454D2854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a:extLst>
            <a:ext uri="{FF2B5EF4-FFF2-40B4-BE49-F238E27FC236}">
              <a16:creationId xmlns:a16="http://schemas.microsoft.com/office/drawing/2014/main" id="{9862395B-18CE-4F80-9732-87EF01FB895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a:extLst>
            <a:ext uri="{FF2B5EF4-FFF2-40B4-BE49-F238E27FC236}">
              <a16:creationId xmlns:a16="http://schemas.microsoft.com/office/drawing/2014/main" id="{512F10DE-EAA1-464F-AFC0-8722C53FD89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a:extLst>
            <a:ext uri="{FF2B5EF4-FFF2-40B4-BE49-F238E27FC236}">
              <a16:creationId xmlns:a16="http://schemas.microsoft.com/office/drawing/2014/main" id="{CDE3A271-903D-47E6-8007-031593D51F8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a:extLst>
            <a:ext uri="{FF2B5EF4-FFF2-40B4-BE49-F238E27FC236}">
              <a16:creationId xmlns:a16="http://schemas.microsoft.com/office/drawing/2014/main" id="{E9615420-7F61-4E3B-B9E9-2CF12C931D7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a:extLst>
            <a:ext uri="{FF2B5EF4-FFF2-40B4-BE49-F238E27FC236}">
              <a16:creationId xmlns:a16="http://schemas.microsoft.com/office/drawing/2014/main" id="{2DB38FE1-CD0C-409E-B6A8-C9920836C53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4" name="テキスト ボックス 233">
          <a:extLst>
            <a:ext uri="{FF2B5EF4-FFF2-40B4-BE49-F238E27FC236}">
              <a16:creationId xmlns:a16="http://schemas.microsoft.com/office/drawing/2014/main" id="{D76C22A9-3EA7-4324-9D6B-E6A3AEAAD75F}"/>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5" name="直線コネクタ 234">
          <a:extLst>
            <a:ext uri="{FF2B5EF4-FFF2-40B4-BE49-F238E27FC236}">
              <a16:creationId xmlns:a16="http://schemas.microsoft.com/office/drawing/2014/main" id="{956EC8BD-CD86-449F-A13C-2CFD03B89022}"/>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6" name="テキスト ボックス 235">
          <a:extLst>
            <a:ext uri="{FF2B5EF4-FFF2-40B4-BE49-F238E27FC236}">
              <a16:creationId xmlns:a16="http://schemas.microsoft.com/office/drawing/2014/main" id="{C89B7240-D4C7-4F3B-B205-08BC95497DE9}"/>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7" name="直線コネクタ 236">
          <a:extLst>
            <a:ext uri="{FF2B5EF4-FFF2-40B4-BE49-F238E27FC236}">
              <a16:creationId xmlns:a16="http://schemas.microsoft.com/office/drawing/2014/main" id="{EE72A2AF-AC8C-4D28-A989-EF3E753CDC33}"/>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8" name="テキスト ボックス 237">
          <a:extLst>
            <a:ext uri="{FF2B5EF4-FFF2-40B4-BE49-F238E27FC236}">
              <a16:creationId xmlns:a16="http://schemas.microsoft.com/office/drawing/2014/main" id="{9E7EA7A1-2BF4-434E-A77F-CD44EEAA6302}"/>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9" name="直線コネクタ 238">
          <a:extLst>
            <a:ext uri="{FF2B5EF4-FFF2-40B4-BE49-F238E27FC236}">
              <a16:creationId xmlns:a16="http://schemas.microsoft.com/office/drawing/2014/main" id="{C5796346-3E19-40FF-8DEF-D26109DEED09}"/>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0" name="テキスト ボックス 239">
          <a:extLst>
            <a:ext uri="{FF2B5EF4-FFF2-40B4-BE49-F238E27FC236}">
              <a16:creationId xmlns:a16="http://schemas.microsoft.com/office/drawing/2014/main" id="{869B3DAD-2E4A-4325-BA9B-B34E693C3511}"/>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1" name="直線コネクタ 240">
          <a:extLst>
            <a:ext uri="{FF2B5EF4-FFF2-40B4-BE49-F238E27FC236}">
              <a16:creationId xmlns:a16="http://schemas.microsoft.com/office/drawing/2014/main" id="{DD5E703E-5711-4617-A47A-B5B8B1AE40F6}"/>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42" name="テキスト ボックス 241">
          <a:extLst>
            <a:ext uri="{FF2B5EF4-FFF2-40B4-BE49-F238E27FC236}">
              <a16:creationId xmlns:a16="http://schemas.microsoft.com/office/drawing/2014/main" id="{8860F49E-3B70-4B72-ACF0-225B99C55B14}"/>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a:extLst>
            <a:ext uri="{FF2B5EF4-FFF2-40B4-BE49-F238E27FC236}">
              <a16:creationId xmlns:a16="http://schemas.microsoft.com/office/drawing/2014/main" id="{07249CB4-48EC-47C2-A40C-5CD3378E51E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a:extLst>
            <a:ext uri="{FF2B5EF4-FFF2-40B4-BE49-F238E27FC236}">
              <a16:creationId xmlns:a16="http://schemas.microsoft.com/office/drawing/2014/main" id="{9D917674-A85C-4A86-9853-EC404160E873}"/>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a:extLst>
            <a:ext uri="{FF2B5EF4-FFF2-40B4-BE49-F238E27FC236}">
              <a16:creationId xmlns:a16="http://schemas.microsoft.com/office/drawing/2014/main" id="{53169BCE-1356-44A8-A528-105FABDEE77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80</xdr:row>
      <xdr:rowOff>65532</xdr:rowOff>
    </xdr:from>
    <xdr:to>
      <xdr:col>24</xdr:col>
      <xdr:colOff>62865</xdr:colOff>
      <xdr:row>86</xdr:row>
      <xdr:rowOff>88392</xdr:rowOff>
    </xdr:to>
    <xdr:cxnSp macro="">
      <xdr:nvCxnSpPr>
        <xdr:cNvPr id="246" name="直線コネクタ 245">
          <a:extLst>
            <a:ext uri="{FF2B5EF4-FFF2-40B4-BE49-F238E27FC236}">
              <a16:creationId xmlns:a16="http://schemas.microsoft.com/office/drawing/2014/main" id="{C26C7993-822D-49C4-9682-F06B7BCBBB37}"/>
            </a:ext>
          </a:extLst>
        </xdr:cNvPr>
        <xdr:cNvCxnSpPr/>
      </xdr:nvCxnSpPr>
      <xdr:spPr>
        <a:xfrm flipV="1">
          <a:off x="4634865" y="1378153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92219</xdr:rowOff>
    </xdr:from>
    <xdr:ext cx="405111" cy="259045"/>
    <xdr:sp macro="" textlink="">
      <xdr:nvSpPr>
        <xdr:cNvPr id="247" name="【公営住宅】&#10;有形固定資産減価償却率最小値テキスト">
          <a:extLst>
            <a:ext uri="{FF2B5EF4-FFF2-40B4-BE49-F238E27FC236}">
              <a16:creationId xmlns:a16="http://schemas.microsoft.com/office/drawing/2014/main" id="{BFDB2F33-7805-42F3-821E-C642B232E1B2}"/>
            </a:ext>
          </a:extLst>
        </xdr:cNvPr>
        <xdr:cNvSpPr txBox="1"/>
      </xdr:nvSpPr>
      <xdr:spPr>
        <a:xfrm>
          <a:off x="4673600" y="1483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88392</xdr:rowOff>
    </xdr:from>
    <xdr:to>
      <xdr:col>24</xdr:col>
      <xdr:colOff>152400</xdr:colOff>
      <xdr:row>86</xdr:row>
      <xdr:rowOff>88392</xdr:rowOff>
    </xdr:to>
    <xdr:cxnSp macro="">
      <xdr:nvCxnSpPr>
        <xdr:cNvPr id="248" name="直線コネクタ 247">
          <a:extLst>
            <a:ext uri="{FF2B5EF4-FFF2-40B4-BE49-F238E27FC236}">
              <a16:creationId xmlns:a16="http://schemas.microsoft.com/office/drawing/2014/main" id="{AD844C25-8D2A-4214-A330-4413167117B3}"/>
            </a:ext>
          </a:extLst>
        </xdr:cNvPr>
        <xdr:cNvCxnSpPr/>
      </xdr:nvCxnSpPr>
      <xdr:spPr>
        <a:xfrm>
          <a:off x="4546600" y="1483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12209</xdr:rowOff>
    </xdr:from>
    <xdr:ext cx="405111" cy="259045"/>
    <xdr:sp macro="" textlink="">
      <xdr:nvSpPr>
        <xdr:cNvPr id="249" name="【公営住宅】&#10;有形固定資産減価償却率最大値テキスト">
          <a:extLst>
            <a:ext uri="{FF2B5EF4-FFF2-40B4-BE49-F238E27FC236}">
              <a16:creationId xmlns:a16="http://schemas.microsoft.com/office/drawing/2014/main" id="{6030410F-B61C-41B0-B223-7213699957FC}"/>
            </a:ext>
          </a:extLst>
        </xdr:cNvPr>
        <xdr:cNvSpPr txBox="1"/>
      </xdr:nvSpPr>
      <xdr:spPr>
        <a:xfrm>
          <a:off x="4673600" y="13556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80</xdr:row>
      <xdr:rowOff>65532</xdr:rowOff>
    </xdr:from>
    <xdr:to>
      <xdr:col>24</xdr:col>
      <xdr:colOff>152400</xdr:colOff>
      <xdr:row>80</xdr:row>
      <xdr:rowOff>65532</xdr:rowOff>
    </xdr:to>
    <xdr:cxnSp macro="">
      <xdr:nvCxnSpPr>
        <xdr:cNvPr id="250" name="直線コネクタ 249">
          <a:extLst>
            <a:ext uri="{FF2B5EF4-FFF2-40B4-BE49-F238E27FC236}">
              <a16:creationId xmlns:a16="http://schemas.microsoft.com/office/drawing/2014/main" id="{51B9B990-9DDE-47FD-8DBF-5ED46B0D36C6}"/>
            </a:ext>
          </a:extLst>
        </xdr:cNvPr>
        <xdr:cNvCxnSpPr/>
      </xdr:nvCxnSpPr>
      <xdr:spPr>
        <a:xfrm>
          <a:off x="4546600" y="13781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101616</xdr:rowOff>
    </xdr:from>
    <xdr:ext cx="405111" cy="259045"/>
    <xdr:sp macro="" textlink="">
      <xdr:nvSpPr>
        <xdr:cNvPr id="251" name="【公営住宅】&#10;有形固定資産減価償却率平均値テキスト">
          <a:extLst>
            <a:ext uri="{FF2B5EF4-FFF2-40B4-BE49-F238E27FC236}">
              <a16:creationId xmlns:a16="http://schemas.microsoft.com/office/drawing/2014/main" id="{0AE3E73D-36F0-41C6-A6FC-9848EBE3B9CF}"/>
            </a:ext>
          </a:extLst>
        </xdr:cNvPr>
        <xdr:cNvSpPr txBox="1"/>
      </xdr:nvSpPr>
      <xdr:spPr>
        <a:xfrm>
          <a:off x="4673600" y="1398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52" name="フローチャート: 判断 251">
          <a:extLst>
            <a:ext uri="{FF2B5EF4-FFF2-40B4-BE49-F238E27FC236}">
              <a16:creationId xmlns:a16="http://schemas.microsoft.com/office/drawing/2014/main" id="{F60C8434-2140-4E25-8508-29CDAAEAC4EA}"/>
            </a:ext>
          </a:extLst>
        </xdr:cNvPr>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7874</xdr:rowOff>
    </xdr:from>
    <xdr:to>
      <xdr:col>20</xdr:col>
      <xdr:colOff>38100</xdr:colOff>
      <xdr:row>83</xdr:row>
      <xdr:rowOff>109474</xdr:rowOff>
    </xdr:to>
    <xdr:sp macro="" textlink="">
      <xdr:nvSpPr>
        <xdr:cNvPr id="253" name="フローチャート: 判断 252">
          <a:extLst>
            <a:ext uri="{FF2B5EF4-FFF2-40B4-BE49-F238E27FC236}">
              <a16:creationId xmlns:a16="http://schemas.microsoft.com/office/drawing/2014/main" id="{2E8AEF55-A4CA-4C94-96FB-F33EA4F7B3C5}"/>
            </a:ext>
          </a:extLst>
        </xdr:cNvPr>
        <xdr:cNvSpPr/>
      </xdr:nvSpPr>
      <xdr:spPr>
        <a:xfrm>
          <a:off x="3746500" y="1423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81026</xdr:rowOff>
    </xdr:from>
    <xdr:to>
      <xdr:col>15</xdr:col>
      <xdr:colOff>101600</xdr:colOff>
      <xdr:row>84</xdr:row>
      <xdr:rowOff>11176</xdr:rowOff>
    </xdr:to>
    <xdr:sp macro="" textlink="">
      <xdr:nvSpPr>
        <xdr:cNvPr id="254" name="フローチャート: 判断 253">
          <a:extLst>
            <a:ext uri="{FF2B5EF4-FFF2-40B4-BE49-F238E27FC236}">
              <a16:creationId xmlns:a16="http://schemas.microsoft.com/office/drawing/2014/main" id="{D5A6C00C-B036-4491-9D88-58E2278155CD}"/>
            </a:ext>
          </a:extLst>
        </xdr:cNvPr>
        <xdr:cNvSpPr/>
      </xdr:nvSpPr>
      <xdr:spPr>
        <a:xfrm>
          <a:off x="28575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6D64EE1D-85A0-4C2B-B618-85329BAD368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9CA2F091-84E6-44F9-91A5-44691E6610B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3888C05A-0437-4328-97FC-9F3947F4AE6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A7D6A424-DD3A-4F53-B90B-C0E892939C2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D4CFA482-0B9E-42F8-B746-674C05C77F1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145035</xdr:rowOff>
    </xdr:from>
    <xdr:to>
      <xdr:col>24</xdr:col>
      <xdr:colOff>114300</xdr:colOff>
      <xdr:row>86</xdr:row>
      <xdr:rowOff>75185</xdr:rowOff>
    </xdr:to>
    <xdr:sp macro="" textlink="">
      <xdr:nvSpPr>
        <xdr:cNvPr id="260" name="楕円 259">
          <a:extLst>
            <a:ext uri="{FF2B5EF4-FFF2-40B4-BE49-F238E27FC236}">
              <a16:creationId xmlns:a16="http://schemas.microsoft.com/office/drawing/2014/main" id="{737A1E91-96DC-4952-B129-35D64F00CF45}"/>
            </a:ext>
          </a:extLst>
        </xdr:cNvPr>
        <xdr:cNvSpPr/>
      </xdr:nvSpPr>
      <xdr:spPr>
        <a:xfrm>
          <a:off x="45847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59962</xdr:rowOff>
    </xdr:from>
    <xdr:ext cx="405111" cy="259045"/>
    <xdr:sp macro="" textlink="">
      <xdr:nvSpPr>
        <xdr:cNvPr id="261" name="【公営住宅】&#10;有形固定資産減価償却率該当値テキスト">
          <a:extLst>
            <a:ext uri="{FF2B5EF4-FFF2-40B4-BE49-F238E27FC236}">
              <a16:creationId xmlns:a16="http://schemas.microsoft.com/office/drawing/2014/main" id="{C7DAB122-C470-44E8-BB1A-15BAAC2F8C20}"/>
            </a:ext>
          </a:extLst>
        </xdr:cNvPr>
        <xdr:cNvSpPr txBox="1"/>
      </xdr:nvSpPr>
      <xdr:spPr>
        <a:xfrm>
          <a:off x="4673600" y="1463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62737</xdr:rowOff>
    </xdr:from>
    <xdr:to>
      <xdr:col>20</xdr:col>
      <xdr:colOff>38100</xdr:colOff>
      <xdr:row>79</xdr:row>
      <xdr:rowOff>164337</xdr:rowOff>
    </xdr:to>
    <xdr:sp macro="" textlink="">
      <xdr:nvSpPr>
        <xdr:cNvPr id="262" name="楕円 261">
          <a:extLst>
            <a:ext uri="{FF2B5EF4-FFF2-40B4-BE49-F238E27FC236}">
              <a16:creationId xmlns:a16="http://schemas.microsoft.com/office/drawing/2014/main" id="{FD43D24F-7FE5-4279-B209-8C4D25762A3E}"/>
            </a:ext>
          </a:extLst>
        </xdr:cNvPr>
        <xdr:cNvSpPr/>
      </xdr:nvSpPr>
      <xdr:spPr>
        <a:xfrm>
          <a:off x="3746500" y="13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113537</xdr:rowOff>
    </xdr:from>
    <xdr:to>
      <xdr:col>24</xdr:col>
      <xdr:colOff>63500</xdr:colOff>
      <xdr:row>86</xdr:row>
      <xdr:rowOff>24385</xdr:rowOff>
    </xdr:to>
    <xdr:cxnSp macro="">
      <xdr:nvCxnSpPr>
        <xdr:cNvPr id="263" name="直線コネクタ 262">
          <a:extLst>
            <a:ext uri="{FF2B5EF4-FFF2-40B4-BE49-F238E27FC236}">
              <a16:creationId xmlns:a16="http://schemas.microsoft.com/office/drawing/2014/main" id="{6C168410-3680-4702-B894-51D0CC970532}"/>
            </a:ext>
          </a:extLst>
        </xdr:cNvPr>
        <xdr:cNvCxnSpPr/>
      </xdr:nvCxnSpPr>
      <xdr:spPr>
        <a:xfrm>
          <a:off x="3797300" y="13658087"/>
          <a:ext cx="838200" cy="1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154178</xdr:rowOff>
    </xdr:from>
    <xdr:to>
      <xdr:col>15</xdr:col>
      <xdr:colOff>101600</xdr:colOff>
      <xdr:row>80</xdr:row>
      <xdr:rowOff>84328</xdr:rowOff>
    </xdr:to>
    <xdr:sp macro="" textlink="">
      <xdr:nvSpPr>
        <xdr:cNvPr id="264" name="楕円 263">
          <a:extLst>
            <a:ext uri="{FF2B5EF4-FFF2-40B4-BE49-F238E27FC236}">
              <a16:creationId xmlns:a16="http://schemas.microsoft.com/office/drawing/2014/main" id="{CDF421F8-C54A-4352-991B-41EBB18F8899}"/>
            </a:ext>
          </a:extLst>
        </xdr:cNvPr>
        <xdr:cNvSpPr/>
      </xdr:nvSpPr>
      <xdr:spPr>
        <a:xfrm>
          <a:off x="2857500" y="1369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113537</xdr:rowOff>
    </xdr:from>
    <xdr:to>
      <xdr:col>19</xdr:col>
      <xdr:colOff>177800</xdr:colOff>
      <xdr:row>80</xdr:row>
      <xdr:rowOff>33528</xdr:rowOff>
    </xdr:to>
    <xdr:cxnSp macro="">
      <xdr:nvCxnSpPr>
        <xdr:cNvPr id="265" name="直線コネクタ 264">
          <a:extLst>
            <a:ext uri="{FF2B5EF4-FFF2-40B4-BE49-F238E27FC236}">
              <a16:creationId xmlns:a16="http://schemas.microsoft.com/office/drawing/2014/main" id="{09795576-2BBE-49F3-A0DE-EA7EB1967DF6}"/>
            </a:ext>
          </a:extLst>
        </xdr:cNvPr>
        <xdr:cNvCxnSpPr/>
      </xdr:nvCxnSpPr>
      <xdr:spPr>
        <a:xfrm flipV="1">
          <a:off x="2908300" y="13658087"/>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100601</xdr:rowOff>
    </xdr:from>
    <xdr:ext cx="405111" cy="259045"/>
    <xdr:sp macro="" textlink="">
      <xdr:nvSpPr>
        <xdr:cNvPr id="266" name="n_1aveValue【公営住宅】&#10;有形固定資産減価償却率">
          <a:extLst>
            <a:ext uri="{FF2B5EF4-FFF2-40B4-BE49-F238E27FC236}">
              <a16:creationId xmlns:a16="http://schemas.microsoft.com/office/drawing/2014/main" id="{0641E090-A82A-4380-961A-39E782FD4182}"/>
            </a:ext>
          </a:extLst>
        </xdr:cNvPr>
        <xdr:cNvSpPr txBox="1"/>
      </xdr:nvSpPr>
      <xdr:spPr>
        <a:xfrm>
          <a:off x="3582044" y="1433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2303</xdr:rowOff>
    </xdr:from>
    <xdr:ext cx="405111" cy="259045"/>
    <xdr:sp macro="" textlink="">
      <xdr:nvSpPr>
        <xdr:cNvPr id="267" name="n_2aveValue【公営住宅】&#10;有形固定資産減価償却率">
          <a:extLst>
            <a:ext uri="{FF2B5EF4-FFF2-40B4-BE49-F238E27FC236}">
              <a16:creationId xmlns:a16="http://schemas.microsoft.com/office/drawing/2014/main" id="{8C6BC72F-7A10-4E12-95C8-7DA051DA0924}"/>
            </a:ext>
          </a:extLst>
        </xdr:cNvPr>
        <xdr:cNvSpPr txBox="1"/>
      </xdr:nvSpPr>
      <xdr:spPr>
        <a:xfrm>
          <a:off x="2705744" y="1440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9414</xdr:rowOff>
    </xdr:from>
    <xdr:ext cx="405111" cy="259045"/>
    <xdr:sp macro="" textlink="">
      <xdr:nvSpPr>
        <xdr:cNvPr id="268" name="n_1mainValue【公営住宅】&#10;有形固定資産減価償却率">
          <a:extLst>
            <a:ext uri="{FF2B5EF4-FFF2-40B4-BE49-F238E27FC236}">
              <a16:creationId xmlns:a16="http://schemas.microsoft.com/office/drawing/2014/main" id="{7A9CC8FD-1B95-42AC-A23A-C86BE9A4BC68}"/>
            </a:ext>
          </a:extLst>
        </xdr:cNvPr>
        <xdr:cNvSpPr txBox="1"/>
      </xdr:nvSpPr>
      <xdr:spPr>
        <a:xfrm>
          <a:off x="3582044" y="13382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100855</xdr:rowOff>
    </xdr:from>
    <xdr:ext cx="405111" cy="259045"/>
    <xdr:sp macro="" textlink="">
      <xdr:nvSpPr>
        <xdr:cNvPr id="269" name="n_2mainValue【公営住宅】&#10;有形固定資産減価償却率">
          <a:extLst>
            <a:ext uri="{FF2B5EF4-FFF2-40B4-BE49-F238E27FC236}">
              <a16:creationId xmlns:a16="http://schemas.microsoft.com/office/drawing/2014/main" id="{0E6FB3D5-F9BE-4DCB-BA14-357A6E86E115}"/>
            </a:ext>
          </a:extLst>
        </xdr:cNvPr>
        <xdr:cNvSpPr txBox="1"/>
      </xdr:nvSpPr>
      <xdr:spPr>
        <a:xfrm>
          <a:off x="2705744" y="1347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a:extLst>
            <a:ext uri="{FF2B5EF4-FFF2-40B4-BE49-F238E27FC236}">
              <a16:creationId xmlns:a16="http://schemas.microsoft.com/office/drawing/2014/main" id="{4FCB4100-3B33-4ACD-8FBB-589E5470867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a:extLst>
            <a:ext uri="{FF2B5EF4-FFF2-40B4-BE49-F238E27FC236}">
              <a16:creationId xmlns:a16="http://schemas.microsoft.com/office/drawing/2014/main" id="{546F856C-6C3A-4ECB-891C-740E28BEE51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a:extLst>
            <a:ext uri="{FF2B5EF4-FFF2-40B4-BE49-F238E27FC236}">
              <a16:creationId xmlns:a16="http://schemas.microsoft.com/office/drawing/2014/main" id="{A701B171-C728-4987-A71E-2BFB4873887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a:extLst>
            <a:ext uri="{FF2B5EF4-FFF2-40B4-BE49-F238E27FC236}">
              <a16:creationId xmlns:a16="http://schemas.microsoft.com/office/drawing/2014/main" id="{C53E70B2-9A21-45AE-B660-3BAC7F4062B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a:extLst>
            <a:ext uri="{FF2B5EF4-FFF2-40B4-BE49-F238E27FC236}">
              <a16:creationId xmlns:a16="http://schemas.microsoft.com/office/drawing/2014/main" id="{5C49CCC2-E29B-46DF-AA70-2C4B408978D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a:extLst>
            <a:ext uri="{FF2B5EF4-FFF2-40B4-BE49-F238E27FC236}">
              <a16:creationId xmlns:a16="http://schemas.microsoft.com/office/drawing/2014/main" id="{373A066F-3F62-4BFC-95F7-E1CD82C6BE7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a:extLst>
            <a:ext uri="{FF2B5EF4-FFF2-40B4-BE49-F238E27FC236}">
              <a16:creationId xmlns:a16="http://schemas.microsoft.com/office/drawing/2014/main" id="{D8FD1798-0AD1-413A-BC23-570C35C84E8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a:extLst>
            <a:ext uri="{FF2B5EF4-FFF2-40B4-BE49-F238E27FC236}">
              <a16:creationId xmlns:a16="http://schemas.microsoft.com/office/drawing/2014/main" id="{042281DC-07B9-4E3B-848B-7C6A6C14424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a:extLst>
            <a:ext uri="{FF2B5EF4-FFF2-40B4-BE49-F238E27FC236}">
              <a16:creationId xmlns:a16="http://schemas.microsoft.com/office/drawing/2014/main" id="{005D612D-6C9F-4A83-8ACE-D6B16EE8507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a:extLst>
            <a:ext uri="{FF2B5EF4-FFF2-40B4-BE49-F238E27FC236}">
              <a16:creationId xmlns:a16="http://schemas.microsoft.com/office/drawing/2014/main" id="{DB127657-E061-4B77-9E60-70A9795691E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a:extLst>
            <a:ext uri="{FF2B5EF4-FFF2-40B4-BE49-F238E27FC236}">
              <a16:creationId xmlns:a16="http://schemas.microsoft.com/office/drawing/2014/main" id="{C2D902CB-6129-4017-8350-CBF3D783BDE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a:extLst>
            <a:ext uri="{FF2B5EF4-FFF2-40B4-BE49-F238E27FC236}">
              <a16:creationId xmlns:a16="http://schemas.microsoft.com/office/drawing/2014/main" id="{FEC45E6B-6C96-4447-BAA3-9B3FB24D9B9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a:extLst>
            <a:ext uri="{FF2B5EF4-FFF2-40B4-BE49-F238E27FC236}">
              <a16:creationId xmlns:a16="http://schemas.microsoft.com/office/drawing/2014/main" id="{D01770E6-35C2-4A7E-936E-C7E5A64BBE3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a:extLst>
            <a:ext uri="{FF2B5EF4-FFF2-40B4-BE49-F238E27FC236}">
              <a16:creationId xmlns:a16="http://schemas.microsoft.com/office/drawing/2014/main" id="{3B625AE3-5B46-40CD-865B-C18967A601F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a:extLst>
            <a:ext uri="{FF2B5EF4-FFF2-40B4-BE49-F238E27FC236}">
              <a16:creationId xmlns:a16="http://schemas.microsoft.com/office/drawing/2014/main" id="{4B4D6230-856E-4238-B1A7-4D262325A57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a:extLst>
            <a:ext uri="{FF2B5EF4-FFF2-40B4-BE49-F238E27FC236}">
              <a16:creationId xmlns:a16="http://schemas.microsoft.com/office/drawing/2014/main" id="{165B78DC-5502-456B-8787-0EB780D3527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a:extLst>
            <a:ext uri="{FF2B5EF4-FFF2-40B4-BE49-F238E27FC236}">
              <a16:creationId xmlns:a16="http://schemas.microsoft.com/office/drawing/2014/main" id="{17ABDC38-F06B-4A19-BA9B-5D330EBCDDF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a:extLst>
            <a:ext uri="{FF2B5EF4-FFF2-40B4-BE49-F238E27FC236}">
              <a16:creationId xmlns:a16="http://schemas.microsoft.com/office/drawing/2014/main" id="{14466ABF-039A-4AB6-A803-A4AAB20925BB}"/>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a:extLst>
            <a:ext uri="{FF2B5EF4-FFF2-40B4-BE49-F238E27FC236}">
              <a16:creationId xmlns:a16="http://schemas.microsoft.com/office/drawing/2014/main" id="{9E2502EC-CE56-416C-8DA9-0298306B93D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a:extLst>
            <a:ext uri="{FF2B5EF4-FFF2-40B4-BE49-F238E27FC236}">
              <a16:creationId xmlns:a16="http://schemas.microsoft.com/office/drawing/2014/main" id="{72AB001E-88BB-429A-A8E6-3AC76162C122}"/>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a:extLst>
            <a:ext uri="{FF2B5EF4-FFF2-40B4-BE49-F238E27FC236}">
              <a16:creationId xmlns:a16="http://schemas.microsoft.com/office/drawing/2014/main" id="{D0DADB1E-64E4-44E9-83AF-6E858B49AC4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a:extLst>
            <a:ext uri="{FF2B5EF4-FFF2-40B4-BE49-F238E27FC236}">
              <a16:creationId xmlns:a16="http://schemas.microsoft.com/office/drawing/2014/main" id="{310FA467-E429-4615-AC2D-DA31E96BAC4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a:extLst>
            <a:ext uri="{FF2B5EF4-FFF2-40B4-BE49-F238E27FC236}">
              <a16:creationId xmlns:a16="http://schemas.microsoft.com/office/drawing/2014/main" id="{A59355D0-82E7-40D6-8711-7A916075EA6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26670</xdr:rowOff>
    </xdr:from>
    <xdr:to>
      <xdr:col>54</xdr:col>
      <xdr:colOff>189865</xdr:colOff>
      <xdr:row>85</xdr:row>
      <xdr:rowOff>53339</xdr:rowOff>
    </xdr:to>
    <xdr:cxnSp macro="">
      <xdr:nvCxnSpPr>
        <xdr:cNvPr id="293" name="直線コネクタ 292">
          <a:extLst>
            <a:ext uri="{FF2B5EF4-FFF2-40B4-BE49-F238E27FC236}">
              <a16:creationId xmlns:a16="http://schemas.microsoft.com/office/drawing/2014/main" id="{4DF9D725-E0EC-488C-AC58-5155926E1F87}"/>
            </a:ext>
          </a:extLst>
        </xdr:cNvPr>
        <xdr:cNvCxnSpPr/>
      </xdr:nvCxnSpPr>
      <xdr:spPr>
        <a:xfrm flipV="1">
          <a:off x="10476865" y="1322832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57166</xdr:rowOff>
    </xdr:from>
    <xdr:ext cx="469744" cy="259045"/>
    <xdr:sp macro="" textlink="">
      <xdr:nvSpPr>
        <xdr:cNvPr id="294" name="【公営住宅】&#10;一人当たり面積最小値テキスト">
          <a:extLst>
            <a:ext uri="{FF2B5EF4-FFF2-40B4-BE49-F238E27FC236}">
              <a16:creationId xmlns:a16="http://schemas.microsoft.com/office/drawing/2014/main" id="{5B582A33-FD87-4BD2-B814-7EFE83D0C143}"/>
            </a:ext>
          </a:extLst>
        </xdr:cNvPr>
        <xdr:cNvSpPr txBox="1"/>
      </xdr:nvSpPr>
      <xdr:spPr>
        <a:xfrm>
          <a:off x="10515600"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53339</xdr:rowOff>
    </xdr:from>
    <xdr:to>
      <xdr:col>55</xdr:col>
      <xdr:colOff>88900</xdr:colOff>
      <xdr:row>85</xdr:row>
      <xdr:rowOff>53339</xdr:rowOff>
    </xdr:to>
    <xdr:cxnSp macro="">
      <xdr:nvCxnSpPr>
        <xdr:cNvPr id="295" name="直線コネクタ 294">
          <a:extLst>
            <a:ext uri="{FF2B5EF4-FFF2-40B4-BE49-F238E27FC236}">
              <a16:creationId xmlns:a16="http://schemas.microsoft.com/office/drawing/2014/main" id="{E0A4B439-6FFC-444D-A5F4-EA6AF5734B83}"/>
            </a:ext>
          </a:extLst>
        </xdr:cNvPr>
        <xdr:cNvCxnSpPr/>
      </xdr:nvCxnSpPr>
      <xdr:spPr>
        <a:xfrm>
          <a:off x="10388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144797</xdr:rowOff>
    </xdr:from>
    <xdr:ext cx="469744" cy="259045"/>
    <xdr:sp macro="" textlink="">
      <xdr:nvSpPr>
        <xdr:cNvPr id="296" name="【公営住宅】&#10;一人当たり面積最大値テキスト">
          <a:extLst>
            <a:ext uri="{FF2B5EF4-FFF2-40B4-BE49-F238E27FC236}">
              <a16:creationId xmlns:a16="http://schemas.microsoft.com/office/drawing/2014/main" id="{A3AD2EEA-AB1C-4A48-914E-A0D556B845AF}"/>
            </a:ext>
          </a:extLst>
        </xdr:cNvPr>
        <xdr:cNvSpPr txBox="1"/>
      </xdr:nvSpPr>
      <xdr:spPr>
        <a:xfrm>
          <a:off x="105156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26670</xdr:rowOff>
    </xdr:from>
    <xdr:to>
      <xdr:col>55</xdr:col>
      <xdr:colOff>88900</xdr:colOff>
      <xdr:row>77</xdr:row>
      <xdr:rowOff>26670</xdr:rowOff>
    </xdr:to>
    <xdr:cxnSp macro="">
      <xdr:nvCxnSpPr>
        <xdr:cNvPr id="297" name="直線コネクタ 296">
          <a:extLst>
            <a:ext uri="{FF2B5EF4-FFF2-40B4-BE49-F238E27FC236}">
              <a16:creationId xmlns:a16="http://schemas.microsoft.com/office/drawing/2014/main" id="{C4917528-1FBC-4333-AE0B-AFD5EF7FE7CC}"/>
            </a:ext>
          </a:extLst>
        </xdr:cNvPr>
        <xdr:cNvCxnSpPr/>
      </xdr:nvCxnSpPr>
      <xdr:spPr>
        <a:xfrm>
          <a:off x="10388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59707</xdr:rowOff>
    </xdr:from>
    <xdr:ext cx="469744" cy="259045"/>
    <xdr:sp macro="" textlink="">
      <xdr:nvSpPr>
        <xdr:cNvPr id="298" name="【公営住宅】&#10;一人当たり面積平均値テキスト">
          <a:extLst>
            <a:ext uri="{FF2B5EF4-FFF2-40B4-BE49-F238E27FC236}">
              <a16:creationId xmlns:a16="http://schemas.microsoft.com/office/drawing/2014/main" id="{70EF657F-42F7-407B-8646-9001167A638E}"/>
            </a:ext>
          </a:extLst>
        </xdr:cNvPr>
        <xdr:cNvSpPr txBox="1"/>
      </xdr:nvSpPr>
      <xdr:spPr>
        <a:xfrm>
          <a:off x="10515600" y="1411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81280</xdr:rowOff>
    </xdr:from>
    <xdr:to>
      <xdr:col>55</xdr:col>
      <xdr:colOff>50800</xdr:colOff>
      <xdr:row>83</xdr:row>
      <xdr:rowOff>11430</xdr:rowOff>
    </xdr:to>
    <xdr:sp macro="" textlink="">
      <xdr:nvSpPr>
        <xdr:cNvPr id="299" name="フローチャート: 判断 298">
          <a:extLst>
            <a:ext uri="{FF2B5EF4-FFF2-40B4-BE49-F238E27FC236}">
              <a16:creationId xmlns:a16="http://schemas.microsoft.com/office/drawing/2014/main" id="{64F049DD-AA23-4940-8AA3-06144E86D872}"/>
            </a:ext>
          </a:extLst>
        </xdr:cNvPr>
        <xdr:cNvSpPr/>
      </xdr:nvSpPr>
      <xdr:spPr>
        <a:xfrm>
          <a:off x="10426700" y="1414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115570</xdr:rowOff>
    </xdr:from>
    <xdr:to>
      <xdr:col>50</xdr:col>
      <xdr:colOff>165100</xdr:colOff>
      <xdr:row>83</xdr:row>
      <xdr:rowOff>45720</xdr:rowOff>
    </xdr:to>
    <xdr:sp macro="" textlink="">
      <xdr:nvSpPr>
        <xdr:cNvPr id="300" name="フローチャート: 判断 299">
          <a:extLst>
            <a:ext uri="{FF2B5EF4-FFF2-40B4-BE49-F238E27FC236}">
              <a16:creationId xmlns:a16="http://schemas.microsoft.com/office/drawing/2014/main" id="{05D5D4A9-EC77-40DB-8BD3-04C592276B5B}"/>
            </a:ext>
          </a:extLst>
        </xdr:cNvPr>
        <xdr:cNvSpPr/>
      </xdr:nvSpPr>
      <xdr:spPr>
        <a:xfrm>
          <a:off x="9588500" y="1417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25400</xdr:rowOff>
    </xdr:from>
    <xdr:to>
      <xdr:col>46</xdr:col>
      <xdr:colOff>38100</xdr:colOff>
      <xdr:row>83</xdr:row>
      <xdr:rowOff>127000</xdr:rowOff>
    </xdr:to>
    <xdr:sp macro="" textlink="">
      <xdr:nvSpPr>
        <xdr:cNvPr id="301" name="フローチャート: 判断 300">
          <a:extLst>
            <a:ext uri="{FF2B5EF4-FFF2-40B4-BE49-F238E27FC236}">
              <a16:creationId xmlns:a16="http://schemas.microsoft.com/office/drawing/2014/main" id="{AECE68C1-C732-4779-B4F9-D4F190F86F9E}"/>
            </a:ext>
          </a:extLst>
        </xdr:cNvPr>
        <xdr:cNvSpPr/>
      </xdr:nvSpPr>
      <xdr:spPr>
        <a:xfrm>
          <a:off x="8699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1BC496F-A24D-41A8-A9D2-9A7805AE7BC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FEC5413-3190-44EB-BDFD-7F790FF5FF3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DA6209FA-5D48-4B00-9CCE-0A2E790AD99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80DD794A-61E4-4055-A5C5-8D579325433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D505A0FB-BAA2-4568-B53D-BFF58BE332A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123189</xdr:rowOff>
    </xdr:from>
    <xdr:to>
      <xdr:col>55</xdr:col>
      <xdr:colOff>50800</xdr:colOff>
      <xdr:row>82</xdr:row>
      <xdr:rowOff>53339</xdr:rowOff>
    </xdr:to>
    <xdr:sp macro="" textlink="">
      <xdr:nvSpPr>
        <xdr:cNvPr id="307" name="楕円 306">
          <a:extLst>
            <a:ext uri="{FF2B5EF4-FFF2-40B4-BE49-F238E27FC236}">
              <a16:creationId xmlns:a16="http://schemas.microsoft.com/office/drawing/2014/main" id="{4F2CA4E7-FD41-4054-BDD2-660B3806C75C}"/>
            </a:ext>
          </a:extLst>
        </xdr:cNvPr>
        <xdr:cNvSpPr/>
      </xdr:nvSpPr>
      <xdr:spPr>
        <a:xfrm>
          <a:off x="10426700" y="140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146066</xdr:rowOff>
    </xdr:from>
    <xdr:ext cx="469744" cy="259045"/>
    <xdr:sp macro="" textlink="">
      <xdr:nvSpPr>
        <xdr:cNvPr id="308" name="【公営住宅】&#10;一人当たり面積該当値テキスト">
          <a:extLst>
            <a:ext uri="{FF2B5EF4-FFF2-40B4-BE49-F238E27FC236}">
              <a16:creationId xmlns:a16="http://schemas.microsoft.com/office/drawing/2014/main" id="{F1F3689F-C4A5-4D49-A47C-2B21344C4346}"/>
            </a:ext>
          </a:extLst>
        </xdr:cNvPr>
        <xdr:cNvSpPr txBox="1"/>
      </xdr:nvSpPr>
      <xdr:spPr>
        <a:xfrm>
          <a:off x="10515600" y="1386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97789</xdr:rowOff>
    </xdr:from>
    <xdr:to>
      <xdr:col>50</xdr:col>
      <xdr:colOff>165100</xdr:colOff>
      <xdr:row>82</xdr:row>
      <xdr:rowOff>27939</xdr:rowOff>
    </xdr:to>
    <xdr:sp macro="" textlink="">
      <xdr:nvSpPr>
        <xdr:cNvPr id="309" name="楕円 308">
          <a:extLst>
            <a:ext uri="{FF2B5EF4-FFF2-40B4-BE49-F238E27FC236}">
              <a16:creationId xmlns:a16="http://schemas.microsoft.com/office/drawing/2014/main" id="{4AE8056D-C4DE-4FE2-880E-90D4003FB21E}"/>
            </a:ext>
          </a:extLst>
        </xdr:cNvPr>
        <xdr:cNvSpPr/>
      </xdr:nvSpPr>
      <xdr:spPr>
        <a:xfrm>
          <a:off x="9588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148589</xdr:rowOff>
    </xdr:from>
    <xdr:to>
      <xdr:col>55</xdr:col>
      <xdr:colOff>0</xdr:colOff>
      <xdr:row>82</xdr:row>
      <xdr:rowOff>2539</xdr:rowOff>
    </xdr:to>
    <xdr:cxnSp macro="">
      <xdr:nvCxnSpPr>
        <xdr:cNvPr id="310" name="直線コネクタ 309">
          <a:extLst>
            <a:ext uri="{FF2B5EF4-FFF2-40B4-BE49-F238E27FC236}">
              <a16:creationId xmlns:a16="http://schemas.microsoft.com/office/drawing/2014/main" id="{5DC7509B-6F79-4463-997F-1D19642669C6}"/>
            </a:ext>
          </a:extLst>
        </xdr:cNvPr>
        <xdr:cNvCxnSpPr/>
      </xdr:nvCxnSpPr>
      <xdr:spPr>
        <a:xfrm>
          <a:off x="9639300" y="14036039"/>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99061</xdr:rowOff>
    </xdr:from>
    <xdr:to>
      <xdr:col>46</xdr:col>
      <xdr:colOff>38100</xdr:colOff>
      <xdr:row>82</xdr:row>
      <xdr:rowOff>29211</xdr:rowOff>
    </xdr:to>
    <xdr:sp macro="" textlink="">
      <xdr:nvSpPr>
        <xdr:cNvPr id="311" name="楕円 310">
          <a:extLst>
            <a:ext uri="{FF2B5EF4-FFF2-40B4-BE49-F238E27FC236}">
              <a16:creationId xmlns:a16="http://schemas.microsoft.com/office/drawing/2014/main" id="{A0F12F8E-B989-4E63-AB7C-EA14B0E6E96A}"/>
            </a:ext>
          </a:extLst>
        </xdr:cNvPr>
        <xdr:cNvSpPr/>
      </xdr:nvSpPr>
      <xdr:spPr>
        <a:xfrm>
          <a:off x="8699500" y="1398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148589</xdr:rowOff>
    </xdr:from>
    <xdr:to>
      <xdr:col>50</xdr:col>
      <xdr:colOff>114300</xdr:colOff>
      <xdr:row>81</xdr:row>
      <xdr:rowOff>149861</xdr:rowOff>
    </xdr:to>
    <xdr:cxnSp macro="">
      <xdr:nvCxnSpPr>
        <xdr:cNvPr id="312" name="直線コネクタ 311">
          <a:extLst>
            <a:ext uri="{FF2B5EF4-FFF2-40B4-BE49-F238E27FC236}">
              <a16:creationId xmlns:a16="http://schemas.microsoft.com/office/drawing/2014/main" id="{0CA4C659-255B-4876-912C-2B81E848010B}"/>
            </a:ext>
          </a:extLst>
        </xdr:cNvPr>
        <xdr:cNvCxnSpPr/>
      </xdr:nvCxnSpPr>
      <xdr:spPr>
        <a:xfrm flipV="1">
          <a:off x="8750300" y="140360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36847</xdr:rowOff>
    </xdr:from>
    <xdr:ext cx="469744" cy="259045"/>
    <xdr:sp macro="" textlink="">
      <xdr:nvSpPr>
        <xdr:cNvPr id="313" name="n_1aveValue【公営住宅】&#10;一人当たり面積">
          <a:extLst>
            <a:ext uri="{FF2B5EF4-FFF2-40B4-BE49-F238E27FC236}">
              <a16:creationId xmlns:a16="http://schemas.microsoft.com/office/drawing/2014/main" id="{7F3E0B17-D531-4C2A-ACEB-54E8314828CC}"/>
            </a:ext>
          </a:extLst>
        </xdr:cNvPr>
        <xdr:cNvSpPr txBox="1"/>
      </xdr:nvSpPr>
      <xdr:spPr>
        <a:xfrm>
          <a:off x="939172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118127</xdr:rowOff>
    </xdr:from>
    <xdr:ext cx="469744" cy="259045"/>
    <xdr:sp macro="" textlink="">
      <xdr:nvSpPr>
        <xdr:cNvPr id="314" name="n_2aveValue【公営住宅】&#10;一人当たり面積">
          <a:extLst>
            <a:ext uri="{FF2B5EF4-FFF2-40B4-BE49-F238E27FC236}">
              <a16:creationId xmlns:a16="http://schemas.microsoft.com/office/drawing/2014/main" id="{AC88ADD2-885D-4777-8C40-AFA1810521DC}"/>
            </a:ext>
          </a:extLst>
        </xdr:cNvPr>
        <xdr:cNvSpPr txBox="1"/>
      </xdr:nvSpPr>
      <xdr:spPr>
        <a:xfrm>
          <a:off x="8515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44466</xdr:rowOff>
    </xdr:from>
    <xdr:ext cx="469744" cy="259045"/>
    <xdr:sp macro="" textlink="">
      <xdr:nvSpPr>
        <xdr:cNvPr id="315" name="n_1mainValue【公営住宅】&#10;一人当たり面積">
          <a:extLst>
            <a:ext uri="{FF2B5EF4-FFF2-40B4-BE49-F238E27FC236}">
              <a16:creationId xmlns:a16="http://schemas.microsoft.com/office/drawing/2014/main" id="{1B5B7035-3368-42C6-9830-01A96206FA40}"/>
            </a:ext>
          </a:extLst>
        </xdr:cNvPr>
        <xdr:cNvSpPr txBox="1"/>
      </xdr:nvSpPr>
      <xdr:spPr>
        <a:xfrm>
          <a:off x="9391727" y="1376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45738</xdr:rowOff>
    </xdr:from>
    <xdr:ext cx="469744" cy="259045"/>
    <xdr:sp macro="" textlink="">
      <xdr:nvSpPr>
        <xdr:cNvPr id="316" name="n_2mainValue【公営住宅】&#10;一人当たり面積">
          <a:extLst>
            <a:ext uri="{FF2B5EF4-FFF2-40B4-BE49-F238E27FC236}">
              <a16:creationId xmlns:a16="http://schemas.microsoft.com/office/drawing/2014/main" id="{7FE446CF-ADD2-4568-B1DD-94E2FEC03F7A}"/>
            </a:ext>
          </a:extLst>
        </xdr:cNvPr>
        <xdr:cNvSpPr txBox="1"/>
      </xdr:nvSpPr>
      <xdr:spPr>
        <a:xfrm>
          <a:off x="8515427" y="1376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a:extLst>
            <a:ext uri="{FF2B5EF4-FFF2-40B4-BE49-F238E27FC236}">
              <a16:creationId xmlns:a16="http://schemas.microsoft.com/office/drawing/2014/main" id="{6129E8B7-D201-4036-B234-CD1B5A2C06D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a:extLst>
            <a:ext uri="{FF2B5EF4-FFF2-40B4-BE49-F238E27FC236}">
              <a16:creationId xmlns:a16="http://schemas.microsoft.com/office/drawing/2014/main" id="{E9E968CB-8D81-4542-BFAD-33835A7CFE4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a:extLst>
            <a:ext uri="{FF2B5EF4-FFF2-40B4-BE49-F238E27FC236}">
              <a16:creationId xmlns:a16="http://schemas.microsoft.com/office/drawing/2014/main" id="{6F7968D4-8DB7-46DB-8437-715FBEFE39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a:extLst>
            <a:ext uri="{FF2B5EF4-FFF2-40B4-BE49-F238E27FC236}">
              <a16:creationId xmlns:a16="http://schemas.microsoft.com/office/drawing/2014/main" id="{44CB858C-2A73-4304-9F13-D163B095D6A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a:extLst>
            <a:ext uri="{FF2B5EF4-FFF2-40B4-BE49-F238E27FC236}">
              <a16:creationId xmlns:a16="http://schemas.microsoft.com/office/drawing/2014/main" id="{70D64A35-6441-4035-A356-18E21916CA8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a:extLst>
            <a:ext uri="{FF2B5EF4-FFF2-40B4-BE49-F238E27FC236}">
              <a16:creationId xmlns:a16="http://schemas.microsoft.com/office/drawing/2014/main" id="{D9909B27-48BF-47B8-99C5-F2A7FA5EB8B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a:extLst>
            <a:ext uri="{FF2B5EF4-FFF2-40B4-BE49-F238E27FC236}">
              <a16:creationId xmlns:a16="http://schemas.microsoft.com/office/drawing/2014/main" id="{EF76E06B-538A-4F30-9B19-193A434529C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a:extLst>
            <a:ext uri="{FF2B5EF4-FFF2-40B4-BE49-F238E27FC236}">
              <a16:creationId xmlns:a16="http://schemas.microsoft.com/office/drawing/2014/main" id="{065533BB-EA88-4487-A84B-BE711FE1322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5" name="テキスト ボックス 324">
          <a:extLst>
            <a:ext uri="{FF2B5EF4-FFF2-40B4-BE49-F238E27FC236}">
              <a16:creationId xmlns:a16="http://schemas.microsoft.com/office/drawing/2014/main" id="{BC02153F-022C-47DF-B666-1E6A965A2A8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6" name="直線コネクタ 325">
          <a:extLst>
            <a:ext uri="{FF2B5EF4-FFF2-40B4-BE49-F238E27FC236}">
              <a16:creationId xmlns:a16="http://schemas.microsoft.com/office/drawing/2014/main" id="{8D187071-3B81-4A1A-9D40-67ECD7AEAED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76200</xdr:rowOff>
    </xdr:from>
    <xdr:to>
      <xdr:col>28</xdr:col>
      <xdr:colOff>114300</xdr:colOff>
      <xdr:row>108</xdr:row>
      <xdr:rowOff>76200</xdr:rowOff>
    </xdr:to>
    <xdr:cxnSp macro="">
      <xdr:nvCxnSpPr>
        <xdr:cNvPr id="327" name="直線コネクタ 326">
          <a:extLst>
            <a:ext uri="{FF2B5EF4-FFF2-40B4-BE49-F238E27FC236}">
              <a16:creationId xmlns:a16="http://schemas.microsoft.com/office/drawing/2014/main" id="{12F9E28F-4C1A-4132-8F9B-DB8DA711C08C}"/>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107</xdr:row>
      <xdr:rowOff>105427</xdr:rowOff>
    </xdr:from>
    <xdr:ext cx="338939" cy="259045"/>
    <xdr:sp macro="" textlink="">
      <xdr:nvSpPr>
        <xdr:cNvPr id="328" name="テキスト ボックス 327">
          <a:extLst>
            <a:ext uri="{FF2B5EF4-FFF2-40B4-BE49-F238E27FC236}">
              <a16:creationId xmlns:a16="http://schemas.microsoft.com/office/drawing/2014/main" id="{42B1764B-1BA4-439F-B7F1-8C7DCC9DAA25}"/>
            </a:ext>
          </a:extLst>
        </xdr:cNvPr>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29" name="直線コネクタ 328">
          <a:extLst>
            <a:ext uri="{FF2B5EF4-FFF2-40B4-BE49-F238E27FC236}">
              <a16:creationId xmlns:a16="http://schemas.microsoft.com/office/drawing/2014/main" id="{0E92CEFF-47A7-4822-B851-10AB4BFF771E}"/>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30" name="テキスト ボックス 329">
          <a:extLst>
            <a:ext uri="{FF2B5EF4-FFF2-40B4-BE49-F238E27FC236}">
              <a16:creationId xmlns:a16="http://schemas.microsoft.com/office/drawing/2014/main" id="{8E6D2F23-3691-4045-AA0B-BEBD528A7F2F}"/>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31" name="直線コネクタ 330">
          <a:extLst>
            <a:ext uri="{FF2B5EF4-FFF2-40B4-BE49-F238E27FC236}">
              <a16:creationId xmlns:a16="http://schemas.microsoft.com/office/drawing/2014/main" id="{C91A900C-6924-4325-AA21-6501B8FD04E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32" name="テキスト ボックス 331">
          <a:extLst>
            <a:ext uri="{FF2B5EF4-FFF2-40B4-BE49-F238E27FC236}">
              <a16:creationId xmlns:a16="http://schemas.microsoft.com/office/drawing/2014/main" id="{A0E1A78E-17C2-4AD6-8D60-6A619B3B00F2}"/>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33" name="直線コネクタ 332">
          <a:extLst>
            <a:ext uri="{FF2B5EF4-FFF2-40B4-BE49-F238E27FC236}">
              <a16:creationId xmlns:a16="http://schemas.microsoft.com/office/drawing/2014/main" id="{90DEC937-834D-49D0-9918-CEE3B1270C3A}"/>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34" name="テキスト ボックス 333">
          <a:extLst>
            <a:ext uri="{FF2B5EF4-FFF2-40B4-BE49-F238E27FC236}">
              <a16:creationId xmlns:a16="http://schemas.microsoft.com/office/drawing/2014/main" id="{243EB994-F277-4F22-8AF6-6F1BCEAE0D6B}"/>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5" name="直線コネクタ 334">
          <a:extLst>
            <a:ext uri="{FF2B5EF4-FFF2-40B4-BE49-F238E27FC236}">
              <a16:creationId xmlns:a16="http://schemas.microsoft.com/office/drawing/2014/main" id="{C583836D-33DE-4245-BE57-632741C0D2C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36" name="テキスト ボックス 335">
          <a:extLst>
            <a:ext uri="{FF2B5EF4-FFF2-40B4-BE49-F238E27FC236}">
              <a16:creationId xmlns:a16="http://schemas.microsoft.com/office/drawing/2014/main" id="{0205938B-3662-4574-B6D0-23C8249567E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7" name="【港湾・漁港】&#10;有形固定資産減価償却率グラフ枠">
          <a:extLst>
            <a:ext uri="{FF2B5EF4-FFF2-40B4-BE49-F238E27FC236}">
              <a16:creationId xmlns:a16="http://schemas.microsoft.com/office/drawing/2014/main" id="{020C065E-89ED-4FF0-A05C-A4BEFE01042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64770</xdr:rowOff>
    </xdr:from>
    <xdr:to>
      <xdr:col>24</xdr:col>
      <xdr:colOff>62865</xdr:colOff>
      <xdr:row>108</xdr:row>
      <xdr:rowOff>76200</xdr:rowOff>
    </xdr:to>
    <xdr:cxnSp macro="">
      <xdr:nvCxnSpPr>
        <xdr:cNvPr id="338" name="直線コネクタ 337">
          <a:extLst>
            <a:ext uri="{FF2B5EF4-FFF2-40B4-BE49-F238E27FC236}">
              <a16:creationId xmlns:a16="http://schemas.microsoft.com/office/drawing/2014/main" id="{AAD75911-DC73-4670-9053-5FF9B7DA1A73}"/>
            </a:ext>
          </a:extLst>
        </xdr:cNvPr>
        <xdr:cNvCxnSpPr/>
      </xdr:nvCxnSpPr>
      <xdr:spPr>
        <a:xfrm flipV="1">
          <a:off x="4634865" y="1720977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340478" cy="259045"/>
    <xdr:sp macro="" textlink="">
      <xdr:nvSpPr>
        <xdr:cNvPr id="339" name="【港湾・漁港】&#10;有形固定資産減価償却率最小値テキスト">
          <a:extLst>
            <a:ext uri="{FF2B5EF4-FFF2-40B4-BE49-F238E27FC236}">
              <a16:creationId xmlns:a16="http://schemas.microsoft.com/office/drawing/2014/main" id="{78BEC92F-F1F1-4158-99A2-44480449E837}"/>
            </a:ext>
          </a:extLst>
        </xdr:cNvPr>
        <xdr:cNvSpPr txBox="1"/>
      </xdr:nvSpPr>
      <xdr:spPr>
        <a:xfrm>
          <a:off x="4673600"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40" name="直線コネクタ 339">
          <a:extLst>
            <a:ext uri="{FF2B5EF4-FFF2-40B4-BE49-F238E27FC236}">
              <a16:creationId xmlns:a16="http://schemas.microsoft.com/office/drawing/2014/main" id="{0E282AD6-3BF2-458E-B4D5-48DCD86A2402}"/>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11447</xdr:rowOff>
    </xdr:from>
    <xdr:ext cx="405111" cy="259045"/>
    <xdr:sp macro="" textlink="">
      <xdr:nvSpPr>
        <xdr:cNvPr id="341" name="【港湾・漁港】&#10;有形固定資産減価償却率最大値テキスト">
          <a:extLst>
            <a:ext uri="{FF2B5EF4-FFF2-40B4-BE49-F238E27FC236}">
              <a16:creationId xmlns:a16="http://schemas.microsoft.com/office/drawing/2014/main" id="{781F6F15-805E-4A33-ABAA-475A99CA2B0B}"/>
            </a:ext>
          </a:extLst>
        </xdr:cNvPr>
        <xdr:cNvSpPr txBox="1"/>
      </xdr:nvSpPr>
      <xdr:spPr>
        <a:xfrm>
          <a:off x="4673600"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64770</xdr:rowOff>
    </xdr:from>
    <xdr:to>
      <xdr:col>24</xdr:col>
      <xdr:colOff>152400</xdr:colOff>
      <xdr:row>100</xdr:row>
      <xdr:rowOff>64770</xdr:rowOff>
    </xdr:to>
    <xdr:cxnSp macro="">
      <xdr:nvCxnSpPr>
        <xdr:cNvPr id="342" name="直線コネクタ 341">
          <a:extLst>
            <a:ext uri="{FF2B5EF4-FFF2-40B4-BE49-F238E27FC236}">
              <a16:creationId xmlns:a16="http://schemas.microsoft.com/office/drawing/2014/main" id="{5341B6C5-167A-4F4F-A780-F8F73796824F}"/>
            </a:ext>
          </a:extLst>
        </xdr:cNvPr>
        <xdr:cNvCxnSpPr/>
      </xdr:nvCxnSpPr>
      <xdr:spPr>
        <a:xfrm>
          <a:off x="4546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121429</xdr:rowOff>
    </xdr:from>
    <xdr:ext cx="405111" cy="259045"/>
    <xdr:sp macro="" textlink="">
      <xdr:nvSpPr>
        <xdr:cNvPr id="343" name="【港湾・漁港】&#10;有形固定資産減価償却率平均値テキスト">
          <a:extLst>
            <a:ext uri="{FF2B5EF4-FFF2-40B4-BE49-F238E27FC236}">
              <a16:creationId xmlns:a16="http://schemas.microsoft.com/office/drawing/2014/main" id="{C8237011-04B0-4B61-A331-08205FF73CFD}"/>
            </a:ext>
          </a:extLst>
        </xdr:cNvPr>
        <xdr:cNvSpPr txBox="1"/>
      </xdr:nvSpPr>
      <xdr:spPr>
        <a:xfrm>
          <a:off x="4673600" y="17266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98552</xdr:rowOff>
    </xdr:from>
    <xdr:to>
      <xdr:col>24</xdr:col>
      <xdr:colOff>114300</xdr:colOff>
      <xdr:row>102</xdr:row>
      <xdr:rowOff>28702</xdr:rowOff>
    </xdr:to>
    <xdr:sp macro="" textlink="">
      <xdr:nvSpPr>
        <xdr:cNvPr id="344" name="フローチャート: 判断 343">
          <a:extLst>
            <a:ext uri="{FF2B5EF4-FFF2-40B4-BE49-F238E27FC236}">
              <a16:creationId xmlns:a16="http://schemas.microsoft.com/office/drawing/2014/main" id="{16C78A32-3A08-43B9-98A3-EFEB0CD1F37B}"/>
            </a:ext>
          </a:extLst>
        </xdr:cNvPr>
        <xdr:cNvSpPr/>
      </xdr:nvSpPr>
      <xdr:spPr>
        <a:xfrm>
          <a:off x="4584700" y="1741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99</xdr:row>
      <xdr:rowOff>82550</xdr:rowOff>
    </xdr:from>
    <xdr:to>
      <xdr:col>20</xdr:col>
      <xdr:colOff>38100</xdr:colOff>
      <xdr:row>100</xdr:row>
      <xdr:rowOff>12700</xdr:rowOff>
    </xdr:to>
    <xdr:sp macro="" textlink="">
      <xdr:nvSpPr>
        <xdr:cNvPr id="345" name="フローチャート: 判断 344">
          <a:extLst>
            <a:ext uri="{FF2B5EF4-FFF2-40B4-BE49-F238E27FC236}">
              <a16:creationId xmlns:a16="http://schemas.microsoft.com/office/drawing/2014/main" id="{54C2B836-9CAD-4DFE-9822-770F6BE494EE}"/>
            </a:ext>
          </a:extLst>
        </xdr:cNvPr>
        <xdr:cNvSpPr/>
      </xdr:nvSpPr>
      <xdr:spPr>
        <a:xfrm>
          <a:off x="3746500" y="1705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id="{E1964AF6-4018-4A1F-838D-03633715E34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489D87E6-BD4C-4492-8C47-6688C79EDCB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562AC4A4-015E-44D8-A49C-5273B36D0AA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A13FCB5D-2443-43EE-A5AD-974448D04C9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28B55401-83B1-45EC-8F35-22661800032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73406</xdr:rowOff>
    </xdr:from>
    <xdr:to>
      <xdr:col>24</xdr:col>
      <xdr:colOff>114300</xdr:colOff>
      <xdr:row>105</xdr:row>
      <xdr:rowOff>3556</xdr:rowOff>
    </xdr:to>
    <xdr:sp macro="" textlink="">
      <xdr:nvSpPr>
        <xdr:cNvPr id="351" name="楕円 350">
          <a:extLst>
            <a:ext uri="{FF2B5EF4-FFF2-40B4-BE49-F238E27FC236}">
              <a16:creationId xmlns:a16="http://schemas.microsoft.com/office/drawing/2014/main" id="{48A4EE08-9C37-49AB-8F25-3A88E38BDB50}"/>
            </a:ext>
          </a:extLst>
        </xdr:cNvPr>
        <xdr:cNvSpPr/>
      </xdr:nvSpPr>
      <xdr:spPr>
        <a:xfrm>
          <a:off x="4584700" y="1790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51833</xdr:rowOff>
    </xdr:from>
    <xdr:ext cx="405111" cy="259045"/>
    <xdr:sp macro="" textlink="">
      <xdr:nvSpPr>
        <xdr:cNvPr id="352" name="【港湾・漁港】&#10;有形固定資産減価償却率該当値テキスト">
          <a:extLst>
            <a:ext uri="{FF2B5EF4-FFF2-40B4-BE49-F238E27FC236}">
              <a16:creationId xmlns:a16="http://schemas.microsoft.com/office/drawing/2014/main" id="{22D308EB-7FA0-4EF9-A6FA-CE7E3125ECD4}"/>
            </a:ext>
          </a:extLst>
        </xdr:cNvPr>
        <xdr:cNvSpPr txBox="1"/>
      </xdr:nvSpPr>
      <xdr:spPr>
        <a:xfrm>
          <a:off x="4673600" y="1788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123698</xdr:rowOff>
    </xdr:from>
    <xdr:to>
      <xdr:col>20</xdr:col>
      <xdr:colOff>38100</xdr:colOff>
      <xdr:row>105</xdr:row>
      <xdr:rowOff>53848</xdr:rowOff>
    </xdr:to>
    <xdr:sp macro="" textlink="">
      <xdr:nvSpPr>
        <xdr:cNvPr id="353" name="楕円 352">
          <a:extLst>
            <a:ext uri="{FF2B5EF4-FFF2-40B4-BE49-F238E27FC236}">
              <a16:creationId xmlns:a16="http://schemas.microsoft.com/office/drawing/2014/main" id="{AEC025BC-AB38-4DF8-91AC-B5776118D512}"/>
            </a:ext>
          </a:extLst>
        </xdr:cNvPr>
        <xdr:cNvSpPr/>
      </xdr:nvSpPr>
      <xdr:spPr>
        <a:xfrm>
          <a:off x="3746500" y="1795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124206</xdr:rowOff>
    </xdr:from>
    <xdr:to>
      <xdr:col>24</xdr:col>
      <xdr:colOff>63500</xdr:colOff>
      <xdr:row>105</xdr:row>
      <xdr:rowOff>3048</xdr:rowOff>
    </xdr:to>
    <xdr:cxnSp macro="">
      <xdr:nvCxnSpPr>
        <xdr:cNvPr id="354" name="直線コネクタ 353">
          <a:extLst>
            <a:ext uri="{FF2B5EF4-FFF2-40B4-BE49-F238E27FC236}">
              <a16:creationId xmlns:a16="http://schemas.microsoft.com/office/drawing/2014/main" id="{DEE5E6D0-ED53-4500-B7C6-29673898BA9B}"/>
            </a:ext>
          </a:extLst>
        </xdr:cNvPr>
        <xdr:cNvCxnSpPr/>
      </xdr:nvCxnSpPr>
      <xdr:spPr>
        <a:xfrm flipV="1">
          <a:off x="3797300" y="1795500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254</xdr:rowOff>
    </xdr:from>
    <xdr:to>
      <xdr:col>15</xdr:col>
      <xdr:colOff>101600</xdr:colOff>
      <xdr:row>105</xdr:row>
      <xdr:rowOff>101854</xdr:rowOff>
    </xdr:to>
    <xdr:sp macro="" textlink="">
      <xdr:nvSpPr>
        <xdr:cNvPr id="355" name="楕円 354">
          <a:extLst>
            <a:ext uri="{FF2B5EF4-FFF2-40B4-BE49-F238E27FC236}">
              <a16:creationId xmlns:a16="http://schemas.microsoft.com/office/drawing/2014/main" id="{F47ED3E0-0D57-41BB-9D39-AFB923146051}"/>
            </a:ext>
          </a:extLst>
        </xdr:cNvPr>
        <xdr:cNvSpPr/>
      </xdr:nvSpPr>
      <xdr:spPr>
        <a:xfrm>
          <a:off x="2857500" y="1800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3048</xdr:rowOff>
    </xdr:from>
    <xdr:to>
      <xdr:col>19</xdr:col>
      <xdr:colOff>177800</xdr:colOff>
      <xdr:row>105</xdr:row>
      <xdr:rowOff>51054</xdr:rowOff>
    </xdr:to>
    <xdr:cxnSp macro="">
      <xdr:nvCxnSpPr>
        <xdr:cNvPr id="356" name="直線コネクタ 355">
          <a:extLst>
            <a:ext uri="{FF2B5EF4-FFF2-40B4-BE49-F238E27FC236}">
              <a16:creationId xmlns:a16="http://schemas.microsoft.com/office/drawing/2014/main" id="{981E9097-8A75-4A7D-B3F7-712D096CC2F3}"/>
            </a:ext>
          </a:extLst>
        </xdr:cNvPr>
        <xdr:cNvCxnSpPr/>
      </xdr:nvCxnSpPr>
      <xdr:spPr>
        <a:xfrm flipV="1">
          <a:off x="2908300" y="1800529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98</xdr:row>
      <xdr:rowOff>29227</xdr:rowOff>
    </xdr:from>
    <xdr:ext cx="405111" cy="259045"/>
    <xdr:sp macro="" textlink="">
      <xdr:nvSpPr>
        <xdr:cNvPr id="357" name="n_1aveValue【港湾・漁港】&#10;有形固定資産減価償却率">
          <a:extLst>
            <a:ext uri="{FF2B5EF4-FFF2-40B4-BE49-F238E27FC236}">
              <a16:creationId xmlns:a16="http://schemas.microsoft.com/office/drawing/2014/main" id="{73DA81BA-7987-42CA-98FD-ADB6A35D083C}"/>
            </a:ext>
          </a:extLst>
        </xdr:cNvPr>
        <xdr:cNvSpPr txBox="1"/>
      </xdr:nvSpPr>
      <xdr:spPr>
        <a:xfrm>
          <a:off x="3582044" y="1683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44975</xdr:rowOff>
    </xdr:from>
    <xdr:ext cx="405111" cy="259045"/>
    <xdr:sp macro="" textlink="">
      <xdr:nvSpPr>
        <xdr:cNvPr id="358" name="n_1mainValue【港湾・漁港】&#10;有形固定資産減価償却率">
          <a:extLst>
            <a:ext uri="{FF2B5EF4-FFF2-40B4-BE49-F238E27FC236}">
              <a16:creationId xmlns:a16="http://schemas.microsoft.com/office/drawing/2014/main" id="{3BBA067C-AD88-424D-9583-C667C2AE9DE5}"/>
            </a:ext>
          </a:extLst>
        </xdr:cNvPr>
        <xdr:cNvSpPr txBox="1"/>
      </xdr:nvSpPr>
      <xdr:spPr>
        <a:xfrm>
          <a:off x="3582044" y="1804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118381</xdr:rowOff>
    </xdr:from>
    <xdr:ext cx="405111" cy="259045"/>
    <xdr:sp macro="" textlink="">
      <xdr:nvSpPr>
        <xdr:cNvPr id="359" name="n_2mainValue【港湾・漁港】&#10;有形固定資産減価償却率">
          <a:extLst>
            <a:ext uri="{FF2B5EF4-FFF2-40B4-BE49-F238E27FC236}">
              <a16:creationId xmlns:a16="http://schemas.microsoft.com/office/drawing/2014/main" id="{46CE691F-41C6-4370-8D76-5C915E19868E}"/>
            </a:ext>
          </a:extLst>
        </xdr:cNvPr>
        <xdr:cNvSpPr txBox="1"/>
      </xdr:nvSpPr>
      <xdr:spPr>
        <a:xfrm>
          <a:off x="2705744" y="1777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0" name="正方形/長方形 359">
          <a:extLst>
            <a:ext uri="{FF2B5EF4-FFF2-40B4-BE49-F238E27FC236}">
              <a16:creationId xmlns:a16="http://schemas.microsoft.com/office/drawing/2014/main" id="{CAB3A11F-F233-4F06-8102-A60883B535B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1" name="正方形/長方形 360">
          <a:extLst>
            <a:ext uri="{FF2B5EF4-FFF2-40B4-BE49-F238E27FC236}">
              <a16:creationId xmlns:a16="http://schemas.microsoft.com/office/drawing/2014/main" id="{FDB2BEB1-7EB7-44C0-87A9-B2E16989A09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2" name="正方形/長方形 361">
          <a:extLst>
            <a:ext uri="{FF2B5EF4-FFF2-40B4-BE49-F238E27FC236}">
              <a16:creationId xmlns:a16="http://schemas.microsoft.com/office/drawing/2014/main" id="{F5563A99-F6AD-424A-8490-E5B0344A3E8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3" name="正方形/長方形 362">
          <a:extLst>
            <a:ext uri="{FF2B5EF4-FFF2-40B4-BE49-F238E27FC236}">
              <a16:creationId xmlns:a16="http://schemas.microsoft.com/office/drawing/2014/main" id="{B0276AA3-72ED-424B-B032-48BEFA80418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4" name="正方形/長方形 363">
          <a:extLst>
            <a:ext uri="{FF2B5EF4-FFF2-40B4-BE49-F238E27FC236}">
              <a16:creationId xmlns:a16="http://schemas.microsoft.com/office/drawing/2014/main" id="{82C7858A-6983-4092-99E7-E72EA00C2BA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5" name="正方形/長方形 364">
          <a:extLst>
            <a:ext uri="{FF2B5EF4-FFF2-40B4-BE49-F238E27FC236}">
              <a16:creationId xmlns:a16="http://schemas.microsoft.com/office/drawing/2014/main" id="{1248AA0B-1798-411B-801C-68D145E94CB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6" name="正方形/長方形 365">
          <a:extLst>
            <a:ext uri="{FF2B5EF4-FFF2-40B4-BE49-F238E27FC236}">
              <a16:creationId xmlns:a16="http://schemas.microsoft.com/office/drawing/2014/main" id="{A124EA38-A1B3-446E-B2BC-36D18B72CFC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7" name="正方形/長方形 366">
          <a:extLst>
            <a:ext uri="{FF2B5EF4-FFF2-40B4-BE49-F238E27FC236}">
              <a16:creationId xmlns:a16="http://schemas.microsoft.com/office/drawing/2014/main" id="{C4FA484C-A272-403A-82C7-B272C2DC1EE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8" name="テキスト ボックス 367">
          <a:extLst>
            <a:ext uri="{FF2B5EF4-FFF2-40B4-BE49-F238E27FC236}">
              <a16:creationId xmlns:a16="http://schemas.microsoft.com/office/drawing/2014/main" id="{136E26E2-D369-4921-9A5D-5EB9BABCCDB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9" name="直線コネクタ 368">
          <a:extLst>
            <a:ext uri="{FF2B5EF4-FFF2-40B4-BE49-F238E27FC236}">
              <a16:creationId xmlns:a16="http://schemas.microsoft.com/office/drawing/2014/main" id="{EA9E734C-2B1B-461E-9416-5D535F39C04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0" name="直線コネクタ 369">
          <a:extLst>
            <a:ext uri="{FF2B5EF4-FFF2-40B4-BE49-F238E27FC236}">
              <a16:creationId xmlns:a16="http://schemas.microsoft.com/office/drawing/2014/main" id="{04918FA2-2502-4ED4-B250-1B7E4F2D0EF9}"/>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71" name="テキスト ボックス 370">
          <a:extLst>
            <a:ext uri="{FF2B5EF4-FFF2-40B4-BE49-F238E27FC236}">
              <a16:creationId xmlns:a16="http://schemas.microsoft.com/office/drawing/2014/main" id="{487D91E9-2A32-42DE-9078-4D143832EE1A}"/>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2" name="直線コネクタ 371">
          <a:extLst>
            <a:ext uri="{FF2B5EF4-FFF2-40B4-BE49-F238E27FC236}">
              <a16:creationId xmlns:a16="http://schemas.microsoft.com/office/drawing/2014/main" id="{90291B34-F348-4CBB-A88D-811D40B5A3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106</xdr:row>
      <xdr:rowOff>80934</xdr:rowOff>
    </xdr:from>
    <xdr:ext cx="531299" cy="259045"/>
    <xdr:sp macro="" textlink="">
      <xdr:nvSpPr>
        <xdr:cNvPr id="373" name="テキスト ボックス 372">
          <a:extLst>
            <a:ext uri="{FF2B5EF4-FFF2-40B4-BE49-F238E27FC236}">
              <a16:creationId xmlns:a16="http://schemas.microsoft.com/office/drawing/2014/main" id="{EBA4AA9F-DFF4-4A36-B84E-74BEA61DFE06}"/>
            </a:ext>
          </a:extLst>
        </xdr:cNvPr>
        <xdr:cNvSpPr txBox="1"/>
      </xdr:nvSpPr>
      <xdr:spPr>
        <a:xfrm>
          <a:off x="6072701" y="1825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4" name="直線コネクタ 373">
          <a:extLst>
            <a:ext uri="{FF2B5EF4-FFF2-40B4-BE49-F238E27FC236}">
              <a16:creationId xmlns:a16="http://schemas.microsoft.com/office/drawing/2014/main" id="{A848900F-6DD0-4696-8570-AA60249D313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97263</xdr:rowOff>
    </xdr:from>
    <xdr:ext cx="531299" cy="259045"/>
    <xdr:sp macro="" textlink="">
      <xdr:nvSpPr>
        <xdr:cNvPr id="375" name="テキスト ボックス 374">
          <a:extLst>
            <a:ext uri="{FF2B5EF4-FFF2-40B4-BE49-F238E27FC236}">
              <a16:creationId xmlns:a16="http://schemas.microsoft.com/office/drawing/2014/main" id="{11C3B873-25F9-4D64-825B-C5E87C3C4585}"/>
            </a:ext>
          </a:extLst>
        </xdr:cNvPr>
        <xdr:cNvSpPr txBox="1"/>
      </xdr:nvSpPr>
      <xdr:spPr>
        <a:xfrm>
          <a:off x="6072701" y="1792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6" name="直線コネクタ 375">
          <a:extLst>
            <a:ext uri="{FF2B5EF4-FFF2-40B4-BE49-F238E27FC236}">
              <a16:creationId xmlns:a16="http://schemas.microsoft.com/office/drawing/2014/main" id="{F9A34495-7F44-4431-8736-04BEA98442B5}"/>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102</xdr:row>
      <xdr:rowOff>113591</xdr:rowOff>
    </xdr:from>
    <xdr:ext cx="531299" cy="259045"/>
    <xdr:sp macro="" textlink="">
      <xdr:nvSpPr>
        <xdr:cNvPr id="377" name="テキスト ボックス 376">
          <a:extLst>
            <a:ext uri="{FF2B5EF4-FFF2-40B4-BE49-F238E27FC236}">
              <a16:creationId xmlns:a16="http://schemas.microsoft.com/office/drawing/2014/main" id="{938B6429-EE37-49F2-8F60-D82A526DE137}"/>
            </a:ext>
          </a:extLst>
        </xdr:cNvPr>
        <xdr:cNvSpPr txBox="1"/>
      </xdr:nvSpPr>
      <xdr:spPr>
        <a:xfrm>
          <a:off x="6072701" y="1760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78" name="直線コネクタ 377">
          <a:extLst>
            <a:ext uri="{FF2B5EF4-FFF2-40B4-BE49-F238E27FC236}">
              <a16:creationId xmlns:a16="http://schemas.microsoft.com/office/drawing/2014/main" id="{D7EFC44B-40C1-442C-B5BF-DFAAF46C8DCC}"/>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129920</xdr:rowOff>
    </xdr:from>
    <xdr:ext cx="531299" cy="259045"/>
    <xdr:sp macro="" textlink="">
      <xdr:nvSpPr>
        <xdr:cNvPr id="379" name="テキスト ボックス 378">
          <a:extLst>
            <a:ext uri="{FF2B5EF4-FFF2-40B4-BE49-F238E27FC236}">
              <a16:creationId xmlns:a16="http://schemas.microsoft.com/office/drawing/2014/main" id="{89ED51A4-8229-44AD-BD9B-796281707550}"/>
            </a:ext>
          </a:extLst>
        </xdr:cNvPr>
        <xdr:cNvSpPr txBox="1"/>
      </xdr:nvSpPr>
      <xdr:spPr>
        <a:xfrm>
          <a:off x="6072701" y="1727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0" name="直線コネクタ 379">
          <a:extLst>
            <a:ext uri="{FF2B5EF4-FFF2-40B4-BE49-F238E27FC236}">
              <a16:creationId xmlns:a16="http://schemas.microsoft.com/office/drawing/2014/main" id="{A86D55FA-8DCE-4387-98AF-FC0D699BB5C5}"/>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381" name="テキスト ボックス 380">
          <a:extLst>
            <a:ext uri="{FF2B5EF4-FFF2-40B4-BE49-F238E27FC236}">
              <a16:creationId xmlns:a16="http://schemas.microsoft.com/office/drawing/2014/main" id="{114E3A73-D7E3-4DF3-82E9-E8CE9BEDC548}"/>
            </a:ext>
          </a:extLst>
        </xdr:cNvPr>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2" name="直線コネクタ 381">
          <a:extLst>
            <a:ext uri="{FF2B5EF4-FFF2-40B4-BE49-F238E27FC236}">
              <a16:creationId xmlns:a16="http://schemas.microsoft.com/office/drawing/2014/main" id="{769AC35E-A8F5-4942-AEBF-64BEAE13F61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3" name="テキスト ボックス 382">
          <a:extLst>
            <a:ext uri="{FF2B5EF4-FFF2-40B4-BE49-F238E27FC236}">
              <a16:creationId xmlns:a16="http://schemas.microsoft.com/office/drawing/2014/main" id="{63DD5CEC-05A7-4796-A850-79B9B4A78871}"/>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4" name="【港湾・漁港】&#10;一人当たり有形固定資産（償却資産）額グラフ枠">
          <a:extLst>
            <a:ext uri="{FF2B5EF4-FFF2-40B4-BE49-F238E27FC236}">
              <a16:creationId xmlns:a16="http://schemas.microsoft.com/office/drawing/2014/main" id="{052DC427-619D-4809-984F-47E85C1D494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107</xdr:row>
      <xdr:rowOff>113249</xdr:rowOff>
    </xdr:from>
    <xdr:to>
      <xdr:col>54</xdr:col>
      <xdr:colOff>189865</xdr:colOff>
      <xdr:row>109</xdr:row>
      <xdr:rowOff>26986</xdr:rowOff>
    </xdr:to>
    <xdr:cxnSp macro="">
      <xdr:nvCxnSpPr>
        <xdr:cNvPr id="385" name="直線コネクタ 384">
          <a:extLst>
            <a:ext uri="{FF2B5EF4-FFF2-40B4-BE49-F238E27FC236}">
              <a16:creationId xmlns:a16="http://schemas.microsoft.com/office/drawing/2014/main" id="{518F450E-4C7F-47DA-A33A-6E802AD42C6A}"/>
            </a:ext>
          </a:extLst>
        </xdr:cNvPr>
        <xdr:cNvCxnSpPr/>
      </xdr:nvCxnSpPr>
      <xdr:spPr>
        <a:xfrm flipV="1">
          <a:off x="10476865" y="18458399"/>
          <a:ext cx="0" cy="256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30813</xdr:rowOff>
    </xdr:from>
    <xdr:ext cx="378565" cy="259045"/>
    <xdr:sp macro="" textlink="">
      <xdr:nvSpPr>
        <xdr:cNvPr id="386" name="【港湾・漁港】&#10;一人当たり有形固定資産（償却資産）額最小値テキスト">
          <a:extLst>
            <a:ext uri="{FF2B5EF4-FFF2-40B4-BE49-F238E27FC236}">
              <a16:creationId xmlns:a16="http://schemas.microsoft.com/office/drawing/2014/main" id="{3BC70A98-86BC-437B-A516-07382C9A95FC}"/>
            </a:ext>
          </a:extLst>
        </xdr:cNvPr>
        <xdr:cNvSpPr txBox="1"/>
      </xdr:nvSpPr>
      <xdr:spPr>
        <a:xfrm>
          <a:off x="10515600" y="18718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26986</xdr:rowOff>
    </xdr:from>
    <xdr:to>
      <xdr:col>55</xdr:col>
      <xdr:colOff>88900</xdr:colOff>
      <xdr:row>109</xdr:row>
      <xdr:rowOff>26986</xdr:rowOff>
    </xdr:to>
    <xdr:cxnSp macro="">
      <xdr:nvCxnSpPr>
        <xdr:cNvPr id="387" name="直線コネクタ 386">
          <a:extLst>
            <a:ext uri="{FF2B5EF4-FFF2-40B4-BE49-F238E27FC236}">
              <a16:creationId xmlns:a16="http://schemas.microsoft.com/office/drawing/2014/main" id="{CF655A36-1981-4DE2-AE37-1F423AA183AA}"/>
            </a:ext>
          </a:extLst>
        </xdr:cNvPr>
        <xdr:cNvCxnSpPr/>
      </xdr:nvCxnSpPr>
      <xdr:spPr>
        <a:xfrm>
          <a:off x="10388600" y="18715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59926</xdr:rowOff>
    </xdr:from>
    <xdr:ext cx="534377" cy="259045"/>
    <xdr:sp macro="" textlink="">
      <xdr:nvSpPr>
        <xdr:cNvPr id="388" name="【港湾・漁港】&#10;一人当たり有形固定資産（償却資産）額最大値テキスト">
          <a:extLst>
            <a:ext uri="{FF2B5EF4-FFF2-40B4-BE49-F238E27FC236}">
              <a16:creationId xmlns:a16="http://schemas.microsoft.com/office/drawing/2014/main" id="{2306138E-9DA8-4908-8EA3-826AD32935CF}"/>
            </a:ext>
          </a:extLst>
        </xdr:cNvPr>
        <xdr:cNvSpPr txBox="1"/>
      </xdr:nvSpPr>
      <xdr:spPr>
        <a:xfrm>
          <a:off x="10515600" y="1823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113249</xdr:rowOff>
    </xdr:from>
    <xdr:to>
      <xdr:col>55</xdr:col>
      <xdr:colOff>88900</xdr:colOff>
      <xdr:row>107</xdr:row>
      <xdr:rowOff>113249</xdr:rowOff>
    </xdr:to>
    <xdr:cxnSp macro="">
      <xdr:nvCxnSpPr>
        <xdr:cNvPr id="389" name="直線コネクタ 388">
          <a:extLst>
            <a:ext uri="{FF2B5EF4-FFF2-40B4-BE49-F238E27FC236}">
              <a16:creationId xmlns:a16="http://schemas.microsoft.com/office/drawing/2014/main" id="{42ED1700-4402-4CB0-AD31-31DBB0AEE1EB}"/>
            </a:ext>
          </a:extLst>
        </xdr:cNvPr>
        <xdr:cNvCxnSpPr/>
      </xdr:nvCxnSpPr>
      <xdr:spPr>
        <a:xfrm>
          <a:off x="10388600" y="18458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96806</xdr:rowOff>
    </xdr:from>
    <xdr:ext cx="469744" cy="259045"/>
    <xdr:sp macro="" textlink="">
      <xdr:nvSpPr>
        <xdr:cNvPr id="390" name="【港湾・漁港】&#10;一人当たり有形固定資産（償却資産）額平均値テキスト">
          <a:extLst>
            <a:ext uri="{FF2B5EF4-FFF2-40B4-BE49-F238E27FC236}">
              <a16:creationId xmlns:a16="http://schemas.microsoft.com/office/drawing/2014/main" id="{5CB785E4-B513-45A2-B762-206D44B0DA88}"/>
            </a:ext>
          </a:extLst>
        </xdr:cNvPr>
        <xdr:cNvSpPr txBox="1"/>
      </xdr:nvSpPr>
      <xdr:spPr>
        <a:xfrm>
          <a:off x="10515600" y="18441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73929</xdr:rowOff>
    </xdr:from>
    <xdr:to>
      <xdr:col>55</xdr:col>
      <xdr:colOff>50800</xdr:colOff>
      <xdr:row>109</xdr:row>
      <xdr:rowOff>4079</xdr:rowOff>
    </xdr:to>
    <xdr:sp macro="" textlink="">
      <xdr:nvSpPr>
        <xdr:cNvPr id="391" name="フローチャート: 判断 390">
          <a:extLst>
            <a:ext uri="{FF2B5EF4-FFF2-40B4-BE49-F238E27FC236}">
              <a16:creationId xmlns:a16="http://schemas.microsoft.com/office/drawing/2014/main" id="{ECC06A54-3093-4ED7-9642-6CF12FC4A06D}"/>
            </a:ext>
          </a:extLst>
        </xdr:cNvPr>
        <xdr:cNvSpPr/>
      </xdr:nvSpPr>
      <xdr:spPr>
        <a:xfrm>
          <a:off x="10426700" y="1859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100</xdr:row>
      <xdr:rowOff>47248</xdr:rowOff>
    </xdr:from>
    <xdr:to>
      <xdr:col>50</xdr:col>
      <xdr:colOff>165100</xdr:colOff>
      <xdr:row>100</xdr:row>
      <xdr:rowOff>148848</xdr:rowOff>
    </xdr:to>
    <xdr:sp macro="" textlink="">
      <xdr:nvSpPr>
        <xdr:cNvPr id="392" name="フローチャート: 判断 391">
          <a:extLst>
            <a:ext uri="{FF2B5EF4-FFF2-40B4-BE49-F238E27FC236}">
              <a16:creationId xmlns:a16="http://schemas.microsoft.com/office/drawing/2014/main" id="{C8D8E2DC-390D-4DBE-8FD7-97E0D85D9418}"/>
            </a:ext>
          </a:extLst>
        </xdr:cNvPr>
        <xdr:cNvSpPr/>
      </xdr:nvSpPr>
      <xdr:spPr>
        <a:xfrm>
          <a:off x="9588500" y="17192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E94D3EBB-3862-4831-A2C2-4F37280125C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2280B8B5-DE0F-4C0C-A182-55906FF2772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0B081DF9-436D-46EF-9A23-F34A1550E03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BDF3EE8E-609F-4B78-88B5-183043CAB3E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EC687F23-6FF7-43F0-8230-4404723DD69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113672</xdr:rowOff>
    </xdr:from>
    <xdr:to>
      <xdr:col>55</xdr:col>
      <xdr:colOff>50800</xdr:colOff>
      <xdr:row>109</xdr:row>
      <xdr:rowOff>43822</xdr:rowOff>
    </xdr:to>
    <xdr:sp macro="" textlink="">
      <xdr:nvSpPr>
        <xdr:cNvPr id="398" name="楕円 397">
          <a:extLst>
            <a:ext uri="{FF2B5EF4-FFF2-40B4-BE49-F238E27FC236}">
              <a16:creationId xmlns:a16="http://schemas.microsoft.com/office/drawing/2014/main" id="{C799C9B4-2EAB-4B03-B6EF-B4DCB1DD56FB}"/>
            </a:ext>
          </a:extLst>
        </xdr:cNvPr>
        <xdr:cNvSpPr/>
      </xdr:nvSpPr>
      <xdr:spPr>
        <a:xfrm>
          <a:off x="10426700" y="1863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52355</xdr:rowOff>
    </xdr:from>
    <xdr:ext cx="469744" cy="259045"/>
    <xdr:sp macro="" textlink="">
      <xdr:nvSpPr>
        <xdr:cNvPr id="399" name="【港湾・漁港】&#10;一人当たり有形固定資産（償却資産）額該当値テキスト">
          <a:extLst>
            <a:ext uri="{FF2B5EF4-FFF2-40B4-BE49-F238E27FC236}">
              <a16:creationId xmlns:a16="http://schemas.microsoft.com/office/drawing/2014/main" id="{07D88047-0309-45D7-8958-B876A612BFBE}"/>
            </a:ext>
          </a:extLst>
        </xdr:cNvPr>
        <xdr:cNvSpPr txBox="1"/>
      </xdr:nvSpPr>
      <xdr:spPr>
        <a:xfrm>
          <a:off x="10515600" y="1856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114424</xdr:rowOff>
    </xdr:from>
    <xdr:to>
      <xdr:col>50</xdr:col>
      <xdr:colOff>165100</xdr:colOff>
      <xdr:row>109</xdr:row>
      <xdr:rowOff>44574</xdr:rowOff>
    </xdr:to>
    <xdr:sp macro="" textlink="">
      <xdr:nvSpPr>
        <xdr:cNvPr id="400" name="楕円 399">
          <a:extLst>
            <a:ext uri="{FF2B5EF4-FFF2-40B4-BE49-F238E27FC236}">
              <a16:creationId xmlns:a16="http://schemas.microsoft.com/office/drawing/2014/main" id="{0D704D96-9C32-4CFE-8E34-CB46D4AAD047}"/>
            </a:ext>
          </a:extLst>
        </xdr:cNvPr>
        <xdr:cNvSpPr/>
      </xdr:nvSpPr>
      <xdr:spPr>
        <a:xfrm>
          <a:off x="9588500" y="1863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164472</xdr:rowOff>
    </xdr:from>
    <xdr:to>
      <xdr:col>55</xdr:col>
      <xdr:colOff>0</xdr:colOff>
      <xdr:row>108</xdr:row>
      <xdr:rowOff>165224</xdr:rowOff>
    </xdr:to>
    <xdr:cxnSp macro="">
      <xdr:nvCxnSpPr>
        <xdr:cNvPr id="401" name="直線コネクタ 400">
          <a:extLst>
            <a:ext uri="{FF2B5EF4-FFF2-40B4-BE49-F238E27FC236}">
              <a16:creationId xmlns:a16="http://schemas.microsoft.com/office/drawing/2014/main" id="{977C088B-7929-4CD5-9463-7B6476060945}"/>
            </a:ext>
          </a:extLst>
        </xdr:cNvPr>
        <xdr:cNvCxnSpPr/>
      </xdr:nvCxnSpPr>
      <xdr:spPr>
        <a:xfrm flipV="1">
          <a:off x="9639300" y="18681072"/>
          <a:ext cx="838200" cy="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115322</xdr:rowOff>
    </xdr:from>
    <xdr:to>
      <xdr:col>46</xdr:col>
      <xdr:colOff>38100</xdr:colOff>
      <xdr:row>109</xdr:row>
      <xdr:rowOff>45472</xdr:rowOff>
    </xdr:to>
    <xdr:sp macro="" textlink="">
      <xdr:nvSpPr>
        <xdr:cNvPr id="402" name="楕円 401">
          <a:extLst>
            <a:ext uri="{FF2B5EF4-FFF2-40B4-BE49-F238E27FC236}">
              <a16:creationId xmlns:a16="http://schemas.microsoft.com/office/drawing/2014/main" id="{8DB29D92-4D3F-4FA2-BFD9-41D2257F9DB1}"/>
            </a:ext>
          </a:extLst>
        </xdr:cNvPr>
        <xdr:cNvSpPr/>
      </xdr:nvSpPr>
      <xdr:spPr>
        <a:xfrm>
          <a:off x="8699500" y="1863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165224</xdr:rowOff>
    </xdr:from>
    <xdr:to>
      <xdr:col>50</xdr:col>
      <xdr:colOff>114300</xdr:colOff>
      <xdr:row>108</xdr:row>
      <xdr:rowOff>166122</xdr:rowOff>
    </xdr:to>
    <xdr:cxnSp macro="">
      <xdr:nvCxnSpPr>
        <xdr:cNvPr id="403" name="直線コネクタ 402">
          <a:extLst>
            <a:ext uri="{FF2B5EF4-FFF2-40B4-BE49-F238E27FC236}">
              <a16:creationId xmlns:a16="http://schemas.microsoft.com/office/drawing/2014/main" id="{0E8A1533-159F-4366-8B12-57B5B253432A}"/>
            </a:ext>
          </a:extLst>
        </xdr:cNvPr>
        <xdr:cNvCxnSpPr/>
      </xdr:nvCxnSpPr>
      <xdr:spPr>
        <a:xfrm flipV="1">
          <a:off x="8750300" y="18681824"/>
          <a:ext cx="889000" cy="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98</xdr:row>
      <xdr:rowOff>165375</xdr:rowOff>
    </xdr:from>
    <xdr:ext cx="534377" cy="259045"/>
    <xdr:sp macro="" textlink="">
      <xdr:nvSpPr>
        <xdr:cNvPr id="404" name="n_1aveValue【港湾・漁港】&#10;一人当たり有形固定資産（償却資産）額">
          <a:extLst>
            <a:ext uri="{FF2B5EF4-FFF2-40B4-BE49-F238E27FC236}">
              <a16:creationId xmlns:a16="http://schemas.microsoft.com/office/drawing/2014/main" id="{584B5440-24A1-45EC-8F61-81A2F53480C7}"/>
            </a:ext>
          </a:extLst>
        </xdr:cNvPr>
        <xdr:cNvSpPr txBox="1"/>
      </xdr:nvSpPr>
      <xdr:spPr>
        <a:xfrm>
          <a:off x="9359411" y="1696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109</xdr:row>
      <xdr:rowOff>35701</xdr:rowOff>
    </xdr:from>
    <xdr:ext cx="469744" cy="259045"/>
    <xdr:sp macro="" textlink="">
      <xdr:nvSpPr>
        <xdr:cNvPr id="405" name="n_1mainValue【港湾・漁港】&#10;一人当たり有形固定資産（償却資産）額">
          <a:extLst>
            <a:ext uri="{FF2B5EF4-FFF2-40B4-BE49-F238E27FC236}">
              <a16:creationId xmlns:a16="http://schemas.microsoft.com/office/drawing/2014/main" id="{622EA84D-0363-4091-8711-DD78B2D85642}"/>
            </a:ext>
          </a:extLst>
        </xdr:cNvPr>
        <xdr:cNvSpPr txBox="1"/>
      </xdr:nvSpPr>
      <xdr:spPr>
        <a:xfrm>
          <a:off x="9391728" y="18723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107</xdr:row>
      <xdr:rowOff>61999</xdr:rowOff>
    </xdr:from>
    <xdr:ext cx="469744" cy="259045"/>
    <xdr:sp macro="" textlink="">
      <xdr:nvSpPr>
        <xdr:cNvPr id="406" name="n_2mainValue【港湾・漁港】&#10;一人当たり有形固定資産（償却資産）額">
          <a:extLst>
            <a:ext uri="{FF2B5EF4-FFF2-40B4-BE49-F238E27FC236}">
              <a16:creationId xmlns:a16="http://schemas.microsoft.com/office/drawing/2014/main" id="{B0E21899-0452-4311-B0D4-5C0F555A5AB1}"/>
            </a:ext>
          </a:extLst>
        </xdr:cNvPr>
        <xdr:cNvSpPr txBox="1"/>
      </xdr:nvSpPr>
      <xdr:spPr>
        <a:xfrm>
          <a:off x="8515428" y="1840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7" name="正方形/長方形 406">
          <a:extLst>
            <a:ext uri="{FF2B5EF4-FFF2-40B4-BE49-F238E27FC236}">
              <a16:creationId xmlns:a16="http://schemas.microsoft.com/office/drawing/2014/main" id="{71CA2D3E-A571-44BB-B6E6-FF79726CF48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8" name="正方形/長方形 407">
          <a:extLst>
            <a:ext uri="{FF2B5EF4-FFF2-40B4-BE49-F238E27FC236}">
              <a16:creationId xmlns:a16="http://schemas.microsoft.com/office/drawing/2014/main" id="{057B7AEC-3EB4-4F2E-80A8-1C11D14FE5E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9" name="正方形/長方形 408">
          <a:extLst>
            <a:ext uri="{FF2B5EF4-FFF2-40B4-BE49-F238E27FC236}">
              <a16:creationId xmlns:a16="http://schemas.microsoft.com/office/drawing/2014/main" id="{E8B01DF6-775F-44F9-8790-33D44DD3195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0" name="正方形/長方形 409">
          <a:extLst>
            <a:ext uri="{FF2B5EF4-FFF2-40B4-BE49-F238E27FC236}">
              <a16:creationId xmlns:a16="http://schemas.microsoft.com/office/drawing/2014/main" id="{9E492152-0C5F-4B23-BC43-FB7B37E555E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1" name="正方形/長方形 410">
          <a:extLst>
            <a:ext uri="{FF2B5EF4-FFF2-40B4-BE49-F238E27FC236}">
              <a16:creationId xmlns:a16="http://schemas.microsoft.com/office/drawing/2014/main" id="{AA12B052-EE9F-4F9E-9269-310DF9A2947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2" name="正方形/長方形 411">
          <a:extLst>
            <a:ext uri="{FF2B5EF4-FFF2-40B4-BE49-F238E27FC236}">
              <a16:creationId xmlns:a16="http://schemas.microsoft.com/office/drawing/2014/main" id="{8EBBB837-FF9D-49BE-928A-163EAE0BB03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3" name="正方形/長方形 412">
          <a:extLst>
            <a:ext uri="{FF2B5EF4-FFF2-40B4-BE49-F238E27FC236}">
              <a16:creationId xmlns:a16="http://schemas.microsoft.com/office/drawing/2014/main" id="{1E9B763A-2B10-4B0B-8298-9BB682E8CB2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正方形/長方形 413">
          <a:extLst>
            <a:ext uri="{FF2B5EF4-FFF2-40B4-BE49-F238E27FC236}">
              <a16:creationId xmlns:a16="http://schemas.microsoft.com/office/drawing/2014/main" id="{DB94ED04-568F-4EE2-943A-3BE830A2F16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5" name="テキスト ボックス 414">
          <a:extLst>
            <a:ext uri="{FF2B5EF4-FFF2-40B4-BE49-F238E27FC236}">
              <a16:creationId xmlns:a16="http://schemas.microsoft.com/office/drawing/2014/main" id="{69CBEAFF-6725-4223-AF43-63544C91F06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6" name="直線コネクタ 415">
          <a:extLst>
            <a:ext uri="{FF2B5EF4-FFF2-40B4-BE49-F238E27FC236}">
              <a16:creationId xmlns:a16="http://schemas.microsoft.com/office/drawing/2014/main" id="{2E76E3F9-8B11-4A4D-A19F-CF8E8B490B8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17" name="テキスト ボックス 416">
          <a:extLst>
            <a:ext uri="{FF2B5EF4-FFF2-40B4-BE49-F238E27FC236}">
              <a16:creationId xmlns:a16="http://schemas.microsoft.com/office/drawing/2014/main" id="{0B3FD639-4FA4-4096-8144-C0EBD282FDAF}"/>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18" name="直線コネクタ 417">
          <a:extLst>
            <a:ext uri="{FF2B5EF4-FFF2-40B4-BE49-F238E27FC236}">
              <a16:creationId xmlns:a16="http://schemas.microsoft.com/office/drawing/2014/main" id="{A32465E7-56EB-4FD5-995D-C88271582011}"/>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19" name="テキスト ボックス 418">
          <a:extLst>
            <a:ext uri="{FF2B5EF4-FFF2-40B4-BE49-F238E27FC236}">
              <a16:creationId xmlns:a16="http://schemas.microsoft.com/office/drawing/2014/main" id="{28118C97-528E-4FAB-BC5C-0682D07336F6}"/>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20" name="直線コネクタ 419">
          <a:extLst>
            <a:ext uri="{FF2B5EF4-FFF2-40B4-BE49-F238E27FC236}">
              <a16:creationId xmlns:a16="http://schemas.microsoft.com/office/drawing/2014/main" id="{066F0EFC-5FA2-445A-B15D-D478776B190A}"/>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21" name="テキスト ボックス 420">
          <a:extLst>
            <a:ext uri="{FF2B5EF4-FFF2-40B4-BE49-F238E27FC236}">
              <a16:creationId xmlns:a16="http://schemas.microsoft.com/office/drawing/2014/main" id="{F2A8B83E-3858-4263-BC6D-490D43EA6493}"/>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22" name="直線コネクタ 421">
          <a:extLst>
            <a:ext uri="{FF2B5EF4-FFF2-40B4-BE49-F238E27FC236}">
              <a16:creationId xmlns:a16="http://schemas.microsoft.com/office/drawing/2014/main" id="{EC1476DC-59F6-4002-A773-04CD721FFD8B}"/>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23" name="テキスト ボックス 422">
          <a:extLst>
            <a:ext uri="{FF2B5EF4-FFF2-40B4-BE49-F238E27FC236}">
              <a16:creationId xmlns:a16="http://schemas.microsoft.com/office/drawing/2014/main" id="{60BA4D9C-480B-4BAA-9A71-48D1FF0A85EB}"/>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24" name="直線コネクタ 423">
          <a:extLst>
            <a:ext uri="{FF2B5EF4-FFF2-40B4-BE49-F238E27FC236}">
              <a16:creationId xmlns:a16="http://schemas.microsoft.com/office/drawing/2014/main" id="{84C8BBAD-D223-4432-9017-DD965EA50D76}"/>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25" name="テキスト ボックス 424">
          <a:extLst>
            <a:ext uri="{FF2B5EF4-FFF2-40B4-BE49-F238E27FC236}">
              <a16:creationId xmlns:a16="http://schemas.microsoft.com/office/drawing/2014/main" id="{5B4719A3-8461-419F-9468-2CE850EBD37F}"/>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6" name="直線コネクタ 425">
          <a:extLst>
            <a:ext uri="{FF2B5EF4-FFF2-40B4-BE49-F238E27FC236}">
              <a16:creationId xmlns:a16="http://schemas.microsoft.com/office/drawing/2014/main" id="{F93338A6-8D1C-401B-95BB-5357290A15C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27" name="テキスト ボックス 426">
          <a:extLst>
            <a:ext uri="{FF2B5EF4-FFF2-40B4-BE49-F238E27FC236}">
              <a16:creationId xmlns:a16="http://schemas.microsoft.com/office/drawing/2014/main" id="{4F1A1D0C-87A1-42A5-B154-8CF3B28E83EC}"/>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8" name="【認定こども園・幼稚園・保育所】&#10;有形固定資産減価償却率グラフ枠">
          <a:extLst>
            <a:ext uri="{FF2B5EF4-FFF2-40B4-BE49-F238E27FC236}">
              <a16:creationId xmlns:a16="http://schemas.microsoft.com/office/drawing/2014/main" id="{14B73C3F-2BCC-4F57-8FFC-2C06BE8954C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48768</xdr:rowOff>
    </xdr:from>
    <xdr:to>
      <xdr:col>85</xdr:col>
      <xdr:colOff>126364</xdr:colOff>
      <xdr:row>40</xdr:row>
      <xdr:rowOff>80772</xdr:rowOff>
    </xdr:to>
    <xdr:cxnSp macro="">
      <xdr:nvCxnSpPr>
        <xdr:cNvPr id="429" name="直線コネクタ 428">
          <a:extLst>
            <a:ext uri="{FF2B5EF4-FFF2-40B4-BE49-F238E27FC236}">
              <a16:creationId xmlns:a16="http://schemas.microsoft.com/office/drawing/2014/main" id="{925A8F10-972A-41EF-BF38-94E9364DD091}"/>
            </a:ext>
          </a:extLst>
        </xdr:cNvPr>
        <xdr:cNvCxnSpPr/>
      </xdr:nvCxnSpPr>
      <xdr:spPr>
        <a:xfrm flipV="1">
          <a:off x="16318864" y="587806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84599</xdr:rowOff>
    </xdr:from>
    <xdr:ext cx="405111" cy="259045"/>
    <xdr:sp macro="" textlink="">
      <xdr:nvSpPr>
        <xdr:cNvPr id="430" name="【認定こども園・幼稚園・保育所】&#10;有形固定資産減価償却率最小値テキスト">
          <a:extLst>
            <a:ext uri="{FF2B5EF4-FFF2-40B4-BE49-F238E27FC236}">
              <a16:creationId xmlns:a16="http://schemas.microsoft.com/office/drawing/2014/main" id="{34304D1F-0F72-44E5-BA86-6607DE8DB47E}"/>
            </a:ext>
          </a:extLst>
        </xdr:cNvPr>
        <xdr:cNvSpPr txBox="1"/>
      </xdr:nvSpPr>
      <xdr:spPr>
        <a:xfrm>
          <a:off x="16357600" y="694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80772</xdr:rowOff>
    </xdr:from>
    <xdr:to>
      <xdr:col>86</xdr:col>
      <xdr:colOff>25400</xdr:colOff>
      <xdr:row>40</xdr:row>
      <xdr:rowOff>80772</xdr:rowOff>
    </xdr:to>
    <xdr:cxnSp macro="">
      <xdr:nvCxnSpPr>
        <xdr:cNvPr id="431" name="直線コネクタ 430">
          <a:extLst>
            <a:ext uri="{FF2B5EF4-FFF2-40B4-BE49-F238E27FC236}">
              <a16:creationId xmlns:a16="http://schemas.microsoft.com/office/drawing/2014/main" id="{DDBE7974-0A28-4160-AB72-6F66982E0A4A}"/>
            </a:ext>
          </a:extLst>
        </xdr:cNvPr>
        <xdr:cNvCxnSpPr/>
      </xdr:nvCxnSpPr>
      <xdr:spPr>
        <a:xfrm>
          <a:off x="16230600" y="693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166895</xdr:rowOff>
    </xdr:from>
    <xdr:ext cx="405111" cy="259045"/>
    <xdr:sp macro="" textlink="">
      <xdr:nvSpPr>
        <xdr:cNvPr id="432" name="【認定こども園・幼稚園・保育所】&#10;有形固定資産減価償却率最大値テキスト">
          <a:extLst>
            <a:ext uri="{FF2B5EF4-FFF2-40B4-BE49-F238E27FC236}">
              <a16:creationId xmlns:a16="http://schemas.microsoft.com/office/drawing/2014/main" id="{CC4D5DED-AB74-4192-99C8-08616D4CF95E}"/>
            </a:ext>
          </a:extLst>
        </xdr:cNvPr>
        <xdr:cNvSpPr txBox="1"/>
      </xdr:nvSpPr>
      <xdr:spPr>
        <a:xfrm>
          <a:off x="16357600" y="565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48768</xdr:rowOff>
    </xdr:from>
    <xdr:to>
      <xdr:col>86</xdr:col>
      <xdr:colOff>25400</xdr:colOff>
      <xdr:row>34</xdr:row>
      <xdr:rowOff>48768</xdr:rowOff>
    </xdr:to>
    <xdr:cxnSp macro="">
      <xdr:nvCxnSpPr>
        <xdr:cNvPr id="433" name="直線コネクタ 432">
          <a:extLst>
            <a:ext uri="{FF2B5EF4-FFF2-40B4-BE49-F238E27FC236}">
              <a16:creationId xmlns:a16="http://schemas.microsoft.com/office/drawing/2014/main" id="{0318F8DD-3738-40B7-93EA-A9BD4531483E}"/>
            </a:ext>
          </a:extLst>
        </xdr:cNvPr>
        <xdr:cNvCxnSpPr/>
      </xdr:nvCxnSpPr>
      <xdr:spPr>
        <a:xfrm>
          <a:off x="16230600" y="587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88409</xdr:rowOff>
    </xdr:from>
    <xdr:ext cx="405111" cy="259045"/>
    <xdr:sp macro="" textlink="">
      <xdr:nvSpPr>
        <xdr:cNvPr id="434" name="【認定こども園・幼稚園・保育所】&#10;有形固定資産減価償却率平均値テキスト">
          <a:extLst>
            <a:ext uri="{FF2B5EF4-FFF2-40B4-BE49-F238E27FC236}">
              <a16:creationId xmlns:a16="http://schemas.microsoft.com/office/drawing/2014/main" id="{3FDBC575-EBF4-45A0-B85C-829983538B5B}"/>
            </a:ext>
          </a:extLst>
        </xdr:cNvPr>
        <xdr:cNvSpPr txBox="1"/>
      </xdr:nvSpPr>
      <xdr:spPr>
        <a:xfrm>
          <a:off x="16357600" y="6432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109982</xdr:rowOff>
    </xdr:from>
    <xdr:to>
      <xdr:col>85</xdr:col>
      <xdr:colOff>177800</xdr:colOff>
      <xdr:row>38</xdr:row>
      <xdr:rowOff>40132</xdr:rowOff>
    </xdr:to>
    <xdr:sp macro="" textlink="">
      <xdr:nvSpPr>
        <xdr:cNvPr id="435" name="フローチャート: 判断 434">
          <a:extLst>
            <a:ext uri="{FF2B5EF4-FFF2-40B4-BE49-F238E27FC236}">
              <a16:creationId xmlns:a16="http://schemas.microsoft.com/office/drawing/2014/main" id="{4B270D09-D855-4C50-875A-5C281D90F1A1}"/>
            </a:ext>
          </a:extLst>
        </xdr:cNvPr>
        <xdr:cNvSpPr/>
      </xdr:nvSpPr>
      <xdr:spPr>
        <a:xfrm>
          <a:off x="16268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105410</xdr:rowOff>
    </xdr:from>
    <xdr:to>
      <xdr:col>81</xdr:col>
      <xdr:colOff>101600</xdr:colOff>
      <xdr:row>40</xdr:row>
      <xdr:rowOff>35560</xdr:rowOff>
    </xdr:to>
    <xdr:sp macro="" textlink="">
      <xdr:nvSpPr>
        <xdr:cNvPr id="436" name="フローチャート: 判断 435">
          <a:extLst>
            <a:ext uri="{FF2B5EF4-FFF2-40B4-BE49-F238E27FC236}">
              <a16:creationId xmlns:a16="http://schemas.microsoft.com/office/drawing/2014/main" id="{B61AD63F-7E7B-498C-8F6E-3403CC9F66C4}"/>
            </a:ext>
          </a:extLst>
        </xdr:cNvPr>
        <xdr:cNvSpPr/>
      </xdr:nvSpPr>
      <xdr:spPr>
        <a:xfrm>
          <a:off x="15430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151130</xdr:rowOff>
    </xdr:from>
    <xdr:to>
      <xdr:col>76</xdr:col>
      <xdr:colOff>165100</xdr:colOff>
      <xdr:row>40</xdr:row>
      <xdr:rowOff>81280</xdr:rowOff>
    </xdr:to>
    <xdr:sp macro="" textlink="">
      <xdr:nvSpPr>
        <xdr:cNvPr id="437" name="フローチャート: 判断 436">
          <a:extLst>
            <a:ext uri="{FF2B5EF4-FFF2-40B4-BE49-F238E27FC236}">
              <a16:creationId xmlns:a16="http://schemas.microsoft.com/office/drawing/2014/main" id="{4F94B6A2-5CB1-4B7E-ADD2-8FC8D97220E4}"/>
            </a:ext>
          </a:extLst>
        </xdr:cNvPr>
        <xdr:cNvSpPr/>
      </xdr:nvSpPr>
      <xdr:spPr>
        <a:xfrm>
          <a:off x="14541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57482809-8E73-4F2D-B594-FA32B6A34FA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A3D23695-0B65-4B83-BB10-6596CC0D10E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8CA7BA6A-C4BF-4BE6-9676-29F446BAFD3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71126B62-E4C6-407D-8DB2-DE90DDCAFDF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DB2A4A67-D530-481F-A9C2-BF9BF1DD158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43" name="楕円 442">
          <a:extLst>
            <a:ext uri="{FF2B5EF4-FFF2-40B4-BE49-F238E27FC236}">
              <a16:creationId xmlns:a16="http://schemas.microsoft.com/office/drawing/2014/main" id="{DA381C39-83FE-40DB-8955-7AF1FB09928C}"/>
            </a:ext>
          </a:extLst>
        </xdr:cNvPr>
        <xdr:cNvSpPr/>
      </xdr:nvSpPr>
      <xdr:spPr>
        <a:xfrm>
          <a:off x="16268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105427</xdr:rowOff>
    </xdr:from>
    <xdr:ext cx="405111" cy="259045"/>
    <xdr:sp macro="" textlink="">
      <xdr:nvSpPr>
        <xdr:cNvPr id="444" name="【認定こども園・幼稚園・保育所】&#10;有形固定資産減価償却率該当値テキスト">
          <a:extLst>
            <a:ext uri="{FF2B5EF4-FFF2-40B4-BE49-F238E27FC236}">
              <a16:creationId xmlns:a16="http://schemas.microsoft.com/office/drawing/2014/main" id="{BFA5B8ED-5CB9-47F9-831B-67A7B8D54CBD}"/>
            </a:ext>
          </a:extLst>
        </xdr:cNvPr>
        <xdr:cNvSpPr txBox="1"/>
      </xdr:nvSpPr>
      <xdr:spPr>
        <a:xfrm>
          <a:off x="16357600"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141986</xdr:rowOff>
    </xdr:from>
    <xdr:to>
      <xdr:col>81</xdr:col>
      <xdr:colOff>101600</xdr:colOff>
      <xdr:row>38</xdr:row>
      <xdr:rowOff>72136</xdr:rowOff>
    </xdr:to>
    <xdr:sp macro="" textlink="">
      <xdr:nvSpPr>
        <xdr:cNvPr id="445" name="楕円 444">
          <a:extLst>
            <a:ext uri="{FF2B5EF4-FFF2-40B4-BE49-F238E27FC236}">
              <a16:creationId xmlns:a16="http://schemas.microsoft.com/office/drawing/2014/main" id="{80C4E292-BC30-4D11-BD6E-8BF011EDDE8A}"/>
            </a:ext>
          </a:extLst>
        </xdr:cNvPr>
        <xdr:cNvSpPr/>
      </xdr:nvSpPr>
      <xdr:spPr>
        <a:xfrm>
          <a:off x="15430500" y="64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133350</xdr:rowOff>
    </xdr:from>
    <xdr:to>
      <xdr:col>85</xdr:col>
      <xdr:colOff>127000</xdr:colOff>
      <xdr:row>38</xdr:row>
      <xdr:rowOff>21336</xdr:rowOff>
    </xdr:to>
    <xdr:cxnSp macro="">
      <xdr:nvCxnSpPr>
        <xdr:cNvPr id="446" name="直線コネクタ 445">
          <a:extLst>
            <a:ext uri="{FF2B5EF4-FFF2-40B4-BE49-F238E27FC236}">
              <a16:creationId xmlns:a16="http://schemas.microsoft.com/office/drawing/2014/main" id="{25D42649-9AFC-4C1C-95F0-BABFB1044352}"/>
            </a:ext>
          </a:extLst>
        </xdr:cNvPr>
        <xdr:cNvCxnSpPr/>
      </xdr:nvCxnSpPr>
      <xdr:spPr>
        <a:xfrm flipV="1">
          <a:off x="15481300" y="647700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48260</xdr:rowOff>
    </xdr:from>
    <xdr:to>
      <xdr:col>76</xdr:col>
      <xdr:colOff>165100</xdr:colOff>
      <xdr:row>38</xdr:row>
      <xdr:rowOff>149860</xdr:rowOff>
    </xdr:to>
    <xdr:sp macro="" textlink="">
      <xdr:nvSpPr>
        <xdr:cNvPr id="447" name="楕円 446">
          <a:extLst>
            <a:ext uri="{FF2B5EF4-FFF2-40B4-BE49-F238E27FC236}">
              <a16:creationId xmlns:a16="http://schemas.microsoft.com/office/drawing/2014/main" id="{85DA8D41-BC85-40DB-81D0-33AF2A80B54F}"/>
            </a:ext>
          </a:extLst>
        </xdr:cNvPr>
        <xdr:cNvSpPr/>
      </xdr:nvSpPr>
      <xdr:spPr>
        <a:xfrm>
          <a:off x="14541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21336</xdr:rowOff>
    </xdr:from>
    <xdr:to>
      <xdr:col>81</xdr:col>
      <xdr:colOff>50800</xdr:colOff>
      <xdr:row>38</xdr:row>
      <xdr:rowOff>99060</xdr:rowOff>
    </xdr:to>
    <xdr:cxnSp macro="">
      <xdr:nvCxnSpPr>
        <xdr:cNvPr id="448" name="直線コネクタ 447">
          <a:extLst>
            <a:ext uri="{FF2B5EF4-FFF2-40B4-BE49-F238E27FC236}">
              <a16:creationId xmlns:a16="http://schemas.microsoft.com/office/drawing/2014/main" id="{23031B43-4692-4149-B037-47EAD028A741}"/>
            </a:ext>
          </a:extLst>
        </xdr:cNvPr>
        <xdr:cNvCxnSpPr/>
      </xdr:nvCxnSpPr>
      <xdr:spPr>
        <a:xfrm flipV="1">
          <a:off x="14592300" y="653643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26687</xdr:rowOff>
    </xdr:from>
    <xdr:ext cx="405111" cy="259045"/>
    <xdr:sp macro="" textlink="">
      <xdr:nvSpPr>
        <xdr:cNvPr id="449" name="n_1aveValue【認定こども園・幼稚園・保育所】&#10;有形固定資産減価償却率">
          <a:extLst>
            <a:ext uri="{FF2B5EF4-FFF2-40B4-BE49-F238E27FC236}">
              <a16:creationId xmlns:a16="http://schemas.microsoft.com/office/drawing/2014/main" id="{377FF666-99E2-426B-8437-A92566267D4E}"/>
            </a:ext>
          </a:extLst>
        </xdr:cNvPr>
        <xdr:cNvSpPr txBox="1"/>
      </xdr:nvSpPr>
      <xdr:spPr>
        <a:xfrm>
          <a:off x="152660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72407</xdr:rowOff>
    </xdr:from>
    <xdr:ext cx="405111" cy="259045"/>
    <xdr:sp macro="" textlink="">
      <xdr:nvSpPr>
        <xdr:cNvPr id="450" name="n_2aveValue【認定こども園・幼稚園・保育所】&#10;有形固定資産減価償却率">
          <a:extLst>
            <a:ext uri="{FF2B5EF4-FFF2-40B4-BE49-F238E27FC236}">
              <a16:creationId xmlns:a16="http://schemas.microsoft.com/office/drawing/2014/main" id="{AA68BF1F-94B0-4703-8FB0-3E8D1EB0E7E4}"/>
            </a:ext>
          </a:extLst>
        </xdr:cNvPr>
        <xdr:cNvSpPr txBox="1"/>
      </xdr:nvSpPr>
      <xdr:spPr>
        <a:xfrm>
          <a:off x="143897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88663</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04B1B6E6-7DFB-4131-A7E9-1E70EC1BAA82}"/>
            </a:ext>
          </a:extLst>
        </xdr:cNvPr>
        <xdr:cNvSpPr txBox="1"/>
      </xdr:nvSpPr>
      <xdr:spPr>
        <a:xfrm>
          <a:off x="15266044" y="626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22D7A9BD-5D04-46DC-B5A9-2E367F93915E}"/>
            </a:ext>
          </a:extLst>
        </xdr:cNvPr>
        <xdr:cNvSpPr txBox="1"/>
      </xdr:nvSpPr>
      <xdr:spPr>
        <a:xfrm>
          <a:off x="14389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F6EB3FF6-BC74-49F2-A10D-F6AE8092279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140F5820-D83D-4480-A1BB-86FA862E39C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8F73FBFC-D5DA-429C-8175-35B11A7F43E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730DE3E0-C6FB-4C30-91BC-971994DE2C5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A97EAE04-7BCF-4E4A-8AAE-90037F46BD2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32A08F5A-E14D-4EC4-88AC-C16A7D36BB9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B4900680-1F96-4CDE-834C-C465FACAD53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636A83CD-5943-4F0B-AF60-803DA835664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F0750AA1-1443-40E8-87FC-7AE6CCD1E48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56A229F2-D90A-4C08-847A-7CAEB108F37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463" name="テキスト ボックス 462">
          <a:extLst>
            <a:ext uri="{FF2B5EF4-FFF2-40B4-BE49-F238E27FC236}">
              <a16:creationId xmlns:a16="http://schemas.microsoft.com/office/drawing/2014/main" id="{ADF5AA34-EACE-4D58-A868-DA13F97E9827}"/>
            </a:ext>
          </a:extLst>
        </xdr:cNvPr>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64" name="直線コネクタ 463">
          <a:extLst>
            <a:ext uri="{FF2B5EF4-FFF2-40B4-BE49-F238E27FC236}">
              <a16:creationId xmlns:a16="http://schemas.microsoft.com/office/drawing/2014/main" id="{BF34498A-9FA1-46D6-8806-56A71C6EC247}"/>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5" name="テキスト ボックス 464">
          <a:extLst>
            <a:ext uri="{FF2B5EF4-FFF2-40B4-BE49-F238E27FC236}">
              <a16:creationId xmlns:a16="http://schemas.microsoft.com/office/drawing/2014/main" id="{39DE0F40-02D0-424E-97A9-39E06D31283D}"/>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6" name="直線コネクタ 465">
          <a:extLst>
            <a:ext uri="{FF2B5EF4-FFF2-40B4-BE49-F238E27FC236}">
              <a16:creationId xmlns:a16="http://schemas.microsoft.com/office/drawing/2014/main" id="{6FA183E0-A45D-4E44-A38D-33C4F9021D06}"/>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7" name="テキスト ボックス 466">
          <a:extLst>
            <a:ext uri="{FF2B5EF4-FFF2-40B4-BE49-F238E27FC236}">
              <a16:creationId xmlns:a16="http://schemas.microsoft.com/office/drawing/2014/main" id="{A36E87FE-EBF2-4919-B66E-83F2C85D759D}"/>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8" name="直線コネクタ 467">
          <a:extLst>
            <a:ext uri="{FF2B5EF4-FFF2-40B4-BE49-F238E27FC236}">
              <a16:creationId xmlns:a16="http://schemas.microsoft.com/office/drawing/2014/main" id="{FEEFDF5D-883C-4864-AB60-ADACDA642249}"/>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9" name="テキスト ボックス 468">
          <a:extLst>
            <a:ext uri="{FF2B5EF4-FFF2-40B4-BE49-F238E27FC236}">
              <a16:creationId xmlns:a16="http://schemas.microsoft.com/office/drawing/2014/main" id="{550EA09E-6542-4DD9-8A9E-02FC223AA82C}"/>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0" name="直線コネクタ 469">
          <a:extLst>
            <a:ext uri="{FF2B5EF4-FFF2-40B4-BE49-F238E27FC236}">
              <a16:creationId xmlns:a16="http://schemas.microsoft.com/office/drawing/2014/main" id="{044FC883-100D-4AC4-AF24-FE72279378DE}"/>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1" name="テキスト ボックス 470">
          <a:extLst>
            <a:ext uri="{FF2B5EF4-FFF2-40B4-BE49-F238E27FC236}">
              <a16:creationId xmlns:a16="http://schemas.microsoft.com/office/drawing/2014/main" id="{D081EE2A-5988-47DE-9241-7B048E9B26BF}"/>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2" name="直線コネクタ 471">
          <a:extLst>
            <a:ext uri="{FF2B5EF4-FFF2-40B4-BE49-F238E27FC236}">
              <a16:creationId xmlns:a16="http://schemas.microsoft.com/office/drawing/2014/main" id="{E0544DF8-F5A4-4744-BD56-8954F68ABECF}"/>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3" name="テキスト ボックス 472">
          <a:extLst>
            <a:ext uri="{FF2B5EF4-FFF2-40B4-BE49-F238E27FC236}">
              <a16:creationId xmlns:a16="http://schemas.microsoft.com/office/drawing/2014/main" id="{A5A50471-D1D3-4112-BC93-691E25F2B6A4}"/>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73EFF342-EDE2-44A8-9D3A-06CC22A9B81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A92A1E55-ACCA-4E65-874C-89C0F5F5D53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30A94ED3-2961-4DDB-A420-A603860005D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80010</xdr:rowOff>
    </xdr:to>
    <xdr:cxnSp macro="">
      <xdr:nvCxnSpPr>
        <xdr:cNvPr id="477" name="直線コネクタ 476">
          <a:extLst>
            <a:ext uri="{FF2B5EF4-FFF2-40B4-BE49-F238E27FC236}">
              <a16:creationId xmlns:a16="http://schemas.microsoft.com/office/drawing/2014/main" id="{6FB67369-FF0E-4D42-8C23-3C43AA0E62F8}"/>
            </a:ext>
          </a:extLst>
        </xdr:cNvPr>
        <xdr:cNvCxnSpPr/>
      </xdr:nvCxnSpPr>
      <xdr:spPr>
        <a:xfrm flipV="1">
          <a:off x="22160864" y="58902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83837</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0656340B-14A5-48F9-A340-9FD8A33CBD1C}"/>
            </a:ext>
          </a:extLst>
        </xdr:cNvPr>
        <xdr:cNvSpPr txBox="1"/>
      </xdr:nvSpPr>
      <xdr:spPr>
        <a:xfrm>
          <a:off x="22199600"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80010</xdr:rowOff>
    </xdr:from>
    <xdr:to>
      <xdr:col>116</xdr:col>
      <xdr:colOff>152400</xdr:colOff>
      <xdr:row>41</xdr:row>
      <xdr:rowOff>80010</xdr:rowOff>
    </xdr:to>
    <xdr:cxnSp macro="">
      <xdr:nvCxnSpPr>
        <xdr:cNvPr id="479" name="直線コネクタ 478">
          <a:extLst>
            <a:ext uri="{FF2B5EF4-FFF2-40B4-BE49-F238E27FC236}">
              <a16:creationId xmlns:a16="http://schemas.microsoft.com/office/drawing/2014/main" id="{3EBD5BB8-F0BD-4617-B45C-F6FAD336D9FD}"/>
            </a:ext>
          </a:extLst>
        </xdr:cNvPr>
        <xdr:cNvCxnSpPr/>
      </xdr:nvCxnSpPr>
      <xdr:spPr>
        <a:xfrm>
          <a:off x="22072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7697FB92-6765-4DE7-8767-69109AFDD5C8}"/>
            </a:ext>
          </a:extLst>
        </xdr:cNvPr>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481" name="直線コネクタ 480">
          <a:extLst>
            <a:ext uri="{FF2B5EF4-FFF2-40B4-BE49-F238E27FC236}">
              <a16:creationId xmlns:a16="http://schemas.microsoft.com/office/drawing/2014/main" id="{F7AD6DF1-66C5-46DD-A1F6-E0461DCE1D88}"/>
            </a:ext>
          </a:extLst>
        </xdr:cNvPr>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80027</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B811AD5F-9B0B-4C32-91AA-89B6B4637A3C}"/>
            </a:ext>
          </a:extLst>
        </xdr:cNvPr>
        <xdr:cNvSpPr txBox="1"/>
      </xdr:nvSpPr>
      <xdr:spPr>
        <a:xfrm>
          <a:off x="22199600" y="659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101600</xdr:rowOff>
    </xdr:from>
    <xdr:to>
      <xdr:col>116</xdr:col>
      <xdr:colOff>114300</xdr:colOff>
      <xdr:row>39</xdr:row>
      <xdr:rowOff>31750</xdr:rowOff>
    </xdr:to>
    <xdr:sp macro="" textlink="">
      <xdr:nvSpPr>
        <xdr:cNvPr id="483" name="フローチャート: 判断 482">
          <a:extLst>
            <a:ext uri="{FF2B5EF4-FFF2-40B4-BE49-F238E27FC236}">
              <a16:creationId xmlns:a16="http://schemas.microsoft.com/office/drawing/2014/main" id="{B0F9DD72-7277-42DE-8E0A-B444B2B1A5A3}"/>
            </a:ext>
          </a:extLst>
        </xdr:cNvPr>
        <xdr:cNvSpPr/>
      </xdr:nvSpPr>
      <xdr:spPr>
        <a:xfrm>
          <a:off x="221107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44450</xdr:rowOff>
    </xdr:from>
    <xdr:to>
      <xdr:col>112</xdr:col>
      <xdr:colOff>38100</xdr:colOff>
      <xdr:row>37</xdr:row>
      <xdr:rowOff>146050</xdr:rowOff>
    </xdr:to>
    <xdr:sp macro="" textlink="">
      <xdr:nvSpPr>
        <xdr:cNvPr id="484" name="フローチャート: 判断 483">
          <a:extLst>
            <a:ext uri="{FF2B5EF4-FFF2-40B4-BE49-F238E27FC236}">
              <a16:creationId xmlns:a16="http://schemas.microsoft.com/office/drawing/2014/main" id="{4929940E-F24C-49F5-8D8C-691DE3C745B3}"/>
            </a:ext>
          </a:extLst>
        </xdr:cNvPr>
        <xdr:cNvSpPr/>
      </xdr:nvSpPr>
      <xdr:spPr>
        <a:xfrm>
          <a:off x="21272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158750</xdr:rowOff>
    </xdr:from>
    <xdr:to>
      <xdr:col>107</xdr:col>
      <xdr:colOff>101600</xdr:colOff>
      <xdr:row>42</xdr:row>
      <xdr:rowOff>88900</xdr:rowOff>
    </xdr:to>
    <xdr:sp macro="" textlink="">
      <xdr:nvSpPr>
        <xdr:cNvPr id="485" name="フローチャート: 判断 484">
          <a:extLst>
            <a:ext uri="{FF2B5EF4-FFF2-40B4-BE49-F238E27FC236}">
              <a16:creationId xmlns:a16="http://schemas.microsoft.com/office/drawing/2014/main" id="{0B1A4EF1-A369-4432-B80E-1144E350EE58}"/>
            </a:ext>
          </a:extLst>
        </xdr:cNvPr>
        <xdr:cNvSpPr/>
      </xdr:nvSpPr>
      <xdr:spPr>
        <a:xfrm>
          <a:off x="20383500" y="718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A5AA2E9E-96D9-4D1C-9BBE-C6EFFD5E1D8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275E9809-35A6-42B2-8F44-8BB072CFC4A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B44977DB-6716-4FC8-9874-923EDB813D3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E3BFDDE3-79C1-45DB-9D34-C9B3D5D1F40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6C46AB84-3FE1-4FF7-A32D-48576DFA383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74930</xdr:rowOff>
    </xdr:from>
    <xdr:to>
      <xdr:col>116</xdr:col>
      <xdr:colOff>114300</xdr:colOff>
      <xdr:row>38</xdr:row>
      <xdr:rowOff>5080</xdr:rowOff>
    </xdr:to>
    <xdr:sp macro="" textlink="">
      <xdr:nvSpPr>
        <xdr:cNvPr id="491" name="楕円 490">
          <a:extLst>
            <a:ext uri="{FF2B5EF4-FFF2-40B4-BE49-F238E27FC236}">
              <a16:creationId xmlns:a16="http://schemas.microsoft.com/office/drawing/2014/main" id="{A7AFD656-9A27-41A5-A470-B901482DAAC1}"/>
            </a:ext>
          </a:extLst>
        </xdr:cNvPr>
        <xdr:cNvSpPr/>
      </xdr:nvSpPr>
      <xdr:spPr>
        <a:xfrm>
          <a:off x="221107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97807</xdr:rowOff>
    </xdr:from>
    <xdr:ext cx="469744" cy="259045"/>
    <xdr:sp macro="" textlink="">
      <xdr:nvSpPr>
        <xdr:cNvPr id="492" name="【認定こども園・幼稚園・保育所】&#10;一人当たり面積該当値テキスト">
          <a:extLst>
            <a:ext uri="{FF2B5EF4-FFF2-40B4-BE49-F238E27FC236}">
              <a16:creationId xmlns:a16="http://schemas.microsoft.com/office/drawing/2014/main" id="{0B364344-1CDB-4125-B27F-B35A3D6002CA}"/>
            </a:ext>
          </a:extLst>
        </xdr:cNvPr>
        <xdr:cNvSpPr txBox="1"/>
      </xdr:nvSpPr>
      <xdr:spPr>
        <a:xfrm>
          <a:off x="22199600"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67310</xdr:rowOff>
    </xdr:from>
    <xdr:to>
      <xdr:col>112</xdr:col>
      <xdr:colOff>38100</xdr:colOff>
      <xdr:row>37</xdr:row>
      <xdr:rowOff>168910</xdr:rowOff>
    </xdr:to>
    <xdr:sp macro="" textlink="">
      <xdr:nvSpPr>
        <xdr:cNvPr id="493" name="楕円 492">
          <a:extLst>
            <a:ext uri="{FF2B5EF4-FFF2-40B4-BE49-F238E27FC236}">
              <a16:creationId xmlns:a16="http://schemas.microsoft.com/office/drawing/2014/main" id="{1D8A54AC-4E7A-4AE6-9E11-30E4488F65ED}"/>
            </a:ext>
          </a:extLst>
        </xdr:cNvPr>
        <xdr:cNvSpPr/>
      </xdr:nvSpPr>
      <xdr:spPr>
        <a:xfrm>
          <a:off x="21272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118110</xdr:rowOff>
    </xdr:from>
    <xdr:to>
      <xdr:col>116</xdr:col>
      <xdr:colOff>63500</xdr:colOff>
      <xdr:row>37</xdr:row>
      <xdr:rowOff>125730</xdr:rowOff>
    </xdr:to>
    <xdr:cxnSp macro="">
      <xdr:nvCxnSpPr>
        <xdr:cNvPr id="494" name="直線コネクタ 493">
          <a:extLst>
            <a:ext uri="{FF2B5EF4-FFF2-40B4-BE49-F238E27FC236}">
              <a16:creationId xmlns:a16="http://schemas.microsoft.com/office/drawing/2014/main" id="{6D302F15-F45A-4D45-A335-66440A2096CA}"/>
            </a:ext>
          </a:extLst>
        </xdr:cNvPr>
        <xdr:cNvCxnSpPr/>
      </xdr:nvCxnSpPr>
      <xdr:spPr>
        <a:xfrm>
          <a:off x="21323300" y="64617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74930</xdr:rowOff>
    </xdr:from>
    <xdr:to>
      <xdr:col>107</xdr:col>
      <xdr:colOff>101600</xdr:colOff>
      <xdr:row>38</xdr:row>
      <xdr:rowOff>5080</xdr:rowOff>
    </xdr:to>
    <xdr:sp macro="" textlink="">
      <xdr:nvSpPr>
        <xdr:cNvPr id="495" name="楕円 494">
          <a:extLst>
            <a:ext uri="{FF2B5EF4-FFF2-40B4-BE49-F238E27FC236}">
              <a16:creationId xmlns:a16="http://schemas.microsoft.com/office/drawing/2014/main" id="{B2BB27E9-83F0-43B0-8F26-68BB3B333C59}"/>
            </a:ext>
          </a:extLst>
        </xdr:cNvPr>
        <xdr:cNvSpPr/>
      </xdr:nvSpPr>
      <xdr:spPr>
        <a:xfrm>
          <a:off x="20383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118110</xdr:rowOff>
    </xdr:from>
    <xdr:to>
      <xdr:col>111</xdr:col>
      <xdr:colOff>177800</xdr:colOff>
      <xdr:row>37</xdr:row>
      <xdr:rowOff>125730</xdr:rowOff>
    </xdr:to>
    <xdr:cxnSp macro="">
      <xdr:nvCxnSpPr>
        <xdr:cNvPr id="496" name="直線コネクタ 495">
          <a:extLst>
            <a:ext uri="{FF2B5EF4-FFF2-40B4-BE49-F238E27FC236}">
              <a16:creationId xmlns:a16="http://schemas.microsoft.com/office/drawing/2014/main" id="{3866E5DF-390E-4558-A581-30E26DDD11B8}"/>
            </a:ext>
          </a:extLst>
        </xdr:cNvPr>
        <xdr:cNvCxnSpPr/>
      </xdr:nvCxnSpPr>
      <xdr:spPr>
        <a:xfrm flipV="1">
          <a:off x="20434300" y="6461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162577</xdr:rowOff>
    </xdr:from>
    <xdr:ext cx="469744" cy="259045"/>
    <xdr:sp macro="" textlink="">
      <xdr:nvSpPr>
        <xdr:cNvPr id="497" name="n_1aveValue【認定こども園・幼稚園・保育所】&#10;一人当たり面積">
          <a:extLst>
            <a:ext uri="{FF2B5EF4-FFF2-40B4-BE49-F238E27FC236}">
              <a16:creationId xmlns:a16="http://schemas.microsoft.com/office/drawing/2014/main" id="{ADC0750B-6460-48F3-AA0A-8F80D68B0C10}"/>
            </a:ext>
          </a:extLst>
        </xdr:cNvPr>
        <xdr:cNvSpPr txBox="1"/>
      </xdr:nvSpPr>
      <xdr:spPr>
        <a:xfrm>
          <a:off x="210757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80027</xdr:rowOff>
    </xdr:from>
    <xdr:ext cx="469744" cy="259045"/>
    <xdr:sp macro="" textlink="">
      <xdr:nvSpPr>
        <xdr:cNvPr id="498" name="n_2aveValue【認定こども園・幼稚園・保育所】&#10;一人当たり面積">
          <a:extLst>
            <a:ext uri="{FF2B5EF4-FFF2-40B4-BE49-F238E27FC236}">
              <a16:creationId xmlns:a16="http://schemas.microsoft.com/office/drawing/2014/main" id="{6D4ED4CE-C63F-4946-BD1C-FE7E4D8376D3}"/>
            </a:ext>
          </a:extLst>
        </xdr:cNvPr>
        <xdr:cNvSpPr txBox="1"/>
      </xdr:nvSpPr>
      <xdr:spPr>
        <a:xfrm>
          <a:off x="20199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160037</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095B28A1-8F0A-4282-A3AC-9248E860A3A5}"/>
            </a:ext>
          </a:extLst>
        </xdr:cNvPr>
        <xdr:cNvSpPr txBox="1"/>
      </xdr:nvSpPr>
      <xdr:spPr>
        <a:xfrm>
          <a:off x="21075727" y="650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21607</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CA39DAE1-1E0D-484A-A2C6-4D6DA9068582}"/>
            </a:ext>
          </a:extLst>
        </xdr:cNvPr>
        <xdr:cNvSpPr txBox="1"/>
      </xdr:nvSpPr>
      <xdr:spPr>
        <a:xfrm>
          <a:off x="20199427"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a:extLst>
            <a:ext uri="{FF2B5EF4-FFF2-40B4-BE49-F238E27FC236}">
              <a16:creationId xmlns:a16="http://schemas.microsoft.com/office/drawing/2014/main" id="{F6CE95DB-9410-4FC0-8D2B-D82803583AC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a:extLst>
            <a:ext uri="{FF2B5EF4-FFF2-40B4-BE49-F238E27FC236}">
              <a16:creationId xmlns:a16="http://schemas.microsoft.com/office/drawing/2014/main" id="{1B2354F9-B709-44BD-B6EF-E4E0D4A5A37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a:extLst>
            <a:ext uri="{FF2B5EF4-FFF2-40B4-BE49-F238E27FC236}">
              <a16:creationId xmlns:a16="http://schemas.microsoft.com/office/drawing/2014/main" id="{61DA8CD2-4BF6-4089-B15C-15334253F60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a:extLst>
            <a:ext uri="{FF2B5EF4-FFF2-40B4-BE49-F238E27FC236}">
              <a16:creationId xmlns:a16="http://schemas.microsoft.com/office/drawing/2014/main" id="{5F33C290-7F80-441F-B41D-339E7DF659D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a:extLst>
            <a:ext uri="{FF2B5EF4-FFF2-40B4-BE49-F238E27FC236}">
              <a16:creationId xmlns:a16="http://schemas.microsoft.com/office/drawing/2014/main" id="{4609E2ED-157A-47F4-B7AE-C5A6E2C3FF7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a:extLst>
            <a:ext uri="{FF2B5EF4-FFF2-40B4-BE49-F238E27FC236}">
              <a16:creationId xmlns:a16="http://schemas.microsoft.com/office/drawing/2014/main" id="{E856C970-3087-42FE-B3B4-9CFD8478521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a:extLst>
            <a:ext uri="{FF2B5EF4-FFF2-40B4-BE49-F238E27FC236}">
              <a16:creationId xmlns:a16="http://schemas.microsoft.com/office/drawing/2014/main" id="{3110E0CB-3288-49CA-A3BD-45F423E020D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a:extLst>
            <a:ext uri="{FF2B5EF4-FFF2-40B4-BE49-F238E27FC236}">
              <a16:creationId xmlns:a16="http://schemas.microsoft.com/office/drawing/2014/main" id="{BAB7BEDD-415C-4959-92CE-B766496EB98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a:extLst>
            <a:ext uri="{FF2B5EF4-FFF2-40B4-BE49-F238E27FC236}">
              <a16:creationId xmlns:a16="http://schemas.microsoft.com/office/drawing/2014/main" id="{2933F7C9-FF2D-4D31-8C0E-FF60F9D9A3E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a:extLst>
            <a:ext uri="{FF2B5EF4-FFF2-40B4-BE49-F238E27FC236}">
              <a16:creationId xmlns:a16="http://schemas.microsoft.com/office/drawing/2014/main" id="{4553CA94-D937-43FB-AA0D-B182ADE3216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1" name="テキスト ボックス 510">
          <a:extLst>
            <a:ext uri="{FF2B5EF4-FFF2-40B4-BE49-F238E27FC236}">
              <a16:creationId xmlns:a16="http://schemas.microsoft.com/office/drawing/2014/main" id="{306EE68B-8C7B-43DB-B576-60691EE4735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2" name="直線コネクタ 511">
          <a:extLst>
            <a:ext uri="{FF2B5EF4-FFF2-40B4-BE49-F238E27FC236}">
              <a16:creationId xmlns:a16="http://schemas.microsoft.com/office/drawing/2014/main" id="{65174B17-B9C5-470D-9BDC-96459C09EE03}"/>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3" name="テキスト ボックス 512">
          <a:extLst>
            <a:ext uri="{FF2B5EF4-FFF2-40B4-BE49-F238E27FC236}">
              <a16:creationId xmlns:a16="http://schemas.microsoft.com/office/drawing/2014/main" id="{73803A68-341C-40FF-AF7B-09EBC45A336F}"/>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4" name="直線コネクタ 513">
          <a:extLst>
            <a:ext uri="{FF2B5EF4-FFF2-40B4-BE49-F238E27FC236}">
              <a16:creationId xmlns:a16="http://schemas.microsoft.com/office/drawing/2014/main" id="{13452582-E314-4036-BE4A-BD6327FC53F6}"/>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5" name="テキスト ボックス 514">
          <a:extLst>
            <a:ext uri="{FF2B5EF4-FFF2-40B4-BE49-F238E27FC236}">
              <a16:creationId xmlns:a16="http://schemas.microsoft.com/office/drawing/2014/main" id="{8502A63F-48A5-4310-AF0C-0DE5943AB1CC}"/>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6" name="直線コネクタ 515">
          <a:extLst>
            <a:ext uri="{FF2B5EF4-FFF2-40B4-BE49-F238E27FC236}">
              <a16:creationId xmlns:a16="http://schemas.microsoft.com/office/drawing/2014/main" id="{A7C1A77C-8D86-47FD-B239-6D1C2D4939DC}"/>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7" name="テキスト ボックス 516">
          <a:extLst>
            <a:ext uri="{FF2B5EF4-FFF2-40B4-BE49-F238E27FC236}">
              <a16:creationId xmlns:a16="http://schemas.microsoft.com/office/drawing/2014/main" id="{C7B64F47-94DC-488D-97AF-C7598FC31887}"/>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8" name="直線コネクタ 517">
          <a:extLst>
            <a:ext uri="{FF2B5EF4-FFF2-40B4-BE49-F238E27FC236}">
              <a16:creationId xmlns:a16="http://schemas.microsoft.com/office/drawing/2014/main" id="{B4997C86-5C0B-4A18-A97D-40BFDDD0F815}"/>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19" name="テキスト ボックス 518">
          <a:extLst>
            <a:ext uri="{FF2B5EF4-FFF2-40B4-BE49-F238E27FC236}">
              <a16:creationId xmlns:a16="http://schemas.microsoft.com/office/drawing/2014/main" id="{5429818B-8E62-4261-9A24-3D7D8D7208D9}"/>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0" name="直線コネクタ 519">
          <a:extLst>
            <a:ext uri="{FF2B5EF4-FFF2-40B4-BE49-F238E27FC236}">
              <a16:creationId xmlns:a16="http://schemas.microsoft.com/office/drawing/2014/main" id="{00019546-659C-4BA9-9ECF-C98D73C98C1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1" name="テキスト ボックス 520">
          <a:extLst>
            <a:ext uri="{FF2B5EF4-FFF2-40B4-BE49-F238E27FC236}">
              <a16:creationId xmlns:a16="http://schemas.microsoft.com/office/drawing/2014/main" id="{7B91AFF8-FC37-4DDF-8FF3-B7D99153C26A}"/>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2" name="【学校施設】&#10;有形固定資産減価償却率グラフ枠">
          <a:extLst>
            <a:ext uri="{FF2B5EF4-FFF2-40B4-BE49-F238E27FC236}">
              <a16:creationId xmlns:a16="http://schemas.microsoft.com/office/drawing/2014/main" id="{5FAD3A1F-08BB-4EE3-ADB2-6F8DC0261AD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62</xdr:row>
      <xdr:rowOff>91440</xdr:rowOff>
    </xdr:to>
    <xdr:cxnSp macro="">
      <xdr:nvCxnSpPr>
        <xdr:cNvPr id="523" name="直線コネクタ 522">
          <a:extLst>
            <a:ext uri="{FF2B5EF4-FFF2-40B4-BE49-F238E27FC236}">
              <a16:creationId xmlns:a16="http://schemas.microsoft.com/office/drawing/2014/main" id="{84AFFDAC-CF2A-473C-AB99-9821266004DF}"/>
            </a:ext>
          </a:extLst>
        </xdr:cNvPr>
        <xdr:cNvCxnSpPr/>
      </xdr:nvCxnSpPr>
      <xdr:spPr>
        <a:xfrm flipV="1">
          <a:off x="16318864" y="9784080"/>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95267</xdr:rowOff>
    </xdr:from>
    <xdr:ext cx="405111" cy="259045"/>
    <xdr:sp macro="" textlink="">
      <xdr:nvSpPr>
        <xdr:cNvPr id="524" name="【学校施設】&#10;有形固定資産減価償却率最小値テキスト">
          <a:extLst>
            <a:ext uri="{FF2B5EF4-FFF2-40B4-BE49-F238E27FC236}">
              <a16:creationId xmlns:a16="http://schemas.microsoft.com/office/drawing/2014/main" id="{D6868D7C-DCE3-43E8-B0CD-A155CF100670}"/>
            </a:ext>
          </a:extLst>
        </xdr:cNvPr>
        <xdr:cNvSpPr txBox="1"/>
      </xdr:nvSpPr>
      <xdr:spPr>
        <a:xfrm>
          <a:off x="16357600"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91440</xdr:rowOff>
    </xdr:from>
    <xdr:to>
      <xdr:col>86</xdr:col>
      <xdr:colOff>25400</xdr:colOff>
      <xdr:row>62</xdr:row>
      <xdr:rowOff>91440</xdr:rowOff>
    </xdr:to>
    <xdr:cxnSp macro="">
      <xdr:nvCxnSpPr>
        <xdr:cNvPr id="525" name="直線コネクタ 524">
          <a:extLst>
            <a:ext uri="{FF2B5EF4-FFF2-40B4-BE49-F238E27FC236}">
              <a16:creationId xmlns:a16="http://schemas.microsoft.com/office/drawing/2014/main" id="{ACE3E285-3985-43D0-9FB7-0BFE1E4D9A64}"/>
            </a:ext>
          </a:extLst>
        </xdr:cNvPr>
        <xdr:cNvCxnSpPr/>
      </xdr:nvCxnSpPr>
      <xdr:spPr>
        <a:xfrm>
          <a:off x="16230600" y="1072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526" name="【学校施設】&#10;有形固定資産減価償却率最大値テキスト">
          <a:extLst>
            <a:ext uri="{FF2B5EF4-FFF2-40B4-BE49-F238E27FC236}">
              <a16:creationId xmlns:a16="http://schemas.microsoft.com/office/drawing/2014/main" id="{29854234-7C1B-4A8C-BDBA-74DF2CF00BB7}"/>
            </a:ext>
          </a:extLst>
        </xdr:cNvPr>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527" name="直線コネクタ 526">
          <a:extLst>
            <a:ext uri="{FF2B5EF4-FFF2-40B4-BE49-F238E27FC236}">
              <a16:creationId xmlns:a16="http://schemas.microsoft.com/office/drawing/2014/main" id="{905C172B-9457-4915-8D4E-91DD688A5FC0}"/>
            </a:ext>
          </a:extLst>
        </xdr:cNvPr>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157243</xdr:rowOff>
    </xdr:from>
    <xdr:ext cx="405111" cy="259045"/>
    <xdr:sp macro="" textlink="">
      <xdr:nvSpPr>
        <xdr:cNvPr id="528" name="【学校施設】&#10;有形固定資産減価償却率平均値テキスト">
          <a:extLst>
            <a:ext uri="{FF2B5EF4-FFF2-40B4-BE49-F238E27FC236}">
              <a16:creationId xmlns:a16="http://schemas.microsoft.com/office/drawing/2014/main" id="{78BE228A-FB20-46A5-9BC8-3736F13337E8}"/>
            </a:ext>
          </a:extLst>
        </xdr:cNvPr>
        <xdr:cNvSpPr txBox="1"/>
      </xdr:nvSpPr>
      <xdr:spPr>
        <a:xfrm>
          <a:off x="16357600" y="10101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134366</xdr:rowOff>
    </xdr:from>
    <xdr:to>
      <xdr:col>85</xdr:col>
      <xdr:colOff>177800</xdr:colOff>
      <xdr:row>60</xdr:row>
      <xdr:rowOff>64516</xdr:rowOff>
    </xdr:to>
    <xdr:sp macro="" textlink="">
      <xdr:nvSpPr>
        <xdr:cNvPr id="529" name="フローチャート: 判断 528">
          <a:extLst>
            <a:ext uri="{FF2B5EF4-FFF2-40B4-BE49-F238E27FC236}">
              <a16:creationId xmlns:a16="http://schemas.microsoft.com/office/drawing/2014/main" id="{BBA05AF2-9753-48A3-8665-884DBA674C8A}"/>
            </a:ext>
          </a:extLst>
        </xdr:cNvPr>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29210</xdr:rowOff>
    </xdr:from>
    <xdr:to>
      <xdr:col>81</xdr:col>
      <xdr:colOff>101600</xdr:colOff>
      <xdr:row>61</xdr:row>
      <xdr:rowOff>130810</xdr:rowOff>
    </xdr:to>
    <xdr:sp macro="" textlink="">
      <xdr:nvSpPr>
        <xdr:cNvPr id="530" name="フローチャート: 判断 529">
          <a:extLst>
            <a:ext uri="{FF2B5EF4-FFF2-40B4-BE49-F238E27FC236}">
              <a16:creationId xmlns:a16="http://schemas.microsoft.com/office/drawing/2014/main" id="{4A48794D-6AC9-4326-9558-2A2F766EA483}"/>
            </a:ext>
          </a:extLst>
        </xdr:cNvPr>
        <xdr:cNvSpPr/>
      </xdr:nvSpPr>
      <xdr:spPr>
        <a:xfrm>
          <a:off x="15430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170942</xdr:rowOff>
    </xdr:from>
    <xdr:to>
      <xdr:col>76</xdr:col>
      <xdr:colOff>165100</xdr:colOff>
      <xdr:row>62</xdr:row>
      <xdr:rowOff>101092</xdr:rowOff>
    </xdr:to>
    <xdr:sp macro="" textlink="">
      <xdr:nvSpPr>
        <xdr:cNvPr id="531" name="フローチャート: 判断 530">
          <a:extLst>
            <a:ext uri="{FF2B5EF4-FFF2-40B4-BE49-F238E27FC236}">
              <a16:creationId xmlns:a16="http://schemas.microsoft.com/office/drawing/2014/main" id="{2C107D13-8A2F-4CA6-8ACC-18A879828B1A}"/>
            </a:ext>
          </a:extLst>
        </xdr:cNvPr>
        <xdr:cNvSpPr/>
      </xdr:nvSpPr>
      <xdr:spPr>
        <a:xfrm>
          <a:off x="14541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82A5A4C3-E952-4AF7-9C41-DF90776DCEB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CF2913A2-29A8-4832-BDF7-292AE1F1F97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B96AAFF6-0399-466C-B565-9AA53831B0E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F0FDFB47-1231-4DC4-932C-C8B0013AA79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E4E9F051-BB85-4987-826E-E7F552DDE06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42926</xdr:rowOff>
    </xdr:from>
    <xdr:to>
      <xdr:col>85</xdr:col>
      <xdr:colOff>177800</xdr:colOff>
      <xdr:row>61</xdr:row>
      <xdr:rowOff>144526</xdr:rowOff>
    </xdr:to>
    <xdr:sp macro="" textlink="">
      <xdr:nvSpPr>
        <xdr:cNvPr id="537" name="楕円 536">
          <a:extLst>
            <a:ext uri="{FF2B5EF4-FFF2-40B4-BE49-F238E27FC236}">
              <a16:creationId xmlns:a16="http://schemas.microsoft.com/office/drawing/2014/main" id="{DEBBC2BD-94E2-4709-9245-BF515A1370D1}"/>
            </a:ext>
          </a:extLst>
        </xdr:cNvPr>
        <xdr:cNvSpPr/>
      </xdr:nvSpPr>
      <xdr:spPr>
        <a:xfrm>
          <a:off x="162687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21353</xdr:rowOff>
    </xdr:from>
    <xdr:ext cx="405111" cy="259045"/>
    <xdr:sp macro="" textlink="">
      <xdr:nvSpPr>
        <xdr:cNvPr id="538" name="【学校施設】&#10;有形固定資産減価償却率該当値テキスト">
          <a:extLst>
            <a:ext uri="{FF2B5EF4-FFF2-40B4-BE49-F238E27FC236}">
              <a16:creationId xmlns:a16="http://schemas.microsoft.com/office/drawing/2014/main" id="{357C622B-D806-4D9D-B59A-45B5190F5E0F}"/>
            </a:ext>
          </a:extLst>
        </xdr:cNvPr>
        <xdr:cNvSpPr txBox="1"/>
      </xdr:nvSpPr>
      <xdr:spPr>
        <a:xfrm>
          <a:off x="16357600" y="1047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79502</xdr:rowOff>
    </xdr:from>
    <xdr:to>
      <xdr:col>81</xdr:col>
      <xdr:colOff>101600</xdr:colOff>
      <xdr:row>62</xdr:row>
      <xdr:rowOff>9652</xdr:rowOff>
    </xdr:to>
    <xdr:sp macro="" textlink="">
      <xdr:nvSpPr>
        <xdr:cNvPr id="539" name="楕円 538">
          <a:extLst>
            <a:ext uri="{FF2B5EF4-FFF2-40B4-BE49-F238E27FC236}">
              <a16:creationId xmlns:a16="http://schemas.microsoft.com/office/drawing/2014/main" id="{2A21C330-528C-4A5E-A028-89FBCF346A2F}"/>
            </a:ext>
          </a:extLst>
        </xdr:cNvPr>
        <xdr:cNvSpPr/>
      </xdr:nvSpPr>
      <xdr:spPr>
        <a:xfrm>
          <a:off x="15430500" y="105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93726</xdr:rowOff>
    </xdr:from>
    <xdr:to>
      <xdr:col>85</xdr:col>
      <xdr:colOff>127000</xdr:colOff>
      <xdr:row>61</xdr:row>
      <xdr:rowOff>130302</xdr:rowOff>
    </xdr:to>
    <xdr:cxnSp macro="">
      <xdr:nvCxnSpPr>
        <xdr:cNvPr id="540" name="直線コネクタ 539">
          <a:extLst>
            <a:ext uri="{FF2B5EF4-FFF2-40B4-BE49-F238E27FC236}">
              <a16:creationId xmlns:a16="http://schemas.microsoft.com/office/drawing/2014/main" id="{2998863F-5D8D-4A34-BBE6-B72E27995A69}"/>
            </a:ext>
          </a:extLst>
        </xdr:cNvPr>
        <xdr:cNvCxnSpPr/>
      </xdr:nvCxnSpPr>
      <xdr:spPr>
        <a:xfrm flipV="1">
          <a:off x="15481300" y="105521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52070</xdr:rowOff>
    </xdr:from>
    <xdr:to>
      <xdr:col>76</xdr:col>
      <xdr:colOff>165100</xdr:colOff>
      <xdr:row>61</xdr:row>
      <xdr:rowOff>153670</xdr:rowOff>
    </xdr:to>
    <xdr:sp macro="" textlink="">
      <xdr:nvSpPr>
        <xdr:cNvPr id="541" name="楕円 540">
          <a:extLst>
            <a:ext uri="{FF2B5EF4-FFF2-40B4-BE49-F238E27FC236}">
              <a16:creationId xmlns:a16="http://schemas.microsoft.com/office/drawing/2014/main" id="{B4EC8A83-3FEC-4942-82A8-6C98E2ED35A2}"/>
            </a:ext>
          </a:extLst>
        </xdr:cNvPr>
        <xdr:cNvSpPr/>
      </xdr:nvSpPr>
      <xdr:spPr>
        <a:xfrm>
          <a:off x="14541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102870</xdr:rowOff>
    </xdr:from>
    <xdr:to>
      <xdr:col>81</xdr:col>
      <xdr:colOff>50800</xdr:colOff>
      <xdr:row>61</xdr:row>
      <xdr:rowOff>130302</xdr:rowOff>
    </xdr:to>
    <xdr:cxnSp macro="">
      <xdr:nvCxnSpPr>
        <xdr:cNvPr id="542" name="直線コネクタ 541">
          <a:extLst>
            <a:ext uri="{FF2B5EF4-FFF2-40B4-BE49-F238E27FC236}">
              <a16:creationId xmlns:a16="http://schemas.microsoft.com/office/drawing/2014/main" id="{75CB2B8F-02AF-4782-89B6-BFDD03398F16}"/>
            </a:ext>
          </a:extLst>
        </xdr:cNvPr>
        <xdr:cNvCxnSpPr/>
      </xdr:nvCxnSpPr>
      <xdr:spPr>
        <a:xfrm>
          <a:off x="14592300" y="105613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147337</xdr:rowOff>
    </xdr:from>
    <xdr:ext cx="405111" cy="259045"/>
    <xdr:sp macro="" textlink="">
      <xdr:nvSpPr>
        <xdr:cNvPr id="543" name="n_1aveValue【学校施設】&#10;有形固定資産減価償却率">
          <a:extLst>
            <a:ext uri="{FF2B5EF4-FFF2-40B4-BE49-F238E27FC236}">
              <a16:creationId xmlns:a16="http://schemas.microsoft.com/office/drawing/2014/main" id="{75C9B164-483D-4415-BBEB-E1ACDCC005E0}"/>
            </a:ext>
          </a:extLst>
        </xdr:cNvPr>
        <xdr:cNvSpPr txBox="1"/>
      </xdr:nvSpPr>
      <xdr:spPr>
        <a:xfrm>
          <a:off x="152660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92219</xdr:rowOff>
    </xdr:from>
    <xdr:ext cx="405111" cy="259045"/>
    <xdr:sp macro="" textlink="">
      <xdr:nvSpPr>
        <xdr:cNvPr id="544" name="n_2aveValue【学校施設】&#10;有形固定資産減価償却率">
          <a:extLst>
            <a:ext uri="{FF2B5EF4-FFF2-40B4-BE49-F238E27FC236}">
              <a16:creationId xmlns:a16="http://schemas.microsoft.com/office/drawing/2014/main" id="{A2E6B08D-59AC-485B-9A31-1172C754A139}"/>
            </a:ext>
          </a:extLst>
        </xdr:cNvPr>
        <xdr:cNvSpPr txBox="1"/>
      </xdr:nvSpPr>
      <xdr:spPr>
        <a:xfrm>
          <a:off x="14389744" y="1072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779</xdr:rowOff>
    </xdr:from>
    <xdr:ext cx="405111" cy="259045"/>
    <xdr:sp macro="" textlink="">
      <xdr:nvSpPr>
        <xdr:cNvPr id="545" name="n_1mainValue【学校施設】&#10;有形固定資産減価償却率">
          <a:extLst>
            <a:ext uri="{FF2B5EF4-FFF2-40B4-BE49-F238E27FC236}">
              <a16:creationId xmlns:a16="http://schemas.microsoft.com/office/drawing/2014/main" id="{2529CF93-C146-403F-B39C-20147A46F769}"/>
            </a:ext>
          </a:extLst>
        </xdr:cNvPr>
        <xdr:cNvSpPr txBox="1"/>
      </xdr:nvSpPr>
      <xdr:spPr>
        <a:xfrm>
          <a:off x="15266044" y="1063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170197</xdr:rowOff>
    </xdr:from>
    <xdr:ext cx="405111" cy="259045"/>
    <xdr:sp macro="" textlink="">
      <xdr:nvSpPr>
        <xdr:cNvPr id="546" name="n_2mainValue【学校施設】&#10;有形固定資産減価償却率">
          <a:extLst>
            <a:ext uri="{FF2B5EF4-FFF2-40B4-BE49-F238E27FC236}">
              <a16:creationId xmlns:a16="http://schemas.microsoft.com/office/drawing/2014/main" id="{34166CB6-D2CD-43F1-A220-841F480D5FE7}"/>
            </a:ext>
          </a:extLst>
        </xdr:cNvPr>
        <xdr:cNvSpPr txBox="1"/>
      </xdr:nvSpPr>
      <xdr:spPr>
        <a:xfrm>
          <a:off x="14389744" y="1028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7" name="正方形/長方形 546">
          <a:extLst>
            <a:ext uri="{FF2B5EF4-FFF2-40B4-BE49-F238E27FC236}">
              <a16:creationId xmlns:a16="http://schemas.microsoft.com/office/drawing/2014/main" id="{4369E9AD-5444-4E7B-94CA-5A1C5EFB102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8" name="正方形/長方形 547">
          <a:extLst>
            <a:ext uri="{FF2B5EF4-FFF2-40B4-BE49-F238E27FC236}">
              <a16:creationId xmlns:a16="http://schemas.microsoft.com/office/drawing/2014/main" id="{91172334-BC5E-43B0-B359-C6EE10AB19D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9" name="正方形/長方形 548">
          <a:extLst>
            <a:ext uri="{FF2B5EF4-FFF2-40B4-BE49-F238E27FC236}">
              <a16:creationId xmlns:a16="http://schemas.microsoft.com/office/drawing/2014/main" id="{AC2C30E4-2876-4314-ACA7-4FF56B1929F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0" name="正方形/長方形 549">
          <a:extLst>
            <a:ext uri="{FF2B5EF4-FFF2-40B4-BE49-F238E27FC236}">
              <a16:creationId xmlns:a16="http://schemas.microsoft.com/office/drawing/2014/main" id="{FEA2E65D-2C94-4120-9FF6-EFE38D7A481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1" name="正方形/長方形 550">
          <a:extLst>
            <a:ext uri="{FF2B5EF4-FFF2-40B4-BE49-F238E27FC236}">
              <a16:creationId xmlns:a16="http://schemas.microsoft.com/office/drawing/2014/main" id="{9863D9E9-B8B9-45AA-A2B5-C4CAABE873D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2" name="正方形/長方形 551">
          <a:extLst>
            <a:ext uri="{FF2B5EF4-FFF2-40B4-BE49-F238E27FC236}">
              <a16:creationId xmlns:a16="http://schemas.microsoft.com/office/drawing/2014/main" id="{BECA0AE3-4D20-47A9-A3A6-7608831CFBE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3" name="正方形/長方形 552">
          <a:extLst>
            <a:ext uri="{FF2B5EF4-FFF2-40B4-BE49-F238E27FC236}">
              <a16:creationId xmlns:a16="http://schemas.microsoft.com/office/drawing/2014/main" id="{AB003DDF-FFA1-4A7A-859C-5FC87E5DA72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4" name="正方形/長方形 553">
          <a:extLst>
            <a:ext uri="{FF2B5EF4-FFF2-40B4-BE49-F238E27FC236}">
              <a16:creationId xmlns:a16="http://schemas.microsoft.com/office/drawing/2014/main" id="{5A36CBB2-AD60-4607-9EEC-8955B09C804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5" name="テキスト ボックス 554">
          <a:extLst>
            <a:ext uri="{FF2B5EF4-FFF2-40B4-BE49-F238E27FC236}">
              <a16:creationId xmlns:a16="http://schemas.microsoft.com/office/drawing/2014/main" id="{D3722E80-4ECC-417E-8E2F-86DF7909E7C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6" name="直線コネクタ 555">
          <a:extLst>
            <a:ext uri="{FF2B5EF4-FFF2-40B4-BE49-F238E27FC236}">
              <a16:creationId xmlns:a16="http://schemas.microsoft.com/office/drawing/2014/main" id="{D15D3907-82F6-494B-B48B-D00D947AB91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7" name="テキスト ボックス 556">
          <a:extLst>
            <a:ext uri="{FF2B5EF4-FFF2-40B4-BE49-F238E27FC236}">
              <a16:creationId xmlns:a16="http://schemas.microsoft.com/office/drawing/2014/main" id="{5BAF66D3-97E5-4CFA-B861-34E76C64FD69}"/>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58" name="直線コネクタ 557">
          <a:extLst>
            <a:ext uri="{FF2B5EF4-FFF2-40B4-BE49-F238E27FC236}">
              <a16:creationId xmlns:a16="http://schemas.microsoft.com/office/drawing/2014/main" id="{7BB55F90-9501-47C8-982B-B26E53B873B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9" name="テキスト ボックス 558">
          <a:extLst>
            <a:ext uri="{FF2B5EF4-FFF2-40B4-BE49-F238E27FC236}">
              <a16:creationId xmlns:a16="http://schemas.microsoft.com/office/drawing/2014/main" id="{04784471-4048-4C1A-86BA-267284EB991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0" name="直線コネクタ 559">
          <a:extLst>
            <a:ext uri="{FF2B5EF4-FFF2-40B4-BE49-F238E27FC236}">
              <a16:creationId xmlns:a16="http://schemas.microsoft.com/office/drawing/2014/main" id="{33F2BF43-50EE-4CE3-9330-94BEE50E8BD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1" name="テキスト ボックス 560">
          <a:extLst>
            <a:ext uri="{FF2B5EF4-FFF2-40B4-BE49-F238E27FC236}">
              <a16:creationId xmlns:a16="http://schemas.microsoft.com/office/drawing/2014/main" id="{90BBD4AA-FDD8-4CA4-AE63-3EF6A45B4D8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2" name="直線コネクタ 561">
          <a:extLst>
            <a:ext uri="{FF2B5EF4-FFF2-40B4-BE49-F238E27FC236}">
              <a16:creationId xmlns:a16="http://schemas.microsoft.com/office/drawing/2014/main" id="{49C3A483-41BC-47BB-B18D-C9B2F5FFC4D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3" name="テキスト ボックス 562">
          <a:extLst>
            <a:ext uri="{FF2B5EF4-FFF2-40B4-BE49-F238E27FC236}">
              <a16:creationId xmlns:a16="http://schemas.microsoft.com/office/drawing/2014/main" id="{2343B416-75A2-47AF-A9BE-3844B7CB8BA9}"/>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4" name="直線コネクタ 563">
          <a:extLst>
            <a:ext uri="{FF2B5EF4-FFF2-40B4-BE49-F238E27FC236}">
              <a16:creationId xmlns:a16="http://schemas.microsoft.com/office/drawing/2014/main" id="{B8BFB968-5F2B-413A-8DF6-1C26236516C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5" name="テキスト ボックス 564">
          <a:extLst>
            <a:ext uri="{FF2B5EF4-FFF2-40B4-BE49-F238E27FC236}">
              <a16:creationId xmlns:a16="http://schemas.microsoft.com/office/drawing/2014/main" id="{2C0FF8E8-8D7A-40B1-99A5-B0A7743C5E49}"/>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6" name="直線コネクタ 565">
          <a:extLst>
            <a:ext uri="{FF2B5EF4-FFF2-40B4-BE49-F238E27FC236}">
              <a16:creationId xmlns:a16="http://schemas.microsoft.com/office/drawing/2014/main" id="{0F1E8EAE-4E72-4329-9E7F-D555A08B861B}"/>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7" name="テキスト ボックス 566">
          <a:extLst>
            <a:ext uri="{FF2B5EF4-FFF2-40B4-BE49-F238E27FC236}">
              <a16:creationId xmlns:a16="http://schemas.microsoft.com/office/drawing/2014/main" id="{3BEE406D-EDF3-4488-A29C-03EC79B7F2A1}"/>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8" name="直線コネクタ 567">
          <a:extLst>
            <a:ext uri="{FF2B5EF4-FFF2-40B4-BE49-F238E27FC236}">
              <a16:creationId xmlns:a16="http://schemas.microsoft.com/office/drawing/2014/main" id="{08EC5E11-16BA-4D5E-A628-DAB74C4CCAA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9" name="テキスト ボックス 568">
          <a:extLst>
            <a:ext uri="{FF2B5EF4-FFF2-40B4-BE49-F238E27FC236}">
              <a16:creationId xmlns:a16="http://schemas.microsoft.com/office/drawing/2014/main" id="{B550F76B-00EC-4B3B-B666-9D1EED302EC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0" name="【学校施設】&#10;一人当たり面積グラフ枠">
          <a:extLst>
            <a:ext uri="{FF2B5EF4-FFF2-40B4-BE49-F238E27FC236}">
              <a16:creationId xmlns:a16="http://schemas.microsoft.com/office/drawing/2014/main" id="{A25E3802-6266-494A-B88C-3BE1407A6BF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108585</xdr:rowOff>
    </xdr:from>
    <xdr:to>
      <xdr:col>116</xdr:col>
      <xdr:colOff>62864</xdr:colOff>
      <xdr:row>63</xdr:row>
      <xdr:rowOff>11430</xdr:rowOff>
    </xdr:to>
    <xdr:cxnSp macro="">
      <xdr:nvCxnSpPr>
        <xdr:cNvPr id="571" name="直線コネクタ 570">
          <a:extLst>
            <a:ext uri="{FF2B5EF4-FFF2-40B4-BE49-F238E27FC236}">
              <a16:creationId xmlns:a16="http://schemas.microsoft.com/office/drawing/2014/main" id="{48EBE88C-62FF-4CFC-865B-0534CCD5AEE4}"/>
            </a:ext>
          </a:extLst>
        </xdr:cNvPr>
        <xdr:cNvCxnSpPr/>
      </xdr:nvCxnSpPr>
      <xdr:spPr>
        <a:xfrm flipV="1">
          <a:off x="22160864" y="9709785"/>
          <a:ext cx="0" cy="1102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15257</xdr:rowOff>
    </xdr:from>
    <xdr:ext cx="469744" cy="259045"/>
    <xdr:sp macro="" textlink="">
      <xdr:nvSpPr>
        <xdr:cNvPr id="572" name="【学校施設】&#10;一人当たり面積最小値テキスト">
          <a:extLst>
            <a:ext uri="{FF2B5EF4-FFF2-40B4-BE49-F238E27FC236}">
              <a16:creationId xmlns:a16="http://schemas.microsoft.com/office/drawing/2014/main" id="{38FFE6B7-751A-49EA-96FA-F02F5AE2E2FF}"/>
            </a:ext>
          </a:extLst>
        </xdr:cNvPr>
        <xdr:cNvSpPr txBox="1"/>
      </xdr:nvSpPr>
      <xdr:spPr>
        <a:xfrm>
          <a:off x="221996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11430</xdr:rowOff>
    </xdr:from>
    <xdr:to>
      <xdr:col>116</xdr:col>
      <xdr:colOff>152400</xdr:colOff>
      <xdr:row>63</xdr:row>
      <xdr:rowOff>11430</xdr:rowOff>
    </xdr:to>
    <xdr:cxnSp macro="">
      <xdr:nvCxnSpPr>
        <xdr:cNvPr id="573" name="直線コネクタ 572">
          <a:extLst>
            <a:ext uri="{FF2B5EF4-FFF2-40B4-BE49-F238E27FC236}">
              <a16:creationId xmlns:a16="http://schemas.microsoft.com/office/drawing/2014/main" id="{8200418D-62D1-4704-8AA3-3E4103A1A145}"/>
            </a:ext>
          </a:extLst>
        </xdr:cNvPr>
        <xdr:cNvCxnSpPr/>
      </xdr:nvCxnSpPr>
      <xdr:spPr>
        <a:xfrm>
          <a:off x="22072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55262</xdr:rowOff>
    </xdr:from>
    <xdr:ext cx="469744" cy="259045"/>
    <xdr:sp macro="" textlink="">
      <xdr:nvSpPr>
        <xdr:cNvPr id="574" name="【学校施設】&#10;一人当たり面積最大値テキスト">
          <a:extLst>
            <a:ext uri="{FF2B5EF4-FFF2-40B4-BE49-F238E27FC236}">
              <a16:creationId xmlns:a16="http://schemas.microsoft.com/office/drawing/2014/main" id="{2E44BD92-5DDA-4011-80ED-2DBCE229B607}"/>
            </a:ext>
          </a:extLst>
        </xdr:cNvPr>
        <xdr:cNvSpPr txBox="1"/>
      </xdr:nvSpPr>
      <xdr:spPr>
        <a:xfrm>
          <a:off x="22199600" y="948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108585</xdr:rowOff>
    </xdr:from>
    <xdr:to>
      <xdr:col>116</xdr:col>
      <xdr:colOff>152400</xdr:colOff>
      <xdr:row>56</xdr:row>
      <xdr:rowOff>108585</xdr:rowOff>
    </xdr:to>
    <xdr:cxnSp macro="">
      <xdr:nvCxnSpPr>
        <xdr:cNvPr id="575" name="直線コネクタ 574">
          <a:extLst>
            <a:ext uri="{FF2B5EF4-FFF2-40B4-BE49-F238E27FC236}">
              <a16:creationId xmlns:a16="http://schemas.microsoft.com/office/drawing/2014/main" id="{0EACE47C-B303-4289-B7CF-DB2734FB66DF}"/>
            </a:ext>
          </a:extLst>
        </xdr:cNvPr>
        <xdr:cNvCxnSpPr/>
      </xdr:nvCxnSpPr>
      <xdr:spPr>
        <a:xfrm>
          <a:off x="22072600" y="970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55262</xdr:rowOff>
    </xdr:from>
    <xdr:ext cx="469744" cy="259045"/>
    <xdr:sp macro="" textlink="">
      <xdr:nvSpPr>
        <xdr:cNvPr id="576" name="【学校施設】&#10;一人当たり面積平均値テキスト">
          <a:extLst>
            <a:ext uri="{FF2B5EF4-FFF2-40B4-BE49-F238E27FC236}">
              <a16:creationId xmlns:a16="http://schemas.microsoft.com/office/drawing/2014/main" id="{62DE2BAB-6955-425D-8869-BD795B940B44}"/>
            </a:ext>
          </a:extLst>
        </xdr:cNvPr>
        <xdr:cNvSpPr txBox="1"/>
      </xdr:nvSpPr>
      <xdr:spPr>
        <a:xfrm>
          <a:off x="22199600" y="10170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76835</xdr:rowOff>
    </xdr:from>
    <xdr:to>
      <xdr:col>116</xdr:col>
      <xdr:colOff>114300</xdr:colOff>
      <xdr:row>60</xdr:row>
      <xdr:rowOff>6985</xdr:rowOff>
    </xdr:to>
    <xdr:sp macro="" textlink="">
      <xdr:nvSpPr>
        <xdr:cNvPr id="577" name="フローチャート: 判断 576">
          <a:extLst>
            <a:ext uri="{FF2B5EF4-FFF2-40B4-BE49-F238E27FC236}">
              <a16:creationId xmlns:a16="http://schemas.microsoft.com/office/drawing/2014/main" id="{D08A8356-75C6-4A83-9BEA-DA892B9E3A82}"/>
            </a:ext>
          </a:extLst>
        </xdr:cNvPr>
        <xdr:cNvSpPr/>
      </xdr:nvSpPr>
      <xdr:spPr>
        <a:xfrm>
          <a:off x="221107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27305</xdr:rowOff>
    </xdr:from>
    <xdr:to>
      <xdr:col>112</xdr:col>
      <xdr:colOff>38100</xdr:colOff>
      <xdr:row>59</xdr:row>
      <xdr:rowOff>128905</xdr:rowOff>
    </xdr:to>
    <xdr:sp macro="" textlink="">
      <xdr:nvSpPr>
        <xdr:cNvPr id="578" name="フローチャート: 判断 577">
          <a:extLst>
            <a:ext uri="{FF2B5EF4-FFF2-40B4-BE49-F238E27FC236}">
              <a16:creationId xmlns:a16="http://schemas.microsoft.com/office/drawing/2014/main" id="{3F880CF2-FCA7-4BCD-BC75-91EEBE0688A6}"/>
            </a:ext>
          </a:extLst>
        </xdr:cNvPr>
        <xdr:cNvSpPr/>
      </xdr:nvSpPr>
      <xdr:spPr>
        <a:xfrm>
          <a:off x="21272500" y="1014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44450</xdr:rowOff>
    </xdr:from>
    <xdr:to>
      <xdr:col>107</xdr:col>
      <xdr:colOff>101600</xdr:colOff>
      <xdr:row>61</xdr:row>
      <xdr:rowOff>146050</xdr:rowOff>
    </xdr:to>
    <xdr:sp macro="" textlink="">
      <xdr:nvSpPr>
        <xdr:cNvPr id="579" name="フローチャート: 判断 578">
          <a:extLst>
            <a:ext uri="{FF2B5EF4-FFF2-40B4-BE49-F238E27FC236}">
              <a16:creationId xmlns:a16="http://schemas.microsoft.com/office/drawing/2014/main" id="{1D65F2C7-D8E6-4EFD-A7A7-B16BD61AA8C8}"/>
            </a:ext>
          </a:extLst>
        </xdr:cNvPr>
        <xdr:cNvSpPr/>
      </xdr:nvSpPr>
      <xdr:spPr>
        <a:xfrm>
          <a:off x="20383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BCC9A139-DAFE-4E5F-AE32-4B0B43192BC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4BB8EF19-6F7B-411B-94EA-2CCC4339173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3E9652D0-C0B6-4D68-AB83-FEFFF904864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8B14B2F2-5962-4863-A91D-9DEA05FBE57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1E4C95B1-0076-4846-8495-40FB4828C86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90170</xdr:rowOff>
    </xdr:from>
    <xdr:to>
      <xdr:col>116</xdr:col>
      <xdr:colOff>114300</xdr:colOff>
      <xdr:row>57</xdr:row>
      <xdr:rowOff>20320</xdr:rowOff>
    </xdr:to>
    <xdr:sp macro="" textlink="">
      <xdr:nvSpPr>
        <xdr:cNvPr id="585" name="楕円 584">
          <a:extLst>
            <a:ext uri="{FF2B5EF4-FFF2-40B4-BE49-F238E27FC236}">
              <a16:creationId xmlns:a16="http://schemas.microsoft.com/office/drawing/2014/main" id="{E0589E8A-4947-4843-A767-E1D4925396D7}"/>
            </a:ext>
          </a:extLst>
        </xdr:cNvPr>
        <xdr:cNvSpPr/>
      </xdr:nvSpPr>
      <xdr:spPr>
        <a:xfrm>
          <a:off x="22110700" y="96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10812</xdr:rowOff>
    </xdr:from>
    <xdr:ext cx="469744" cy="259045"/>
    <xdr:sp macro="" textlink="">
      <xdr:nvSpPr>
        <xdr:cNvPr id="586" name="【学校施設】&#10;一人当たり面積該当値テキスト">
          <a:extLst>
            <a:ext uri="{FF2B5EF4-FFF2-40B4-BE49-F238E27FC236}">
              <a16:creationId xmlns:a16="http://schemas.microsoft.com/office/drawing/2014/main" id="{5A0EDC00-4AC4-4F80-A8F1-8934C1AD81A7}"/>
            </a:ext>
          </a:extLst>
        </xdr:cNvPr>
        <xdr:cNvSpPr txBox="1"/>
      </xdr:nvSpPr>
      <xdr:spPr>
        <a:xfrm>
          <a:off x="22199600" y="961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114935</xdr:rowOff>
    </xdr:from>
    <xdr:to>
      <xdr:col>112</xdr:col>
      <xdr:colOff>38100</xdr:colOff>
      <xdr:row>57</xdr:row>
      <xdr:rowOff>45085</xdr:rowOff>
    </xdr:to>
    <xdr:sp macro="" textlink="">
      <xdr:nvSpPr>
        <xdr:cNvPr id="587" name="楕円 586">
          <a:extLst>
            <a:ext uri="{FF2B5EF4-FFF2-40B4-BE49-F238E27FC236}">
              <a16:creationId xmlns:a16="http://schemas.microsoft.com/office/drawing/2014/main" id="{71838C9E-67E0-435D-A704-8CC4CBC10D4A}"/>
            </a:ext>
          </a:extLst>
        </xdr:cNvPr>
        <xdr:cNvSpPr/>
      </xdr:nvSpPr>
      <xdr:spPr>
        <a:xfrm>
          <a:off x="21272500" y="971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140970</xdr:rowOff>
    </xdr:from>
    <xdr:to>
      <xdr:col>116</xdr:col>
      <xdr:colOff>63500</xdr:colOff>
      <xdr:row>56</xdr:row>
      <xdr:rowOff>165735</xdr:rowOff>
    </xdr:to>
    <xdr:cxnSp macro="">
      <xdr:nvCxnSpPr>
        <xdr:cNvPr id="588" name="直線コネクタ 587">
          <a:extLst>
            <a:ext uri="{FF2B5EF4-FFF2-40B4-BE49-F238E27FC236}">
              <a16:creationId xmlns:a16="http://schemas.microsoft.com/office/drawing/2014/main" id="{267E50EB-B018-491E-83D1-E4D61934D0D9}"/>
            </a:ext>
          </a:extLst>
        </xdr:cNvPr>
        <xdr:cNvCxnSpPr/>
      </xdr:nvCxnSpPr>
      <xdr:spPr>
        <a:xfrm flipV="1">
          <a:off x="21323300" y="974217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154940</xdr:rowOff>
    </xdr:from>
    <xdr:to>
      <xdr:col>107</xdr:col>
      <xdr:colOff>101600</xdr:colOff>
      <xdr:row>57</xdr:row>
      <xdr:rowOff>85090</xdr:rowOff>
    </xdr:to>
    <xdr:sp macro="" textlink="">
      <xdr:nvSpPr>
        <xdr:cNvPr id="589" name="楕円 588">
          <a:extLst>
            <a:ext uri="{FF2B5EF4-FFF2-40B4-BE49-F238E27FC236}">
              <a16:creationId xmlns:a16="http://schemas.microsoft.com/office/drawing/2014/main" id="{9271E8AA-AE2F-4403-9A13-D2DE0BF78D55}"/>
            </a:ext>
          </a:extLst>
        </xdr:cNvPr>
        <xdr:cNvSpPr/>
      </xdr:nvSpPr>
      <xdr:spPr>
        <a:xfrm>
          <a:off x="20383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165735</xdr:rowOff>
    </xdr:from>
    <xdr:to>
      <xdr:col>111</xdr:col>
      <xdr:colOff>177800</xdr:colOff>
      <xdr:row>57</xdr:row>
      <xdr:rowOff>34290</xdr:rowOff>
    </xdr:to>
    <xdr:cxnSp macro="">
      <xdr:nvCxnSpPr>
        <xdr:cNvPr id="590" name="直線コネクタ 589">
          <a:extLst>
            <a:ext uri="{FF2B5EF4-FFF2-40B4-BE49-F238E27FC236}">
              <a16:creationId xmlns:a16="http://schemas.microsoft.com/office/drawing/2014/main" id="{39CD46A9-CF5C-49C1-B82A-3C02AE0C8A66}"/>
            </a:ext>
          </a:extLst>
        </xdr:cNvPr>
        <xdr:cNvCxnSpPr/>
      </xdr:nvCxnSpPr>
      <xdr:spPr>
        <a:xfrm flipV="1">
          <a:off x="20434300" y="97669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120032</xdr:rowOff>
    </xdr:from>
    <xdr:ext cx="469744" cy="259045"/>
    <xdr:sp macro="" textlink="">
      <xdr:nvSpPr>
        <xdr:cNvPr id="591" name="n_1aveValue【学校施設】&#10;一人当たり面積">
          <a:extLst>
            <a:ext uri="{FF2B5EF4-FFF2-40B4-BE49-F238E27FC236}">
              <a16:creationId xmlns:a16="http://schemas.microsoft.com/office/drawing/2014/main" id="{BC77C2C5-9E06-4A0E-9B14-CC65159E6C7C}"/>
            </a:ext>
          </a:extLst>
        </xdr:cNvPr>
        <xdr:cNvSpPr txBox="1"/>
      </xdr:nvSpPr>
      <xdr:spPr>
        <a:xfrm>
          <a:off x="21075727" y="1023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137177</xdr:rowOff>
    </xdr:from>
    <xdr:ext cx="469744" cy="259045"/>
    <xdr:sp macro="" textlink="">
      <xdr:nvSpPr>
        <xdr:cNvPr id="592" name="n_2aveValue【学校施設】&#10;一人当たり面積">
          <a:extLst>
            <a:ext uri="{FF2B5EF4-FFF2-40B4-BE49-F238E27FC236}">
              <a16:creationId xmlns:a16="http://schemas.microsoft.com/office/drawing/2014/main" id="{53EF7424-3EB1-4776-9D25-16968A95202A}"/>
            </a:ext>
          </a:extLst>
        </xdr:cNvPr>
        <xdr:cNvSpPr txBox="1"/>
      </xdr:nvSpPr>
      <xdr:spPr>
        <a:xfrm>
          <a:off x="201994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61612</xdr:rowOff>
    </xdr:from>
    <xdr:ext cx="469744" cy="259045"/>
    <xdr:sp macro="" textlink="">
      <xdr:nvSpPr>
        <xdr:cNvPr id="593" name="n_1mainValue【学校施設】&#10;一人当たり面積">
          <a:extLst>
            <a:ext uri="{FF2B5EF4-FFF2-40B4-BE49-F238E27FC236}">
              <a16:creationId xmlns:a16="http://schemas.microsoft.com/office/drawing/2014/main" id="{46A13CD5-8D11-4FCA-96A9-D616869BB43A}"/>
            </a:ext>
          </a:extLst>
        </xdr:cNvPr>
        <xdr:cNvSpPr txBox="1"/>
      </xdr:nvSpPr>
      <xdr:spPr>
        <a:xfrm>
          <a:off x="21075727" y="949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101617</xdr:rowOff>
    </xdr:from>
    <xdr:ext cx="469744" cy="259045"/>
    <xdr:sp macro="" textlink="">
      <xdr:nvSpPr>
        <xdr:cNvPr id="594" name="n_2mainValue【学校施設】&#10;一人当たり面積">
          <a:extLst>
            <a:ext uri="{FF2B5EF4-FFF2-40B4-BE49-F238E27FC236}">
              <a16:creationId xmlns:a16="http://schemas.microsoft.com/office/drawing/2014/main" id="{5BC1533F-B8CE-4F41-B887-28D611B0E8C1}"/>
            </a:ext>
          </a:extLst>
        </xdr:cNvPr>
        <xdr:cNvSpPr txBox="1"/>
      </xdr:nvSpPr>
      <xdr:spPr>
        <a:xfrm>
          <a:off x="20199427" y="953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a:extLst>
            <a:ext uri="{FF2B5EF4-FFF2-40B4-BE49-F238E27FC236}">
              <a16:creationId xmlns:a16="http://schemas.microsoft.com/office/drawing/2014/main" id="{2FAAE380-1CFB-4829-9CB1-5BED7667A29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a:extLst>
            <a:ext uri="{FF2B5EF4-FFF2-40B4-BE49-F238E27FC236}">
              <a16:creationId xmlns:a16="http://schemas.microsoft.com/office/drawing/2014/main" id="{A60F3F06-2304-47B0-9B3A-33389109D3B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a:extLst>
            <a:ext uri="{FF2B5EF4-FFF2-40B4-BE49-F238E27FC236}">
              <a16:creationId xmlns:a16="http://schemas.microsoft.com/office/drawing/2014/main" id="{EC29D83D-DC42-4A81-AF09-3E313577B37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a:extLst>
            <a:ext uri="{FF2B5EF4-FFF2-40B4-BE49-F238E27FC236}">
              <a16:creationId xmlns:a16="http://schemas.microsoft.com/office/drawing/2014/main" id="{A632C597-D139-4565-AFE7-9AE72643268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a:extLst>
            <a:ext uri="{FF2B5EF4-FFF2-40B4-BE49-F238E27FC236}">
              <a16:creationId xmlns:a16="http://schemas.microsoft.com/office/drawing/2014/main" id="{BBE53254-1EA6-412A-AC44-ECF24BF92DF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a:extLst>
            <a:ext uri="{FF2B5EF4-FFF2-40B4-BE49-F238E27FC236}">
              <a16:creationId xmlns:a16="http://schemas.microsoft.com/office/drawing/2014/main" id="{5F9D5357-E080-4A66-8093-CF9ED27CC8F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a:extLst>
            <a:ext uri="{FF2B5EF4-FFF2-40B4-BE49-F238E27FC236}">
              <a16:creationId xmlns:a16="http://schemas.microsoft.com/office/drawing/2014/main" id="{1F23CE7E-9ABB-4463-A941-25C093748E0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a:extLst>
            <a:ext uri="{FF2B5EF4-FFF2-40B4-BE49-F238E27FC236}">
              <a16:creationId xmlns:a16="http://schemas.microsoft.com/office/drawing/2014/main" id="{046DF5E7-820D-4AE5-8841-33AA5A5E96E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3" name="テキスト ボックス 602">
          <a:extLst>
            <a:ext uri="{FF2B5EF4-FFF2-40B4-BE49-F238E27FC236}">
              <a16:creationId xmlns:a16="http://schemas.microsoft.com/office/drawing/2014/main" id="{14570CDF-C3B3-4D00-A1F1-0FB293C8EE9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4" name="直線コネクタ 603">
          <a:extLst>
            <a:ext uri="{FF2B5EF4-FFF2-40B4-BE49-F238E27FC236}">
              <a16:creationId xmlns:a16="http://schemas.microsoft.com/office/drawing/2014/main" id="{656E6647-4FFD-46F7-B26A-F6BF5360B72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5" name="テキスト ボックス 604">
          <a:extLst>
            <a:ext uri="{FF2B5EF4-FFF2-40B4-BE49-F238E27FC236}">
              <a16:creationId xmlns:a16="http://schemas.microsoft.com/office/drawing/2014/main" id="{8826184D-4C27-4C9F-9349-35A5D6EED614}"/>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6" name="直線コネクタ 605">
          <a:extLst>
            <a:ext uri="{FF2B5EF4-FFF2-40B4-BE49-F238E27FC236}">
              <a16:creationId xmlns:a16="http://schemas.microsoft.com/office/drawing/2014/main" id="{D230DD54-5C83-492D-A73B-664B296F4C73}"/>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07" name="テキスト ボックス 606">
          <a:extLst>
            <a:ext uri="{FF2B5EF4-FFF2-40B4-BE49-F238E27FC236}">
              <a16:creationId xmlns:a16="http://schemas.microsoft.com/office/drawing/2014/main" id="{4510B334-62CE-465D-BE6D-DD15C2C292F4}"/>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8" name="直線コネクタ 607">
          <a:extLst>
            <a:ext uri="{FF2B5EF4-FFF2-40B4-BE49-F238E27FC236}">
              <a16:creationId xmlns:a16="http://schemas.microsoft.com/office/drawing/2014/main" id="{B4CEEECB-5EB3-461D-A105-C08509372CDF}"/>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9" name="テキスト ボックス 608">
          <a:extLst>
            <a:ext uri="{FF2B5EF4-FFF2-40B4-BE49-F238E27FC236}">
              <a16:creationId xmlns:a16="http://schemas.microsoft.com/office/drawing/2014/main" id="{6F8512B9-BE6E-4D12-B93E-D30B9C215558}"/>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0" name="直線コネクタ 609">
          <a:extLst>
            <a:ext uri="{FF2B5EF4-FFF2-40B4-BE49-F238E27FC236}">
              <a16:creationId xmlns:a16="http://schemas.microsoft.com/office/drawing/2014/main" id="{8A92E3C9-0B99-4E43-AA44-D4ED3EAD7E09}"/>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1" name="テキスト ボックス 610">
          <a:extLst>
            <a:ext uri="{FF2B5EF4-FFF2-40B4-BE49-F238E27FC236}">
              <a16:creationId xmlns:a16="http://schemas.microsoft.com/office/drawing/2014/main" id="{BF1419DF-593E-4B6C-AABD-CA0C88CD710F}"/>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2" name="直線コネクタ 611">
          <a:extLst>
            <a:ext uri="{FF2B5EF4-FFF2-40B4-BE49-F238E27FC236}">
              <a16:creationId xmlns:a16="http://schemas.microsoft.com/office/drawing/2014/main" id="{52E11E8E-368B-48D3-A239-5A79E89162D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3" name="テキスト ボックス 612">
          <a:extLst>
            <a:ext uri="{FF2B5EF4-FFF2-40B4-BE49-F238E27FC236}">
              <a16:creationId xmlns:a16="http://schemas.microsoft.com/office/drawing/2014/main" id="{DB9D219D-2BF5-4D73-A916-580218BDA609}"/>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4" name="直線コネクタ 613">
          <a:extLst>
            <a:ext uri="{FF2B5EF4-FFF2-40B4-BE49-F238E27FC236}">
              <a16:creationId xmlns:a16="http://schemas.microsoft.com/office/drawing/2014/main" id="{D70F3F3A-8597-486C-93BD-8D9F5EA4012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15" name="テキスト ボックス 614">
          <a:extLst>
            <a:ext uri="{FF2B5EF4-FFF2-40B4-BE49-F238E27FC236}">
              <a16:creationId xmlns:a16="http://schemas.microsoft.com/office/drawing/2014/main" id="{45FFB128-79B0-4628-B9A6-BC08C332506A}"/>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a:extLst>
            <a:ext uri="{FF2B5EF4-FFF2-40B4-BE49-F238E27FC236}">
              <a16:creationId xmlns:a16="http://schemas.microsoft.com/office/drawing/2014/main" id="{FD50326F-D0CD-422C-A9DA-666D9379CFB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7" name="テキスト ボックス 616">
          <a:extLst>
            <a:ext uri="{FF2B5EF4-FFF2-40B4-BE49-F238E27FC236}">
              <a16:creationId xmlns:a16="http://schemas.microsoft.com/office/drawing/2014/main" id="{6ED0EC96-07E2-4203-8D78-B62D4D4E729C}"/>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8" name="【児童館】&#10;有形固定資産減価償却率グラフ枠">
          <a:extLst>
            <a:ext uri="{FF2B5EF4-FFF2-40B4-BE49-F238E27FC236}">
              <a16:creationId xmlns:a16="http://schemas.microsoft.com/office/drawing/2014/main" id="{FB4F8A03-A228-41EA-B476-603F79DB124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80011</xdr:rowOff>
    </xdr:to>
    <xdr:cxnSp macro="">
      <xdr:nvCxnSpPr>
        <xdr:cNvPr id="619" name="直線コネクタ 618">
          <a:extLst>
            <a:ext uri="{FF2B5EF4-FFF2-40B4-BE49-F238E27FC236}">
              <a16:creationId xmlns:a16="http://schemas.microsoft.com/office/drawing/2014/main" id="{33AA2F35-39AC-475B-8328-110AE7550BF3}"/>
            </a:ext>
          </a:extLst>
        </xdr:cNvPr>
        <xdr:cNvCxnSpPr/>
      </xdr:nvCxnSpPr>
      <xdr:spPr>
        <a:xfrm flipV="1">
          <a:off x="16318864" y="13335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83838</xdr:rowOff>
    </xdr:from>
    <xdr:ext cx="405111" cy="259045"/>
    <xdr:sp macro="" textlink="">
      <xdr:nvSpPr>
        <xdr:cNvPr id="620" name="【児童館】&#10;有形固定資産減価償却率最小値テキスト">
          <a:extLst>
            <a:ext uri="{FF2B5EF4-FFF2-40B4-BE49-F238E27FC236}">
              <a16:creationId xmlns:a16="http://schemas.microsoft.com/office/drawing/2014/main" id="{4E51D913-81F8-44F5-B493-C9A4A31955E4}"/>
            </a:ext>
          </a:extLst>
        </xdr:cNvPr>
        <xdr:cNvSpPr txBox="1"/>
      </xdr:nvSpPr>
      <xdr:spPr>
        <a:xfrm>
          <a:off x="16357600"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80011</xdr:rowOff>
    </xdr:from>
    <xdr:to>
      <xdr:col>86</xdr:col>
      <xdr:colOff>25400</xdr:colOff>
      <xdr:row>85</xdr:row>
      <xdr:rowOff>80011</xdr:rowOff>
    </xdr:to>
    <xdr:cxnSp macro="">
      <xdr:nvCxnSpPr>
        <xdr:cNvPr id="621" name="直線コネクタ 620">
          <a:extLst>
            <a:ext uri="{FF2B5EF4-FFF2-40B4-BE49-F238E27FC236}">
              <a16:creationId xmlns:a16="http://schemas.microsoft.com/office/drawing/2014/main" id="{40B9AAD1-47B2-435F-AF39-16AA6CE6E57B}"/>
            </a:ext>
          </a:extLst>
        </xdr:cNvPr>
        <xdr:cNvCxnSpPr/>
      </xdr:nvCxnSpPr>
      <xdr:spPr>
        <a:xfrm>
          <a:off x="16230600" y="1465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22" name="【児童館】&#10;有形固定資産減価償却率最大値テキスト">
          <a:extLst>
            <a:ext uri="{FF2B5EF4-FFF2-40B4-BE49-F238E27FC236}">
              <a16:creationId xmlns:a16="http://schemas.microsoft.com/office/drawing/2014/main" id="{AAF08DE2-1E65-4DCD-9064-1746D2F28431}"/>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23" name="直線コネクタ 622">
          <a:extLst>
            <a:ext uri="{FF2B5EF4-FFF2-40B4-BE49-F238E27FC236}">
              <a16:creationId xmlns:a16="http://schemas.microsoft.com/office/drawing/2014/main" id="{5FF8CE19-8E36-47A9-9819-593606632B3C}"/>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1922</xdr:rowOff>
    </xdr:from>
    <xdr:ext cx="405111" cy="259045"/>
    <xdr:sp macro="" textlink="">
      <xdr:nvSpPr>
        <xdr:cNvPr id="624" name="【児童館】&#10;有形固定資産減価償却率平均値テキスト">
          <a:extLst>
            <a:ext uri="{FF2B5EF4-FFF2-40B4-BE49-F238E27FC236}">
              <a16:creationId xmlns:a16="http://schemas.microsoft.com/office/drawing/2014/main" id="{BD4813CA-2B0D-4EED-8FE8-AC41B3509BE5}"/>
            </a:ext>
          </a:extLst>
        </xdr:cNvPr>
        <xdr:cNvSpPr txBox="1"/>
      </xdr:nvSpPr>
      <xdr:spPr>
        <a:xfrm>
          <a:off x="16357600" y="14232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23495</xdr:rowOff>
    </xdr:from>
    <xdr:to>
      <xdr:col>85</xdr:col>
      <xdr:colOff>177800</xdr:colOff>
      <xdr:row>83</xdr:row>
      <xdr:rowOff>125095</xdr:rowOff>
    </xdr:to>
    <xdr:sp macro="" textlink="">
      <xdr:nvSpPr>
        <xdr:cNvPr id="625" name="フローチャート: 判断 624">
          <a:extLst>
            <a:ext uri="{FF2B5EF4-FFF2-40B4-BE49-F238E27FC236}">
              <a16:creationId xmlns:a16="http://schemas.microsoft.com/office/drawing/2014/main" id="{721605BA-BC3A-4CBD-AD37-F37A0F01CD2C}"/>
            </a:ext>
          </a:extLst>
        </xdr:cNvPr>
        <xdr:cNvSpPr/>
      </xdr:nvSpPr>
      <xdr:spPr>
        <a:xfrm>
          <a:off x="162687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166370</xdr:rowOff>
    </xdr:from>
    <xdr:to>
      <xdr:col>81</xdr:col>
      <xdr:colOff>101600</xdr:colOff>
      <xdr:row>84</xdr:row>
      <xdr:rowOff>96520</xdr:rowOff>
    </xdr:to>
    <xdr:sp macro="" textlink="">
      <xdr:nvSpPr>
        <xdr:cNvPr id="626" name="フローチャート: 判断 625">
          <a:extLst>
            <a:ext uri="{FF2B5EF4-FFF2-40B4-BE49-F238E27FC236}">
              <a16:creationId xmlns:a16="http://schemas.microsoft.com/office/drawing/2014/main" id="{549FCF57-3584-4798-B1B8-6A1DBAE8DB98}"/>
            </a:ext>
          </a:extLst>
        </xdr:cNvPr>
        <xdr:cNvSpPr/>
      </xdr:nvSpPr>
      <xdr:spPr>
        <a:xfrm>
          <a:off x="15430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74930</xdr:rowOff>
    </xdr:from>
    <xdr:to>
      <xdr:col>76</xdr:col>
      <xdr:colOff>165100</xdr:colOff>
      <xdr:row>85</xdr:row>
      <xdr:rowOff>5080</xdr:rowOff>
    </xdr:to>
    <xdr:sp macro="" textlink="">
      <xdr:nvSpPr>
        <xdr:cNvPr id="627" name="フローチャート: 判断 626">
          <a:extLst>
            <a:ext uri="{FF2B5EF4-FFF2-40B4-BE49-F238E27FC236}">
              <a16:creationId xmlns:a16="http://schemas.microsoft.com/office/drawing/2014/main" id="{F7A89170-91A3-41A6-8D07-1D8EB02CC6BF}"/>
            </a:ext>
          </a:extLst>
        </xdr:cNvPr>
        <xdr:cNvSpPr/>
      </xdr:nvSpPr>
      <xdr:spPr>
        <a:xfrm>
          <a:off x="14541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6DD78C59-B10F-41BE-AA78-150B1EC1882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26334953-E63F-4A24-91EB-F9E63082828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44761DEA-1D97-4EF9-9815-14F3BD7B4A6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810EA393-A319-42AA-850F-E4F20B309FE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989CF645-5F46-4007-8B29-8283027A0FD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633" name="楕円 632">
          <a:extLst>
            <a:ext uri="{FF2B5EF4-FFF2-40B4-BE49-F238E27FC236}">
              <a16:creationId xmlns:a16="http://schemas.microsoft.com/office/drawing/2014/main" id="{1F7AD412-8C7E-460E-B874-0804D8AF523C}"/>
            </a:ext>
          </a:extLst>
        </xdr:cNvPr>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469744" cy="259045"/>
    <xdr:sp macro="" textlink="">
      <xdr:nvSpPr>
        <xdr:cNvPr id="634" name="【児童館】&#10;有形固定資産減価償却率該当値テキスト">
          <a:extLst>
            <a:ext uri="{FF2B5EF4-FFF2-40B4-BE49-F238E27FC236}">
              <a16:creationId xmlns:a16="http://schemas.microsoft.com/office/drawing/2014/main" id="{8829FEB9-B955-41DD-BC60-674D34BC76B6}"/>
            </a:ext>
          </a:extLst>
        </xdr:cNvPr>
        <xdr:cNvSpPr txBox="1"/>
      </xdr:nvSpPr>
      <xdr:spPr>
        <a:xfrm>
          <a:off x="16357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635" name="楕円 634">
          <a:extLst>
            <a:ext uri="{FF2B5EF4-FFF2-40B4-BE49-F238E27FC236}">
              <a16:creationId xmlns:a16="http://schemas.microsoft.com/office/drawing/2014/main" id="{5EF2D1BA-E82E-48F7-A0B7-36BDBF31E308}"/>
            </a:ext>
          </a:extLst>
        </xdr:cNvPr>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77</xdr:row>
      <xdr:rowOff>133350</xdr:rowOff>
    </xdr:to>
    <xdr:cxnSp macro="">
      <xdr:nvCxnSpPr>
        <xdr:cNvPr id="636" name="直線コネクタ 635">
          <a:extLst>
            <a:ext uri="{FF2B5EF4-FFF2-40B4-BE49-F238E27FC236}">
              <a16:creationId xmlns:a16="http://schemas.microsoft.com/office/drawing/2014/main" id="{ED52EFDE-EA4E-4F08-855D-D8F1177A885E}"/>
            </a:ext>
          </a:extLst>
        </xdr:cNvPr>
        <xdr:cNvCxnSpPr/>
      </xdr:nvCxnSpPr>
      <xdr:spPr>
        <a:xfrm>
          <a:off x="15481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82550</xdr:rowOff>
    </xdr:from>
    <xdr:to>
      <xdr:col>76</xdr:col>
      <xdr:colOff>165100</xdr:colOff>
      <xdr:row>78</xdr:row>
      <xdr:rowOff>12700</xdr:rowOff>
    </xdr:to>
    <xdr:sp macro="" textlink="">
      <xdr:nvSpPr>
        <xdr:cNvPr id="637" name="楕円 636">
          <a:extLst>
            <a:ext uri="{FF2B5EF4-FFF2-40B4-BE49-F238E27FC236}">
              <a16:creationId xmlns:a16="http://schemas.microsoft.com/office/drawing/2014/main" id="{4FCE74EB-ADB1-471B-B1ED-42990BB51A59}"/>
            </a:ext>
          </a:extLst>
        </xdr:cNvPr>
        <xdr:cNvSpPr/>
      </xdr:nvSpPr>
      <xdr:spPr>
        <a:xfrm>
          <a:off x="14541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133350</xdr:rowOff>
    </xdr:from>
    <xdr:to>
      <xdr:col>81</xdr:col>
      <xdr:colOff>50800</xdr:colOff>
      <xdr:row>77</xdr:row>
      <xdr:rowOff>133350</xdr:rowOff>
    </xdr:to>
    <xdr:cxnSp macro="">
      <xdr:nvCxnSpPr>
        <xdr:cNvPr id="638" name="直線コネクタ 637">
          <a:extLst>
            <a:ext uri="{FF2B5EF4-FFF2-40B4-BE49-F238E27FC236}">
              <a16:creationId xmlns:a16="http://schemas.microsoft.com/office/drawing/2014/main" id="{162CF138-8D49-4D65-9A68-FCE90D7167F4}"/>
            </a:ext>
          </a:extLst>
        </xdr:cNvPr>
        <xdr:cNvCxnSpPr/>
      </xdr:nvCxnSpPr>
      <xdr:spPr>
        <a:xfrm>
          <a:off x="14592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87647</xdr:rowOff>
    </xdr:from>
    <xdr:ext cx="405111" cy="259045"/>
    <xdr:sp macro="" textlink="">
      <xdr:nvSpPr>
        <xdr:cNvPr id="639" name="n_1aveValue【児童館】&#10;有形固定資産減価償却率">
          <a:extLst>
            <a:ext uri="{FF2B5EF4-FFF2-40B4-BE49-F238E27FC236}">
              <a16:creationId xmlns:a16="http://schemas.microsoft.com/office/drawing/2014/main" id="{735E4291-428A-4E85-833C-E8F09C310BE2}"/>
            </a:ext>
          </a:extLst>
        </xdr:cNvPr>
        <xdr:cNvSpPr txBox="1"/>
      </xdr:nvSpPr>
      <xdr:spPr>
        <a:xfrm>
          <a:off x="152660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167657</xdr:rowOff>
    </xdr:from>
    <xdr:ext cx="405111" cy="259045"/>
    <xdr:sp macro="" textlink="">
      <xdr:nvSpPr>
        <xdr:cNvPr id="640" name="n_2aveValue【児童館】&#10;有形固定資産減価償却率">
          <a:extLst>
            <a:ext uri="{FF2B5EF4-FFF2-40B4-BE49-F238E27FC236}">
              <a16:creationId xmlns:a16="http://schemas.microsoft.com/office/drawing/2014/main" id="{77982F53-640F-4574-AC6E-47F72D2FABE4}"/>
            </a:ext>
          </a:extLst>
        </xdr:cNvPr>
        <xdr:cNvSpPr txBox="1"/>
      </xdr:nvSpPr>
      <xdr:spPr>
        <a:xfrm>
          <a:off x="14389744" y="1456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641" name="n_1mainValue【児童館】&#10;有形固定資産減価償却率">
          <a:extLst>
            <a:ext uri="{FF2B5EF4-FFF2-40B4-BE49-F238E27FC236}">
              <a16:creationId xmlns:a16="http://schemas.microsoft.com/office/drawing/2014/main" id="{F06E8ACF-3D68-4378-AE6B-EC34B5A01C29}"/>
            </a:ext>
          </a:extLst>
        </xdr:cNvPr>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76</xdr:row>
      <xdr:rowOff>29227</xdr:rowOff>
    </xdr:from>
    <xdr:ext cx="469744" cy="259045"/>
    <xdr:sp macro="" textlink="">
      <xdr:nvSpPr>
        <xdr:cNvPr id="642" name="n_2mainValue【児童館】&#10;有形固定資産減価償却率">
          <a:extLst>
            <a:ext uri="{FF2B5EF4-FFF2-40B4-BE49-F238E27FC236}">
              <a16:creationId xmlns:a16="http://schemas.microsoft.com/office/drawing/2014/main" id="{A67328F3-24FD-4AE7-8A40-D7737E8DEA1B}"/>
            </a:ext>
          </a:extLst>
        </xdr:cNvPr>
        <xdr:cNvSpPr txBox="1"/>
      </xdr:nvSpPr>
      <xdr:spPr>
        <a:xfrm>
          <a:off x="14357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3" name="正方形/長方形 642">
          <a:extLst>
            <a:ext uri="{FF2B5EF4-FFF2-40B4-BE49-F238E27FC236}">
              <a16:creationId xmlns:a16="http://schemas.microsoft.com/office/drawing/2014/main" id="{F94822B4-6F23-40E1-A01D-6C3C02DF047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4" name="正方形/長方形 643">
          <a:extLst>
            <a:ext uri="{FF2B5EF4-FFF2-40B4-BE49-F238E27FC236}">
              <a16:creationId xmlns:a16="http://schemas.microsoft.com/office/drawing/2014/main" id="{EBF9A5E3-940D-4F4A-BF0A-CFA85D86193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5" name="正方形/長方形 644">
          <a:extLst>
            <a:ext uri="{FF2B5EF4-FFF2-40B4-BE49-F238E27FC236}">
              <a16:creationId xmlns:a16="http://schemas.microsoft.com/office/drawing/2014/main" id="{8B5C0BF7-EA3F-4E2C-8B60-158748878BA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6" name="正方形/長方形 645">
          <a:extLst>
            <a:ext uri="{FF2B5EF4-FFF2-40B4-BE49-F238E27FC236}">
              <a16:creationId xmlns:a16="http://schemas.microsoft.com/office/drawing/2014/main" id="{05F8E244-66E5-4B68-8A59-36A914CC1A4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7" name="正方形/長方形 646">
          <a:extLst>
            <a:ext uri="{FF2B5EF4-FFF2-40B4-BE49-F238E27FC236}">
              <a16:creationId xmlns:a16="http://schemas.microsoft.com/office/drawing/2014/main" id="{90E746E5-E43A-4685-B624-A5E70CC5DF7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8" name="正方形/長方形 647">
          <a:extLst>
            <a:ext uri="{FF2B5EF4-FFF2-40B4-BE49-F238E27FC236}">
              <a16:creationId xmlns:a16="http://schemas.microsoft.com/office/drawing/2014/main" id="{C5CCC01F-1F56-4680-8EBB-D385095029A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9" name="正方形/長方形 648">
          <a:extLst>
            <a:ext uri="{FF2B5EF4-FFF2-40B4-BE49-F238E27FC236}">
              <a16:creationId xmlns:a16="http://schemas.microsoft.com/office/drawing/2014/main" id="{3D59FF1C-6DB6-43B2-B93C-B32E74E66C5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0" name="正方形/長方形 649">
          <a:extLst>
            <a:ext uri="{FF2B5EF4-FFF2-40B4-BE49-F238E27FC236}">
              <a16:creationId xmlns:a16="http://schemas.microsoft.com/office/drawing/2014/main" id="{470F60CA-1BE6-4049-BC15-4E28109E449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1" name="テキスト ボックス 650">
          <a:extLst>
            <a:ext uri="{FF2B5EF4-FFF2-40B4-BE49-F238E27FC236}">
              <a16:creationId xmlns:a16="http://schemas.microsoft.com/office/drawing/2014/main" id="{B2CDFAEE-0AB5-4E2D-B214-50CB770FD69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2" name="直線コネクタ 651">
          <a:extLst>
            <a:ext uri="{FF2B5EF4-FFF2-40B4-BE49-F238E27FC236}">
              <a16:creationId xmlns:a16="http://schemas.microsoft.com/office/drawing/2014/main" id="{7FC7F719-62F4-4004-A1E1-F9D59C9FE11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3" name="直線コネクタ 652">
          <a:extLst>
            <a:ext uri="{FF2B5EF4-FFF2-40B4-BE49-F238E27FC236}">
              <a16:creationId xmlns:a16="http://schemas.microsoft.com/office/drawing/2014/main" id="{FCE62798-8D6B-4122-8406-414E3DCEC48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4" name="テキスト ボックス 653">
          <a:extLst>
            <a:ext uri="{FF2B5EF4-FFF2-40B4-BE49-F238E27FC236}">
              <a16:creationId xmlns:a16="http://schemas.microsoft.com/office/drawing/2014/main" id="{9524723A-ACE0-4391-9F9F-A89BF704C7ED}"/>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5" name="直線コネクタ 654">
          <a:extLst>
            <a:ext uri="{FF2B5EF4-FFF2-40B4-BE49-F238E27FC236}">
              <a16:creationId xmlns:a16="http://schemas.microsoft.com/office/drawing/2014/main" id="{12E10343-0594-468B-BD0B-BF8CC76D1949}"/>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6" name="テキスト ボックス 655">
          <a:extLst>
            <a:ext uri="{FF2B5EF4-FFF2-40B4-BE49-F238E27FC236}">
              <a16:creationId xmlns:a16="http://schemas.microsoft.com/office/drawing/2014/main" id="{D22EA7D4-F29D-40D5-B3AF-469C41FC049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7" name="直線コネクタ 656">
          <a:extLst>
            <a:ext uri="{FF2B5EF4-FFF2-40B4-BE49-F238E27FC236}">
              <a16:creationId xmlns:a16="http://schemas.microsoft.com/office/drawing/2014/main" id="{EA1D6561-AC75-4F1C-94DE-375099FC3A3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8" name="テキスト ボックス 657">
          <a:extLst>
            <a:ext uri="{FF2B5EF4-FFF2-40B4-BE49-F238E27FC236}">
              <a16:creationId xmlns:a16="http://schemas.microsoft.com/office/drawing/2014/main" id="{82E865AF-7702-415D-BCEF-B81C2566341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9" name="直線コネクタ 658">
          <a:extLst>
            <a:ext uri="{FF2B5EF4-FFF2-40B4-BE49-F238E27FC236}">
              <a16:creationId xmlns:a16="http://schemas.microsoft.com/office/drawing/2014/main" id="{56934C51-DF0E-4E16-9522-EA7C9417888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0" name="テキスト ボックス 659">
          <a:extLst>
            <a:ext uri="{FF2B5EF4-FFF2-40B4-BE49-F238E27FC236}">
              <a16:creationId xmlns:a16="http://schemas.microsoft.com/office/drawing/2014/main" id="{4C00E7E2-B846-43AF-8F63-952C0F556487}"/>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1" name="直線コネクタ 660">
          <a:extLst>
            <a:ext uri="{FF2B5EF4-FFF2-40B4-BE49-F238E27FC236}">
              <a16:creationId xmlns:a16="http://schemas.microsoft.com/office/drawing/2014/main" id="{463E8651-EF58-4919-8256-9D741EAE7E0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2" name="テキスト ボックス 661">
          <a:extLst>
            <a:ext uri="{FF2B5EF4-FFF2-40B4-BE49-F238E27FC236}">
              <a16:creationId xmlns:a16="http://schemas.microsoft.com/office/drawing/2014/main" id="{F081A0A2-C5EC-4893-88DD-178FEE1203F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3" name="直線コネクタ 662">
          <a:extLst>
            <a:ext uri="{FF2B5EF4-FFF2-40B4-BE49-F238E27FC236}">
              <a16:creationId xmlns:a16="http://schemas.microsoft.com/office/drawing/2014/main" id="{BD05D522-D90D-4964-B13C-0B8267172E4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4" name="テキスト ボックス 663">
          <a:extLst>
            <a:ext uri="{FF2B5EF4-FFF2-40B4-BE49-F238E27FC236}">
              <a16:creationId xmlns:a16="http://schemas.microsoft.com/office/drawing/2014/main" id="{ACCA9368-44BE-4F89-82FD-FD91D1ECA46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5" name="【児童館】&#10;一人当たり面積グラフ枠">
          <a:extLst>
            <a:ext uri="{FF2B5EF4-FFF2-40B4-BE49-F238E27FC236}">
              <a16:creationId xmlns:a16="http://schemas.microsoft.com/office/drawing/2014/main" id="{75DE856A-7002-4A2F-B5AD-785CE00E561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114300</xdr:rowOff>
    </xdr:from>
    <xdr:to>
      <xdr:col>116</xdr:col>
      <xdr:colOff>62864</xdr:colOff>
      <xdr:row>85</xdr:row>
      <xdr:rowOff>133350</xdr:rowOff>
    </xdr:to>
    <xdr:cxnSp macro="">
      <xdr:nvCxnSpPr>
        <xdr:cNvPr id="666" name="直線コネクタ 665">
          <a:extLst>
            <a:ext uri="{FF2B5EF4-FFF2-40B4-BE49-F238E27FC236}">
              <a16:creationId xmlns:a16="http://schemas.microsoft.com/office/drawing/2014/main" id="{12488033-2967-4BC9-8B51-EBB4A19087D1}"/>
            </a:ext>
          </a:extLst>
        </xdr:cNvPr>
        <xdr:cNvCxnSpPr/>
      </xdr:nvCxnSpPr>
      <xdr:spPr>
        <a:xfrm flipV="1">
          <a:off x="22160864" y="134874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667" name="【児童館】&#10;一人当たり面積最小値テキスト">
          <a:extLst>
            <a:ext uri="{FF2B5EF4-FFF2-40B4-BE49-F238E27FC236}">
              <a16:creationId xmlns:a16="http://schemas.microsoft.com/office/drawing/2014/main" id="{6A06FEC9-8F70-41C8-8C2F-640C6AE62596}"/>
            </a:ext>
          </a:extLst>
        </xdr:cNvPr>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668" name="直線コネクタ 667">
          <a:extLst>
            <a:ext uri="{FF2B5EF4-FFF2-40B4-BE49-F238E27FC236}">
              <a16:creationId xmlns:a16="http://schemas.microsoft.com/office/drawing/2014/main" id="{D1B79E2A-578B-4621-B065-A068FF85DEFD}"/>
            </a:ext>
          </a:extLst>
        </xdr:cNvPr>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60977</xdr:rowOff>
    </xdr:from>
    <xdr:ext cx="469744" cy="259045"/>
    <xdr:sp macro="" textlink="">
      <xdr:nvSpPr>
        <xdr:cNvPr id="669" name="【児童館】&#10;一人当たり面積最大値テキスト">
          <a:extLst>
            <a:ext uri="{FF2B5EF4-FFF2-40B4-BE49-F238E27FC236}">
              <a16:creationId xmlns:a16="http://schemas.microsoft.com/office/drawing/2014/main" id="{3C7F9F5E-796C-4ED3-A720-BAB7F1C78A28}"/>
            </a:ext>
          </a:extLst>
        </xdr:cNvPr>
        <xdr:cNvSpPr txBox="1"/>
      </xdr:nvSpPr>
      <xdr:spPr>
        <a:xfrm>
          <a:off x="22199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114300</xdr:rowOff>
    </xdr:from>
    <xdr:to>
      <xdr:col>116</xdr:col>
      <xdr:colOff>152400</xdr:colOff>
      <xdr:row>78</xdr:row>
      <xdr:rowOff>114300</xdr:rowOff>
    </xdr:to>
    <xdr:cxnSp macro="">
      <xdr:nvCxnSpPr>
        <xdr:cNvPr id="670" name="直線コネクタ 669">
          <a:extLst>
            <a:ext uri="{FF2B5EF4-FFF2-40B4-BE49-F238E27FC236}">
              <a16:creationId xmlns:a16="http://schemas.microsoft.com/office/drawing/2014/main" id="{CABABD3B-3BDB-4A0B-8C03-BAC2320CE1AE}"/>
            </a:ext>
          </a:extLst>
        </xdr:cNvPr>
        <xdr:cNvCxnSpPr/>
      </xdr:nvCxnSpPr>
      <xdr:spPr>
        <a:xfrm>
          <a:off x="22072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671" name="【児童館】&#10;一人当たり面積平均値テキスト">
          <a:extLst>
            <a:ext uri="{FF2B5EF4-FFF2-40B4-BE49-F238E27FC236}">
              <a16:creationId xmlns:a16="http://schemas.microsoft.com/office/drawing/2014/main" id="{1586F123-5B2A-446F-9306-FD4E481FA6B9}"/>
            </a:ext>
          </a:extLst>
        </xdr:cNvPr>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72" name="フローチャート: 判断 671">
          <a:extLst>
            <a:ext uri="{FF2B5EF4-FFF2-40B4-BE49-F238E27FC236}">
              <a16:creationId xmlns:a16="http://schemas.microsoft.com/office/drawing/2014/main" id="{94830551-03EE-444D-89D1-B4E71DE0A173}"/>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73" name="フローチャート: 判断 672">
          <a:extLst>
            <a:ext uri="{FF2B5EF4-FFF2-40B4-BE49-F238E27FC236}">
              <a16:creationId xmlns:a16="http://schemas.microsoft.com/office/drawing/2014/main" id="{994CAEF6-B4B2-46B0-A05F-2A7EB9BB9E24}"/>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80</xdr:row>
      <xdr:rowOff>101600</xdr:rowOff>
    </xdr:from>
    <xdr:to>
      <xdr:col>107</xdr:col>
      <xdr:colOff>101600</xdr:colOff>
      <xdr:row>81</xdr:row>
      <xdr:rowOff>31750</xdr:rowOff>
    </xdr:to>
    <xdr:sp macro="" textlink="">
      <xdr:nvSpPr>
        <xdr:cNvPr id="674" name="フローチャート: 判断 673">
          <a:extLst>
            <a:ext uri="{FF2B5EF4-FFF2-40B4-BE49-F238E27FC236}">
              <a16:creationId xmlns:a16="http://schemas.microsoft.com/office/drawing/2014/main" id="{68886A20-073C-494B-9E47-721EABD89603}"/>
            </a:ext>
          </a:extLst>
        </xdr:cNvPr>
        <xdr:cNvSpPr/>
      </xdr:nvSpPr>
      <xdr:spPr>
        <a:xfrm>
          <a:off x="20383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5" name="テキスト ボックス 674">
          <a:extLst>
            <a:ext uri="{FF2B5EF4-FFF2-40B4-BE49-F238E27FC236}">
              <a16:creationId xmlns:a16="http://schemas.microsoft.com/office/drawing/2014/main" id="{3BA3657B-6A9F-43D7-8885-107480AECF3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6" name="テキスト ボックス 675">
          <a:extLst>
            <a:ext uri="{FF2B5EF4-FFF2-40B4-BE49-F238E27FC236}">
              <a16:creationId xmlns:a16="http://schemas.microsoft.com/office/drawing/2014/main" id="{A34DFA14-0F49-4624-8192-F713DD77267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7" name="テキスト ボックス 676">
          <a:extLst>
            <a:ext uri="{FF2B5EF4-FFF2-40B4-BE49-F238E27FC236}">
              <a16:creationId xmlns:a16="http://schemas.microsoft.com/office/drawing/2014/main" id="{AA26CF4E-8CC6-41C6-8D71-DA17E11D107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8" name="テキスト ボックス 677">
          <a:extLst>
            <a:ext uri="{FF2B5EF4-FFF2-40B4-BE49-F238E27FC236}">
              <a16:creationId xmlns:a16="http://schemas.microsoft.com/office/drawing/2014/main" id="{1BB83590-5DEB-49BD-BFA4-F871D442478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9" name="テキスト ボックス 678">
          <a:extLst>
            <a:ext uri="{FF2B5EF4-FFF2-40B4-BE49-F238E27FC236}">
              <a16:creationId xmlns:a16="http://schemas.microsoft.com/office/drawing/2014/main" id="{8CA3C5E3-B254-4CA6-A9DA-40183388C0A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80" name="楕円 679">
          <a:extLst>
            <a:ext uri="{FF2B5EF4-FFF2-40B4-BE49-F238E27FC236}">
              <a16:creationId xmlns:a16="http://schemas.microsoft.com/office/drawing/2014/main" id="{A36251C6-54F0-45B7-B666-DC2A23F3CA8E}"/>
            </a:ext>
          </a:extLst>
        </xdr:cNvPr>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681" name="【児童館】&#10;一人当たり面積該当値テキスト">
          <a:extLst>
            <a:ext uri="{FF2B5EF4-FFF2-40B4-BE49-F238E27FC236}">
              <a16:creationId xmlns:a16="http://schemas.microsoft.com/office/drawing/2014/main" id="{74CFFC18-2E44-4C92-B57A-6D588D9F2E7F}"/>
            </a:ext>
          </a:extLst>
        </xdr:cNvPr>
        <xdr:cNvSpPr txBox="1"/>
      </xdr:nvSpPr>
      <xdr:spPr>
        <a:xfrm>
          <a:off x="221996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682" name="楕円 681">
          <a:extLst>
            <a:ext uri="{FF2B5EF4-FFF2-40B4-BE49-F238E27FC236}">
              <a16:creationId xmlns:a16="http://schemas.microsoft.com/office/drawing/2014/main" id="{06CE12D9-8F7E-44A7-945F-D61618B2D054}"/>
            </a:ext>
          </a:extLst>
        </xdr:cNvPr>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133350</xdr:rowOff>
    </xdr:to>
    <xdr:cxnSp macro="">
      <xdr:nvCxnSpPr>
        <xdr:cNvPr id="683" name="直線コネクタ 682">
          <a:extLst>
            <a:ext uri="{FF2B5EF4-FFF2-40B4-BE49-F238E27FC236}">
              <a16:creationId xmlns:a16="http://schemas.microsoft.com/office/drawing/2014/main" id="{A7B7B153-3ECB-49E4-9538-541507022B5B}"/>
            </a:ext>
          </a:extLst>
        </xdr:cNvPr>
        <xdr:cNvCxnSpPr/>
      </xdr:nvCxnSpPr>
      <xdr:spPr>
        <a:xfrm>
          <a:off x="21323300" y="1470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684" name="楕円 683">
          <a:extLst>
            <a:ext uri="{FF2B5EF4-FFF2-40B4-BE49-F238E27FC236}">
              <a16:creationId xmlns:a16="http://schemas.microsoft.com/office/drawing/2014/main" id="{465EE110-1BA3-41E0-BFA6-27410AD3141B}"/>
            </a:ext>
          </a:extLst>
        </xdr:cNvPr>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133350</xdr:rowOff>
    </xdr:to>
    <xdr:cxnSp macro="">
      <xdr:nvCxnSpPr>
        <xdr:cNvPr id="685" name="直線コネクタ 684">
          <a:extLst>
            <a:ext uri="{FF2B5EF4-FFF2-40B4-BE49-F238E27FC236}">
              <a16:creationId xmlns:a16="http://schemas.microsoft.com/office/drawing/2014/main" id="{B928DD39-B11D-42AB-816F-C8EC538DD9F9}"/>
            </a:ext>
          </a:extLst>
        </xdr:cNvPr>
        <xdr:cNvCxnSpPr/>
      </xdr:nvCxnSpPr>
      <xdr:spPr>
        <a:xfrm>
          <a:off x="20434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86" name="n_1aveValue【児童館】&#10;一人当たり面積">
          <a:extLst>
            <a:ext uri="{FF2B5EF4-FFF2-40B4-BE49-F238E27FC236}">
              <a16:creationId xmlns:a16="http://schemas.microsoft.com/office/drawing/2014/main" id="{91101A36-6AA8-44D6-990C-14DE6D43C1B7}"/>
            </a:ext>
          </a:extLst>
        </xdr:cNvPr>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48277</xdr:rowOff>
    </xdr:from>
    <xdr:ext cx="469744" cy="259045"/>
    <xdr:sp macro="" textlink="">
      <xdr:nvSpPr>
        <xdr:cNvPr id="687" name="n_2aveValue【児童館】&#10;一人当たり面積">
          <a:extLst>
            <a:ext uri="{FF2B5EF4-FFF2-40B4-BE49-F238E27FC236}">
              <a16:creationId xmlns:a16="http://schemas.microsoft.com/office/drawing/2014/main" id="{BFC249AA-855D-40D4-A038-98E921E0CA46}"/>
            </a:ext>
          </a:extLst>
        </xdr:cNvPr>
        <xdr:cNvSpPr txBox="1"/>
      </xdr:nvSpPr>
      <xdr:spPr>
        <a:xfrm>
          <a:off x="20199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688" name="n_1mainValue【児童館】&#10;一人当たり面積">
          <a:extLst>
            <a:ext uri="{FF2B5EF4-FFF2-40B4-BE49-F238E27FC236}">
              <a16:creationId xmlns:a16="http://schemas.microsoft.com/office/drawing/2014/main" id="{4FDADF1A-468F-4E0B-9673-DC9851EC187E}"/>
            </a:ext>
          </a:extLst>
        </xdr:cNvPr>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689" name="n_2mainValue【児童館】&#10;一人当たり面積">
          <a:extLst>
            <a:ext uri="{FF2B5EF4-FFF2-40B4-BE49-F238E27FC236}">
              <a16:creationId xmlns:a16="http://schemas.microsoft.com/office/drawing/2014/main" id="{81EE9555-4E49-45DC-90F3-AD843B785DAB}"/>
            </a:ext>
          </a:extLst>
        </xdr:cNvPr>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0" name="正方形/長方形 689">
          <a:extLst>
            <a:ext uri="{FF2B5EF4-FFF2-40B4-BE49-F238E27FC236}">
              <a16:creationId xmlns:a16="http://schemas.microsoft.com/office/drawing/2014/main" id="{129ABD39-11EF-42F7-A78A-B73CF4F8679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1" name="正方形/長方形 690">
          <a:extLst>
            <a:ext uri="{FF2B5EF4-FFF2-40B4-BE49-F238E27FC236}">
              <a16:creationId xmlns:a16="http://schemas.microsoft.com/office/drawing/2014/main" id="{AE5D8B87-95C4-45C0-B8F3-1D28EF254FE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2" name="正方形/長方形 691">
          <a:extLst>
            <a:ext uri="{FF2B5EF4-FFF2-40B4-BE49-F238E27FC236}">
              <a16:creationId xmlns:a16="http://schemas.microsoft.com/office/drawing/2014/main" id="{5FF0CAD6-BF93-48CF-8470-D8274CD2F50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3" name="正方形/長方形 692">
          <a:extLst>
            <a:ext uri="{FF2B5EF4-FFF2-40B4-BE49-F238E27FC236}">
              <a16:creationId xmlns:a16="http://schemas.microsoft.com/office/drawing/2014/main" id="{B8245835-2ECF-4290-A07D-2ED270CFC98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4" name="正方形/長方形 693">
          <a:extLst>
            <a:ext uri="{FF2B5EF4-FFF2-40B4-BE49-F238E27FC236}">
              <a16:creationId xmlns:a16="http://schemas.microsoft.com/office/drawing/2014/main" id="{262157CD-3C8D-4EF7-B2A8-A86B94F795A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5" name="正方形/長方形 694">
          <a:extLst>
            <a:ext uri="{FF2B5EF4-FFF2-40B4-BE49-F238E27FC236}">
              <a16:creationId xmlns:a16="http://schemas.microsoft.com/office/drawing/2014/main" id="{4935DB4F-9DD1-4F30-95D7-49CDFE3F8E9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6" name="正方形/長方形 695">
          <a:extLst>
            <a:ext uri="{FF2B5EF4-FFF2-40B4-BE49-F238E27FC236}">
              <a16:creationId xmlns:a16="http://schemas.microsoft.com/office/drawing/2014/main" id="{EF74971E-C184-48FC-9698-9347A7C001B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7" name="正方形/長方形 696">
          <a:extLst>
            <a:ext uri="{FF2B5EF4-FFF2-40B4-BE49-F238E27FC236}">
              <a16:creationId xmlns:a16="http://schemas.microsoft.com/office/drawing/2014/main" id="{484BCD88-5F1F-43D9-9D40-A17AEC773FA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8" name="テキスト ボックス 697">
          <a:extLst>
            <a:ext uri="{FF2B5EF4-FFF2-40B4-BE49-F238E27FC236}">
              <a16:creationId xmlns:a16="http://schemas.microsoft.com/office/drawing/2014/main" id="{9BA0D9C9-E3B4-4792-B2FF-04348BDC384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9" name="直線コネクタ 698">
          <a:extLst>
            <a:ext uri="{FF2B5EF4-FFF2-40B4-BE49-F238E27FC236}">
              <a16:creationId xmlns:a16="http://schemas.microsoft.com/office/drawing/2014/main" id="{4B504D05-686E-46B7-A622-D1001DDD427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00" name="テキスト ボックス 699">
          <a:extLst>
            <a:ext uri="{FF2B5EF4-FFF2-40B4-BE49-F238E27FC236}">
              <a16:creationId xmlns:a16="http://schemas.microsoft.com/office/drawing/2014/main" id="{93D1F752-0C68-452B-A085-12E4B1ECE4B3}"/>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01" name="直線コネクタ 700">
          <a:extLst>
            <a:ext uri="{FF2B5EF4-FFF2-40B4-BE49-F238E27FC236}">
              <a16:creationId xmlns:a16="http://schemas.microsoft.com/office/drawing/2014/main" id="{9C3297B7-3A36-432E-A25B-76BC22242BC9}"/>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02" name="テキスト ボックス 701">
          <a:extLst>
            <a:ext uri="{FF2B5EF4-FFF2-40B4-BE49-F238E27FC236}">
              <a16:creationId xmlns:a16="http://schemas.microsoft.com/office/drawing/2014/main" id="{3650100F-209E-4418-B057-A3BE0DFA79B7}"/>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03" name="直線コネクタ 702">
          <a:extLst>
            <a:ext uri="{FF2B5EF4-FFF2-40B4-BE49-F238E27FC236}">
              <a16:creationId xmlns:a16="http://schemas.microsoft.com/office/drawing/2014/main" id="{2F26D2C6-E4C7-44AA-8365-455C2D58421D}"/>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04" name="テキスト ボックス 703">
          <a:extLst>
            <a:ext uri="{FF2B5EF4-FFF2-40B4-BE49-F238E27FC236}">
              <a16:creationId xmlns:a16="http://schemas.microsoft.com/office/drawing/2014/main" id="{43A8445E-176D-46F1-867D-374C4886804D}"/>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05" name="直線コネクタ 704">
          <a:extLst>
            <a:ext uri="{FF2B5EF4-FFF2-40B4-BE49-F238E27FC236}">
              <a16:creationId xmlns:a16="http://schemas.microsoft.com/office/drawing/2014/main" id="{91293701-2731-4394-B02B-5A995F40C5F7}"/>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06" name="テキスト ボックス 705">
          <a:extLst>
            <a:ext uri="{FF2B5EF4-FFF2-40B4-BE49-F238E27FC236}">
              <a16:creationId xmlns:a16="http://schemas.microsoft.com/office/drawing/2014/main" id="{0F50EC77-DCB0-4AC4-ADA4-8A7723D8F0FE}"/>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07" name="直線コネクタ 706">
          <a:extLst>
            <a:ext uri="{FF2B5EF4-FFF2-40B4-BE49-F238E27FC236}">
              <a16:creationId xmlns:a16="http://schemas.microsoft.com/office/drawing/2014/main" id="{B6CC30C6-0B1A-4E27-9BE2-64001C0DE0DE}"/>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08" name="テキスト ボックス 707">
          <a:extLst>
            <a:ext uri="{FF2B5EF4-FFF2-40B4-BE49-F238E27FC236}">
              <a16:creationId xmlns:a16="http://schemas.microsoft.com/office/drawing/2014/main" id="{2633E30A-27C5-4E40-B176-62B41B471CD8}"/>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9" name="直線コネクタ 708">
          <a:extLst>
            <a:ext uri="{FF2B5EF4-FFF2-40B4-BE49-F238E27FC236}">
              <a16:creationId xmlns:a16="http://schemas.microsoft.com/office/drawing/2014/main" id="{B6E3E734-8212-4911-94CB-F760194B0C9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10" name="テキスト ボックス 709">
          <a:extLst>
            <a:ext uri="{FF2B5EF4-FFF2-40B4-BE49-F238E27FC236}">
              <a16:creationId xmlns:a16="http://schemas.microsoft.com/office/drawing/2014/main" id="{A9585C18-0C31-439F-A085-DA4F3FE07221}"/>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1" name="【公民館】&#10;有形固定資産減価償却率グラフ枠">
          <a:extLst>
            <a:ext uri="{FF2B5EF4-FFF2-40B4-BE49-F238E27FC236}">
              <a16:creationId xmlns:a16="http://schemas.microsoft.com/office/drawing/2014/main" id="{63D5DEE1-9AE6-4D0E-BC8F-88F1E3E042C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102</xdr:row>
      <xdr:rowOff>21337</xdr:rowOff>
    </xdr:from>
    <xdr:to>
      <xdr:col>85</xdr:col>
      <xdr:colOff>126364</xdr:colOff>
      <xdr:row>108</xdr:row>
      <xdr:rowOff>53339</xdr:rowOff>
    </xdr:to>
    <xdr:cxnSp macro="">
      <xdr:nvCxnSpPr>
        <xdr:cNvPr id="712" name="直線コネクタ 711">
          <a:extLst>
            <a:ext uri="{FF2B5EF4-FFF2-40B4-BE49-F238E27FC236}">
              <a16:creationId xmlns:a16="http://schemas.microsoft.com/office/drawing/2014/main" id="{98F06DCA-3FAE-41B5-8BEE-9B28CEEF48C0}"/>
            </a:ext>
          </a:extLst>
        </xdr:cNvPr>
        <xdr:cNvCxnSpPr/>
      </xdr:nvCxnSpPr>
      <xdr:spPr>
        <a:xfrm flipV="1">
          <a:off x="16318864" y="17509237"/>
          <a:ext cx="0" cy="1060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405111" cy="259045"/>
    <xdr:sp macro="" textlink="">
      <xdr:nvSpPr>
        <xdr:cNvPr id="713" name="【公民館】&#10;有形固定資産減価償却率最小値テキスト">
          <a:extLst>
            <a:ext uri="{FF2B5EF4-FFF2-40B4-BE49-F238E27FC236}">
              <a16:creationId xmlns:a16="http://schemas.microsoft.com/office/drawing/2014/main" id="{0D8E3AA3-E10C-4C02-BFA1-093D00693D6F}"/>
            </a:ext>
          </a:extLst>
        </xdr:cNvPr>
        <xdr:cNvSpPr txBox="1"/>
      </xdr:nvSpPr>
      <xdr:spPr>
        <a:xfrm>
          <a:off x="16357600" y="1857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714" name="直線コネクタ 713">
          <a:extLst>
            <a:ext uri="{FF2B5EF4-FFF2-40B4-BE49-F238E27FC236}">
              <a16:creationId xmlns:a16="http://schemas.microsoft.com/office/drawing/2014/main" id="{AC3C7796-B8C4-4C3D-96F2-207757A6708F}"/>
            </a:ext>
          </a:extLst>
        </xdr:cNvPr>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139464</xdr:rowOff>
    </xdr:from>
    <xdr:ext cx="405111" cy="259045"/>
    <xdr:sp macro="" textlink="">
      <xdr:nvSpPr>
        <xdr:cNvPr id="715" name="【公民館】&#10;有形固定資産減価償却率最大値テキスト">
          <a:extLst>
            <a:ext uri="{FF2B5EF4-FFF2-40B4-BE49-F238E27FC236}">
              <a16:creationId xmlns:a16="http://schemas.microsoft.com/office/drawing/2014/main" id="{E9D17C8F-0914-4232-BEB7-5A639F0F5FAA}"/>
            </a:ext>
          </a:extLst>
        </xdr:cNvPr>
        <xdr:cNvSpPr txBox="1"/>
      </xdr:nvSpPr>
      <xdr:spPr>
        <a:xfrm>
          <a:off x="16357600" y="1728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102</xdr:row>
      <xdr:rowOff>21337</xdr:rowOff>
    </xdr:from>
    <xdr:to>
      <xdr:col>86</xdr:col>
      <xdr:colOff>25400</xdr:colOff>
      <xdr:row>102</xdr:row>
      <xdr:rowOff>21337</xdr:rowOff>
    </xdr:to>
    <xdr:cxnSp macro="">
      <xdr:nvCxnSpPr>
        <xdr:cNvPr id="716" name="直線コネクタ 715">
          <a:extLst>
            <a:ext uri="{FF2B5EF4-FFF2-40B4-BE49-F238E27FC236}">
              <a16:creationId xmlns:a16="http://schemas.microsoft.com/office/drawing/2014/main" id="{1386D916-5409-417D-AA0D-00A13B873D39}"/>
            </a:ext>
          </a:extLst>
        </xdr:cNvPr>
        <xdr:cNvCxnSpPr/>
      </xdr:nvCxnSpPr>
      <xdr:spPr>
        <a:xfrm>
          <a:off x="16230600" y="1750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96283</xdr:rowOff>
    </xdr:from>
    <xdr:ext cx="405111" cy="259045"/>
    <xdr:sp macro="" textlink="">
      <xdr:nvSpPr>
        <xdr:cNvPr id="717" name="【公民館】&#10;有形固定資産減価償却率平均値テキスト">
          <a:extLst>
            <a:ext uri="{FF2B5EF4-FFF2-40B4-BE49-F238E27FC236}">
              <a16:creationId xmlns:a16="http://schemas.microsoft.com/office/drawing/2014/main" id="{4F562DC2-76DC-4FB7-9088-A8F43F4DC572}"/>
            </a:ext>
          </a:extLst>
        </xdr:cNvPr>
        <xdr:cNvSpPr txBox="1"/>
      </xdr:nvSpPr>
      <xdr:spPr>
        <a:xfrm>
          <a:off x="16357600" y="179270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73406</xdr:rowOff>
    </xdr:from>
    <xdr:to>
      <xdr:col>85</xdr:col>
      <xdr:colOff>177800</xdr:colOff>
      <xdr:row>106</xdr:row>
      <xdr:rowOff>3556</xdr:rowOff>
    </xdr:to>
    <xdr:sp macro="" textlink="">
      <xdr:nvSpPr>
        <xdr:cNvPr id="718" name="フローチャート: 判断 717">
          <a:extLst>
            <a:ext uri="{FF2B5EF4-FFF2-40B4-BE49-F238E27FC236}">
              <a16:creationId xmlns:a16="http://schemas.microsoft.com/office/drawing/2014/main" id="{85D6AF0A-1B2F-4CDB-B369-660378BA0230}"/>
            </a:ext>
          </a:extLst>
        </xdr:cNvPr>
        <xdr:cNvSpPr/>
      </xdr:nvSpPr>
      <xdr:spPr>
        <a:xfrm>
          <a:off x="16268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55118</xdr:rowOff>
    </xdr:from>
    <xdr:to>
      <xdr:col>81</xdr:col>
      <xdr:colOff>101600</xdr:colOff>
      <xdr:row>105</xdr:row>
      <xdr:rowOff>156718</xdr:rowOff>
    </xdr:to>
    <xdr:sp macro="" textlink="">
      <xdr:nvSpPr>
        <xdr:cNvPr id="719" name="フローチャート: 判断 718">
          <a:extLst>
            <a:ext uri="{FF2B5EF4-FFF2-40B4-BE49-F238E27FC236}">
              <a16:creationId xmlns:a16="http://schemas.microsoft.com/office/drawing/2014/main" id="{CDFF65A7-7A52-45A2-B44D-81C5EE15E55C}"/>
            </a:ext>
          </a:extLst>
        </xdr:cNvPr>
        <xdr:cNvSpPr/>
      </xdr:nvSpPr>
      <xdr:spPr>
        <a:xfrm>
          <a:off x="15430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109982</xdr:rowOff>
    </xdr:from>
    <xdr:to>
      <xdr:col>76</xdr:col>
      <xdr:colOff>165100</xdr:colOff>
      <xdr:row>108</xdr:row>
      <xdr:rowOff>40132</xdr:rowOff>
    </xdr:to>
    <xdr:sp macro="" textlink="">
      <xdr:nvSpPr>
        <xdr:cNvPr id="720" name="フローチャート: 判断 719">
          <a:extLst>
            <a:ext uri="{FF2B5EF4-FFF2-40B4-BE49-F238E27FC236}">
              <a16:creationId xmlns:a16="http://schemas.microsoft.com/office/drawing/2014/main" id="{C500B90F-2E6D-42A1-960A-A865DD0E3255}"/>
            </a:ext>
          </a:extLst>
        </xdr:cNvPr>
        <xdr:cNvSpPr/>
      </xdr:nvSpPr>
      <xdr:spPr>
        <a:xfrm>
          <a:off x="14541500" y="1845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2951451D-7768-4B28-A186-6C70E2DE415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9621F561-5C08-4E45-8046-0586C904A3E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307A2F0B-F9D9-4670-81C5-698D8A3B74D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0866225A-69DF-413F-AF97-909D20DF5B9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8CFDF722-ED9A-43D8-AD17-2D3D01442AB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20828</xdr:rowOff>
    </xdr:from>
    <xdr:to>
      <xdr:col>85</xdr:col>
      <xdr:colOff>177800</xdr:colOff>
      <xdr:row>106</xdr:row>
      <xdr:rowOff>122428</xdr:rowOff>
    </xdr:to>
    <xdr:sp macro="" textlink="">
      <xdr:nvSpPr>
        <xdr:cNvPr id="726" name="楕円 725">
          <a:extLst>
            <a:ext uri="{FF2B5EF4-FFF2-40B4-BE49-F238E27FC236}">
              <a16:creationId xmlns:a16="http://schemas.microsoft.com/office/drawing/2014/main" id="{774AD4BF-9E3B-41E0-9EFB-27EDC3B415A4}"/>
            </a:ext>
          </a:extLst>
        </xdr:cNvPr>
        <xdr:cNvSpPr/>
      </xdr:nvSpPr>
      <xdr:spPr>
        <a:xfrm>
          <a:off x="162687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170705</xdr:rowOff>
    </xdr:from>
    <xdr:ext cx="405111" cy="259045"/>
    <xdr:sp macro="" textlink="">
      <xdr:nvSpPr>
        <xdr:cNvPr id="727" name="【公民館】&#10;有形固定資産減価償却率該当値テキスト">
          <a:extLst>
            <a:ext uri="{FF2B5EF4-FFF2-40B4-BE49-F238E27FC236}">
              <a16:creationId xmlns:a16="http://schemas.microsoft.com/office/drawing/2014/main" id="{BED021C4-3291-4F5E-BBA2-28B3929FF948}"/>
            </a:ext>
          </a:extLst>
        </xdr:cNvPr>
        <xdr:cNvSpPr txBox="1"/>
      </xdr:nvSpPr>
      <xdr:spPr>
        <a:xfrm>
          <a:off x="16357600" y="1817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64263</xdr:rowOff>
    </xdr:from>
    <xdr:to>
      <xdr:col>81</xdr:col>
      <xdr:colOff>101600</xdr:colOff>
      <xdr:row>105</xdr:row>
      <xdr:rowOff>165863</xdr:rowOff>
    </xdr:to>
    <xdr:sp macro="" textlink="">
      <xdr:nvSpPr>
        <xdr:cNvPr id="728" name="楕円 727">
          <a:extLst>
            <a:ext uri="{FF2B5EF4-FFF2-40B4-BE49-F238E27FC236}">
              <a16:creationId xmlns:a16="http://schemas.microsoft.com/office/drawing/2014/main" id="{B1306108-DAED-44FF-9D31-4DD7C866E958}"/>
            </a:ext>
          </a:extLst>
        </xdr:cNvPr>
        <xdr:cNvSpPr/>
      </xdr:nvSpPr>
      <xdr:spPr>
        <a:xfrm>
          <a:off x="15430500" y="180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115063</xdr:rowOff>
    </xdr:from>
    <xdr:to>
      <xdr:col>85</xdr:col>
      <xdr:colOff>127000</xdr:colOff>
      <xdr:row>106</xdr:row>
      <xdr:rowOff>71628</xdr:rowOff>
    </xdr:to>
    <xdr:cxnSp macro="">
      <xdr:nvCxnSpPr>
        <xdr:cNvPr id="729" name="直線コネクタ 728">
          <a:extLst>
            <a:ext uri="{FF2B5EF4-FFF2-40B4-BE49-F238E27FC236}">
              <a16:creationId xmlns:a16="http://schemas.microsoft.com/office/drawing/2014/main" id="{67F95D13-72BB-4DF7-81D3-DB68FD8444BD}"/>
            </a:ext>
          </a:extLst>
        </xdr:cNvPr>
        <xdr:cNvCxnSpPr/>
      </xdr:nvCxnSpPr>
      <xdr:spPr>
        <a:xfrm>
          <a:off x="15481300" y="18117313"/>
          <a:ext cx="8382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128270</xdr:rowOff>
    </xdr:from>
    <xdr:to>
      <xdr:col>76</xdr:col>
      <xdr:colOff>165100</xdr:colOff>
      <xdr:row>106</xdr:row>
      <xdr:rowOff>58420</xdr:rowOff>
    </xdr:to>
    <xdr:sp macro="" textlink="">
      <xdr:nvSpPr>
        <xdr:cNvPr id="730" name="楕円 729">
          <a:extLst>
            <a:ext uri="{FF2B5EF4-FFF2-40B4-BE49-F238E27FC236}">
              <a16:creationId xmlns:a16="http://schemas.microsoft.com/office/drawing/2014/main" id="{E713C559-4451-44ED-B22B-2851D5F01E45}"/>
            </a:ext>
          </a:extLst>
        </xdr:cNvPr>
        <xdr:cNvSpPr/>
      </xdr:nvSpPr>
      <xdr:spPr>
        <a:xfrm>
          <a:off x="14541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115063</xdr:rowOff>
    </xdr:from>
    <xdr:to>
      <xdr:col>81</xdr:col>
      <xdr:colOff>50800</xdr:colOff>
      <xdr:row>106</xdr:row>
      <xdr:rowOff>7620</xdr:rowOff>
    </xdr:to>
    <xdr:cxnSp macro="">
      <xdr:nvCxnSpPr>
        <xdr:cNvPr id="731" name="直線コネクタ 730">
          <a:extLst>
            <a:ext uri="{FF2B5EF4-FFF2-40B4-BE49-F238E27FC236}">
              <a16:creationId xmlns:a16="http://schemas.microsoft.com/office/drawing/2014/main" id="{8BAB5AB9-5575-4C94-8199-4E2F34335D86}"/>
            </a:ext>
          </a:extLst>
        </xdr:cNvPr>
        <xdr:cNvCxnSpPr/>
      </xdr:nvCxnSpPr>
      <xdr:spPr>
        <a:xfrm flipV="1">
          <a:off x="14592300" y="18117313"/>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1795</xdr:rowOff>
    </xdr:from>
    <xdr:ext cx="405111" cy="259045"/>
    <xdr:sp macro="" textlink="">
      <xdr:nvSpPr>
        <xdr:cNvPr id="732" name="n_1aveValue【公民館】&#10;有形固定資産減価償却率">
          <a:extLst>
            <a:ext uri="{FF2B5EF4-FFF2-40B4-BE49-F238E27FC236}">
              <a16:creationId xmlns:a16="http://schemas.microsoft.com/office/drawing/2014/main" id="{9B6F76A5-DECE-4187-A3AE-0D4C9E135D9B}"/>
            </a:ext>
          </a:extLst>
        </xdr:cNvPr>
        <xdr:cNvSpPr txBox="1"/>
      </xdr:nvSpPr>
      <xdr:spPr>
        <a:xfrm>
          <a:off x="15266044" y="1783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31259</xdr:rowOff>
    </xdr:from>
    <xdr:ext cx="405111" cy="259045"/>
    <xdr:sp macro="" textlink="">
      <xdr:nvSpPr>
        <xdr:cNvPr id="733" name="n_2aveValue【公民館】&#10;有形固定資産減価償却率">
          <a:extLst>
            <a:ext uri="{FF2B5EF4-FFF2-40B4-BE49-F238E27FC236}">
              <a16:creationId xmlns:a16="http://schemas.microsoft.com/office/drawing/2014/main" id="{75DA9890-6E37-4FB2-9EBB-951365E703E9}"/>
            </a:ext>
          </a:extLst>
        </xdr:cNvPr>
        <xdr:cNvSpPr txBox="1"/>
      </xdr:nvSpPr>
      <xdr:spPr>
        <a:xfrm>
          <a:off x="14389744" y="18547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156990</xdr:rowOff>
    </xdr:from>
    <xdr:ext cx="405111" cy="259045"/>
    <xdr:sp macro="" textlink="">
      <xdr:nvSpPr>
        <xdr:cNvPr id="734" name="n_1mainValue【公民館】&#10;有形固定資産減価償却率">
          <a:extLst>
            <a:ext uri="{FF2B5EF4-FFF2-40B4-BE49-F238E27FC236}">
              <a16:creationId xmlns:a16="http://schemas.microsoft.com/office/drawing/2014/main" id="{95DE5312-1724-49A2-8A3A-20A189790AD0}"/>
            </a:ext>
          </a:extLst>
        </xdr:cNvPr>
        <xdr:cNvSpPr txBox="1"/>
      </xdr:nvSpPr>
      <xdr:spPr>
        <a:xfrm>
          <a:off x="15266044" y="18159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74947</xdr:rowOff>
    </xdr:from>
    <xdr:ext cx="405111" cy="259045"/>
    <xdr:sp macro="" textlink="">
      <xdr:nvSpPr>
        <xdr:cNvPr id="735" name="n_2mainValue【公民館】&#10;有形固定資産減価償却率">
          <a:extLst>
            <a:ext uri="{FF2B5EF4-FFF2-40B4-BE49-F238E27FC236}">
              <a16:creationId xmlns:a16="http://schemas.microsoft.com/office/drawing/2014/main" id="{F780DEE0-B529-41D4-9201-A0FD8C7967AF}"/>
            </a:ext>
          </a:extLst>
        </xdr:cNvPr>
        <xdr:cNvSpPr txBox="1"/>
      </xdr:nvSpPr>
      <xdr:spPr>
        <a:xfrm>
          <a:off x="14389744" y="179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6" name="正方形/長方形 735">
          <a:extLst>
            <a:ext uri="{FF2B5EF4-FFF2-40B4-BE49-F238E27FC236}">
              <a16:creationId xmlns:a16="http://schemas.microsoft.com/office/drawing/2014/main" id="{449051D3-52CE-4661-9275-29F44CF64EF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7" name="正方形/長方形 736">
          <a:extLst>
            <a:ext uri="{FF2B5EF4-FFF2-40B4-BE49-F238E27FC236}">
              <a16:creationId xmlns:a16="http://schemas.microsoft.com/office/drawing/2014/main" id="{770FA5B9-96E7-47A9-8913-57B23E4974A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8" name="正方形/長方形 737">
          <a:extLst>
            <a:ext uri="{FF2B5EF4-FFF2-40B4-BE49-F238E27FC236}">
              <a16:creationId xmlns:a16="http://schemas.microsoft.com/office/drawing/2014/main" id="{B1DB14BB-EFF3-4C81-B245-75405A7714A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9" name="正方形/長方形 738">
          <a:extLst>
            <a:ext uri="{FF2B5EF4-FFF2-40B4-BE49-F238E27FC236}">
              <a16:creationId xmlns:a16="http://schemas.microsoft.com/office/drawing/2014/main" id="{32B3F232-643E-45E5-8942-5E86FE32ED0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0" name="正方形/長方形 739">
          <a:extLst>
            <a:ext uri="{FF2B5EF4-FFF2-40B4-BE49-F238E27FC236}">
              <a16:creationId xmlns:a16="http://schemas.microsoft.com/office/drawing/2014/main" id="{27C09E36-A334-4A3F-B237-CE58C6BAA61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1" name="正方形/長方形 740">
          <a:extLst>
            <a:ext uri="{FF2B5EF4-FFF2-40B4-BE49-F238E27FC236}">
              <a16:creationId xmlns:a16="http://schemas.microsoft.com/office/drawing/2014/main" id="{06CD89E0-C008-433A-BD1E-3950BA7F1C0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2" name="正方形/長方形 741">
          <a:extLst>
            <a:ext uri="{FF2B5EF4-FFF2-40B4-BE49-F238E27FC236}">
              <a16:creationId xmlns:a16="http://schemas.microsoft.com/office/drawing/2014/main" id="{06297A1B-892F-4554-8B61-E6524D37DB3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3" name="正方形/長方形 742">
          <a:extLst>
            <a:ext uri="{FF2B5EF4-FFF2-40B4-BE49-F238E27FC236}">
              <a16:creationId xmlns:a16="http://schemas.microsoft.com/office/drawing/2014/main" id="{D82FE8D5-D46D-46B0-A068-D5384879FFE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4" name="テキスト ボックス 743">
          <a:extLst>
            <a:ext uri="{FF2B5EF4-FFF2-40B4-BE49-F238E27FC236}">
              <a16:creationId xmlns:a16="http://schemas.microsoft.com/office/drawing/2014/main" id="{5E47D1CF-3F21-4ED7-8DD8-3401CE1BC7B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5" name="直線コネクタ 744">
          <a:extLst>
            <a:ext uri="{FF2B5EF4-FFF2-40B4-BE49-F238E27FC236}">
              <a16:creationId xmlns:a16="http://schemas.microsoft.com/office/drawing/2014/main" id="{F9980D28-4763-415D-AF38-E2EED1E9928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6" name="直線コネクタ 745">
          <a:extLst>
            <a:ext uri="{FF2B5EF4-FFF2-40B4-BE49-F238E27FC236}">
              <a16:creationId xmlns:a16="http://schemas.microsoft.com/office/drawing/2014/main" id="{681EE710-5166-4802-BAE6-F9947771AF5A}"/>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7" name="テキスト ボックス 746">
          <a:extLst>
            <a:ext uri="{FF2B5EF4-FFF2-40B4-BE49-F238E27FC236}">
              <a16:creationId xmlns:a16="http://schemas.microsoft.com/office/drawing/2014/main" id="{AF46AEB4-5ADF-4F1B-8701-BFCD3FC6AD0F}"/>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8" name="直線コネクタ 747">
          <a:extLst>
            <a:ext uri="{FF2B5EF4-FFF2-40B4-BE49-F238E27FC236}">
              <a16:creationId xmlns:a16="http://schemas.microsoft.com/office/drawing/2014/main" id="{3A9DFDD2-774A-4BED-AB11-51F1B88B279E}"/>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9" name="テキスト ボックス 748">
          <a:extLst>
            <a:ext uri="{FF2B5EF4-FFF2-40B4-BE49-F238E27FC236}">
              <a16:creationId xmlns:a16="http://schemas.microsoft.com/office/drawing/2014/main" id="{2E605AF1-191D-45DB-974D-22D8C80CCFCD}"/>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0" name="直線コネクタ 749">
          <a:extLst>
            <a:ext uri="{FF2B5EF4-FFF2-40B4-BE49-F238E27FC236}">
              <a16:creationId xmlns:a16="http://schemas.microsoft.com/office/drawing/2014/main" id="{0BCF701F-8A2E-49C7-B37D-0BA6A3D2A4C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1" name="テキスト ボックス 750">
          <a:extLst>
            <a:ext uri="{FF2B5EF4-FFF2-40B4-BE49-F238E27FC236}">
              <a16:creationId xmlns:a16="http://schemas.microsoft.com/office/drawing/2014/main" id="{43FD8C17-1F63-4CF4-A75E-D4B4667F4667}"/>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2" name="直線コネクタ 751">
          <a:extLst>
            <a:ext uri="{FF2B5EF4-FFF2-40B4-BE49-F238E27FC236}">
              <a16:creationId xmlns:a16="http://schemas.microsoft.com/office/drawing/2014/main" id="{8D27376A-7139-4288-828E-9B407DB20BB1}"/>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3" name="テキスト ボックス 752">
          <a:extLst>
            <a:ext uri="{FF2B5EF4-FFF2-40B4-BE49-F238E27FC236}">
              <a16:creationId xmlns:a16="http://schemas.microsoft.com/office/drawing/2014/main" id="{3FDFD662-0D80-4B5A-9645-54ED82F029D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4" name="直線コネクタ 753">
          <a:extLst>
            <a:ext uri="{FF2B5EF4-FFF2-40B4-BE49-F238E27FC236}">
              <a16:creationId xmlns:a16="http://schemas.microsoft.com/office/drawing/2014/main" id="{59A9560F-B361-47D2-B84D-178C632CC76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5" name="テキスト ボックス 754">
          <a:extLst>
            <a:ext uri="{FF2B5EF4-FFF2-40B4-BE49-F238E27FC236}">
              <a16:creationId xmlns:a16="http://schemas.microsoft.com/office/drawing/2014/main" id="{9ACEC224-67FA-446E-A4A7-DC93DAD175B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6" name="【公民館】&#10;一人当たり面積グラフ枠">
          <a:extLst>
            <a:ext uri="{FF2B5EF4-FFF2-40B4-BE49-F238E27FC236}">
              <a16:creationId xmlns:a16="http://schemas.microsoft.com/office/drawing/2014/main" id="{A800FEFE-9103-41D2-8DC2-0D154E8248C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163068</xdr:rowOff>
    </xdr:from>
    <xdr:to>
      <xdr:col>116</xdr:col>
      <xdr:colOff>62864</xdr:colOff>
      <xdr:row>108</xdr:row>
      <xdr:rowOff>3048</xdr:rowOff>
    </xdr:to>
    <xdr:cxnSp macro="">
      <xdr:nvCxnSpPr>
        <xdr:cNvPr id="757" name="直線コネクタ 756">
          <a:extLst>
            <a:ext uri="{FF2B5EF4-FFF2-40B4-BE49-F238E27FC236}">
              <a16:creationId xmlns:a16="http://schemas.microsoft.com/office/drawing/2014/main" id="{D58EAA9B-3255-47DB-87A0-C5862F08FA8F}"/>
            </a:ext>
          </a:extLst>
        </xdr:cNvPr>
        <xdr:cNvCxnSpPr/>
      </xdr:nvCxnSpPr>
      <xdr:spPr>
        <a:xfrm flipV="1">
          <a:off x="22160864" y="17308068"/>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758" name="【公民館】&#10;一人当たり面積最小値テキスト">
          <a:extLst>
            <a:ext uri="{FF2B5EF4-FFF2-40B4-BE49-F238E27FC236}">
              <a16:creationId xmlns:a16="http://schemas.microsoft.com/office/drawing/2014/main" id="{DA4A80AE-BFC8-4063-A701-51487FEB96EF}"/>
            </a:ext>
          </a:extLst>
        </xdr:cNvPr>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759" name="直線コネクタ 758">
          <a:extLst>
            <a:ext uri="{FF2B5EF4-FFF2-40B4-BE49-F238E27FC236}">
              <a16:creationId xmlns:a16="http://schemas.microsoft.com/office/drawing/2014/main" id="{C71D64E3-2147-482D-B73D-DC7C20BF3E1E}"/>
            </a:ext>
          </a:extLst>
        </xdr:cNvPr>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109745</xdr:rowOff>
    </xdr:from>
    <xdr:ext cx="469744" cy="259045"/>
    <xdr:sp macro="" textlink="">
      <xdr:nvSpPr>
        <xdr:cNvPr id="760" name="【公民館】&#10;一人当たり面積最大値テキスト">
          <a:extLst>
            <a:ext uri="{FF2B5EF4-FFF2-40B4-BE49-F238E27FC236}">
              <a16:creationId xmlns:a16="http://schemas.microsoft.com/office/drawing/2014/main" id="{E72ACAB4-BA47-4CC5-9F52-C32D7C899428}"/>
            </a:ext>
          </a:extLst>
        </xdr:cNvPr>
        <xdr:cNvSpPr txBox="1"/>
      </xdr:nvSpPr>
      <xdr:spPr>
        <a:xfrm>
          <a:off x="22199600" y="1708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163068</xdr:rowOff>
    </xdr:from>
    <xdr:to>
      <xdr:col>116</xdr:col>
      <xdr:colOff>152400</xdr:colOff>
      <xdr:row>100</xdr:row>
      <xdr:rowOff>163068</xdr:rowOff>
    </xdr:to>
    <xdr:cxnSp macro="">
      <xdr:nvCxnSpPr>
        <xdr:cNvPr id="761" name="直線コネクタ 760">
          <a:extLst>
            <a:ext uri="{FF2B5EF4-FFF2-40B4-BE49-F238E27FC236}">
              <a16:creationId xmlns:a16="http://schemas.microsoft.com/office/drawing/2014/main" id="{3CC14B40-A11C-4FE7-BE2E-100A0090DE32}"/>
            </a:ext>
          </a:extLst>
        </xdr:cNvPr>
        <xdr:cNvCxnSpPr/>
      </xdr:nvCxnSpPr>
      <xdr:spPr>
        <a:xfrm>
          <a:off x="22072600" y="1730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1540</xdr:rowOff>
    </xdr:from>
    <xdr:ext cx="469744" cy="259045"/>
    <xdr:sp macro="" textlink="">
      <xdr:nvSpPr>
        <xdr:cNvPr id="762" name="【公民館】&#10;一人当たり面積平均値テキスト">
          <a:extLst>
            <a:ext uri="{FF2B5EF4-FFF2-40B4-BE49-F238E27FC236}">
              <a16:creationId xmlns:a16="http://schemas.microsoft.com/office/drawing/2014/main" id="{FE9FE76E-8080-454E-B666-6FBCA9CC6209}"/>
            </a:ext>
          </a:extLst>
        </xdr:cNvPr>
        <xdr:cNvSpPr txBox="1"/>
      </xdr:nvSpPr>
      <xdr:spPr>
        <a:xfrm>
          <a:off x="22199600" y="18003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23113</xdr:rowOff>
    </xdr:from>
    <xdr:to>
      <xdr:col>116</xdr:col>
      <xdr:colOff>114300</xdr:colOff>
      <xdr:row>105</xdr:row>
      <xdr:rowOff>124713</xdr:rowOff>
    </xdr:to>
    <xdr:sp macro="" textlink="">
      <xdr:nvSpPr>
        <xdr:cNvPr id="763" name="フローチャート: 判断 762">
          <a:extLst>
            <a:ext uri="{FF2B5EF4-FFF2-40B4-BE49-F238E27FC236}">
              <a16:creationId xmlns:a16="http://schemas.microsoft.com/office/drawing/2014/main" id="{3C618293-7DFC-4308-94C1-D565FC1F2DD8}"/>
            </a:ext>
          </a:extLst>
        </xdr:cNvPr>
        <xdr:cNvSpPr/>
      </xdr:nvSpPr>
      <xdr:spPr>
        <a:xfrm>
          <a:off x="22110700" y="1802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41402</xdr:rowOff>
    </xdr:from>
    <xdr:to>
      <xdr:col>112</xdr:col>
      <xdr:colOff>38100</xdr:colOff>
      <xdr:row>105</xdr:row>
      <xdr:rowOff>143002</xdr:rowOff>
    </xdr:to>
    <xdr:sp macro="" textlink="">
      <xdr:nvSpPr>
        <xdr:cNvPr id="764" name="フローチャート: 判断 763">
          <a:extLst>
            <a:ext uri="{FF2B5EF4-FFF2-40B4-BE49-F238E27FC236}">
              <a16:creationId xmlns:a16="http://schemas.microsoft.com/office/drawing/2014/main" id="{31149884-AEDB-4437-A5AC-84B6EFE6EF39}"/>
            </a:ext>
          </a:extLst>
        </xdr:cNvPr>
        <xdr:cNvSpPr/>
      </xdr:nvSpPr>
      <xdr:spPr>
        <a:xfrm>
          <a:off x="21272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116839</xdr:rowOff>
    </xdr:from>
    <xdr:to>
      <xdr:col>107</xdr:col>
      <xdr:colOff>101600</xdr:colOff>
      <xdr:row>107</xdr:row>
      <xdr:rowOff>46989</xdr:rowOff>
    </xdr:to>
    <xdr:sp macro="" textlink="">
      <xdr:nvSpPr>
        <xdr:cNvPr id="765" name="フローチャート: 判断 764">
          <a:extLst>
            <a:ext uri="{FF2B5EF4-FFF2-40B4-BE49-F238E27FC236}">
              <a16:creationId xmlns:a16="http://schemas.microsoft.com/office/drawing/2014/main" id="{E570C2B5-E5B5-430E-A7C1-088F76B22C4E}"/>
            </a:ext>
          </a:extLst>
        </xdr:cNvPr>
        <xdr:cNvSpPr/>
      </xdr:nvSpPr>
      <xdr:spPr>
        <a:xfrm>
          <a:off x="20383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E3DE27B9-A427-45DC-B071-3E5F0A5378C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E3714530-2F16-47D4-96F3-66D959BE257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23271FEF-9FCB-4969-B407-15126352CDB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5D044C93-8521-4AE6-869D-1E818D4C833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9F6186B9-9A8A-4AF8-B4A5-6B488A60C27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75692</xdr:rowOff>
    </xdr:from>
    <xdr:to>
      <xdr:col>116</xdr:col>
      <xdr:colOff>114300</xdr:colOff>
      <xdr:row>103</xdr:row>
      <xdr:rowOff>5842</xdr:rowOff>
    </xdr:to>
    <xdr:sp macro="" textlink="">
      <xdr:nvSpPr>
        <xdr:cNvPr id="771" name="楕円 770">
          <a:extLst>
            <a:ext uri="{FF2B5EF4-FFF2-40B4-BE49-F238E27FC236}">
              <a16:creationId xmlns:a16="http://schemas.microsoft.com/office/drawing/2014/main" id="{0EAB3BC9-A0B4-4DB1-A967-2B1B0F1EBE85}"/>
            </a:ext>
          </a:extLst>
        </xdr:cNvPr>
        <xdr:cNvSpPr/>
      </xdr:nvSpPr>
      <xdr:spPr>
        <a:xfrm>
          <a:off x="22110700" y="1756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98569</xdr:rowOff>
    </xdr:from>
    <xdr:ext cx="469744" cy="259045"/>
    <xdr:sp macro="" textlink="">
      <xdr:nvSpPr>
        <xdr:cNvPr id="772" name="【公民館】&#10;一人当たり面積該当値テキスト">
          <a:extLst>
            <a:ext uri="{FF2B5EF4-FFF2-40B4-BE49-F238E27FC236}">
              <a16:creationId xmlns:a16="http://schemas.microsoft.com/office/drawing/2014/main" id="{42FED396-4AB0-4082-9DF5-13922E1549C0}"/>
            </a:ext>
          </a:extLst>
        </xdr:cNvPr>
        <xdr:cNvSpPr txBox="1"/>
      </xdr:nvSpPr>
      <xdr:spPr>
        <a:xfrm>
          <a:off x="22199600" y="1741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103124</xdr:rowOff>
    </xdr:from>
    <xdr:to>
      <xdr:col>112</xdr:col>
      <xdr:colOff>38100</xdr:colOff>
      <xdr:row>103</xdr:row>
      <xdr:rowOff>33274</xdr:rowOff>
    </xdr:to>
    <xdr:sp macro="" textlink="">
      <xdr:nvSpPr>
        <xdr:cNvPr id="773" name="楕円 772">
          <a:extLst>
            <a:ext uri="{FF2B5EF4-FFF2-40B4-BE49-F238E27FC236}">
              <a16:creationId xmlns:a16="http://schemas.microsoft.com/office/drawing/2014/main" id="{9C0BA16C-967A-48FA-8E26-E580BD9D8B21}"/>
            </a:ext>
          </a:extLst>
        </xdr:cNvPr>
        <xdr:cNvSpPr/>
      </xdr:nvSpPr>
      <xdr:spPr>
        <a:xfrm>
          <a:off x="21272500" y="1759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126492</xdr:rowOff>
    </xdr:from>
    <xdr:to>
      <xdr:col>116</xdr:col>
      <xdr:colOff>63500</xdr:colOff>
      <xdr:row>102</xdr:row>
      <xdr:rowOff>153924</xdr:rowOff>
    </xdr:to>
    <xdr:cxnSp macro="">
      <xdr:nvCxnSpPr>
        <xdr:cNvPr id="774" name="直線コネクタ 773">
          <a:extLst>
            <a:ext uri="{FF2B5EF4-FFF2-40B4-BE49-F238E27FC236}">
              <a16:creationId xmlns:a16="http://schemas.microsoft.com/office/drawing/2014/main" id="{99D330EC-9EBE-4631-8F1A-E2A3CBC8F729}"/>
            </a:ext>
          </a:extLst>
        </xdr:cNvPr>
        <xdr:cNvCxnSpPr/>
      </xdr:nvCxnSpPr>
      <xdr:spPr>
        <a:xfrm flipV="1">
          <a:off x="21323300" y="176143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139700</xdr:rowOff>
    </xdr:from>
    <xdr:to>
      <xdr:col>107</xdr:col>
      <xdr:colOff>101600</xdr:colOff>
      <xdr:row>103</xdr:row>
      <xdr:rowOff>69850</xdr:rowOff>
    </xdr:to>
    <xdr:sp macro="" textlink="">
      <xdr:nvSpPr>
        <xdr:cNvPr id="775" name="楕円 774">
          <a:extLst>
            <a:ext uri="{FF2B5EF4-FFF2-40B4-BE49-F238E27FC236}">
              <a16:creationId xmlns:a16="http://schemas.microsoft.com/office/drawing/2014/main" id="{D0C88C38-A806-4BCC-BA2F-DF4F0EFA570F}"/>
            </a:ext>
          </a:extLst>
        </xdr:cNvPr>
        <xdr:cNvSpPr/>
      </xdr:nvSpPr>
      <xdr:spPr>
        <a:xfrm>
          <a:off x="20383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153924</xdr:rowOff>
    </xdr:from>
    <xdr:to>
      <xdr:col>111</xdr:col>
      <xdr:colOff>177800</xdr:colOff>
      <xdr:row>103</xdr:row>
      <xdr:rowOff>19050</xdr:rowOff>
    </xdr:to>
    <xdr:cxnSp macro="">
      <xdr:nvCxnSpPr>
        <xdr:cNvPr id="776" name="直線コネクタ 775">
          <a:extLst>
            <a:ext uri="{FF2B5EF4-FFF2-40B4-BE49-F238E27FC236}">
              <a16:creationId xmlns:a16="http://schemas.microsoft.com/office/drawing/2014/main" id="{207BF7C8-CF87-49D7-9D5E-095050C0ADA5}"/>
            </a:ext>
          </a:extLst>
        </xdr:cNvPr>
        <xdr:cNvCxnSpPr/>
      </xdr:nvCxnSpPr>
      <xdr:spPr>
        <a:xfrm flipV="1">
          <a:off x="20434300" y="176418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134129</xdr:rowOff>
    </xdr:from>
    <xdr:ext cx="469744" cy="259045"/>
    <xdr:sp macro="" textlink="">
      <xdr:nvSpPr>
        <xdr:cNvPr id="777" name="n_1aveValue【公民館】&#10;一人当たり面積">
          <a:extLst>
            <a:ext uri="{FF2B5EF4-FFF2-40B4-BE49-F238E27FC236}">
              <a16:creationId xmlns:a16="http://schemas.microsoft.com/office/drawing/2014/main" id="{342B73C1-8277-4080-B4E6-E4EE1C980BCA}"/>
            </a:ext>
          </a:extLst>
        </xdr:cNvPr>
        <xdr:cNvSpPr txBox="1"/>
      </xdr:nvSpPr>
      <xdr:spPr>
        <a:xfrm>
          <a:off x="210757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38116</xdr:rowOff>
    </xdr:from>
    <xdr:ext cx="469744" cy="259045"/>
    <xdr:sp macro="" textlink="">
      <xdr:nvSpPr>
        <xdr:cNvPr id="778" name="n_2aveValue【公民館】&#10;一人当たり面積">
          <a:extLst>
            <a:ext uri="{FF2B5EF4-FFF2-40B4-BE49-F238E27FC236}">
              <a16:creationId xmlns:a16="http://schemas.microsoft.com/office/drawing/2014/main" id="{F0E5221D-12A1-4D2F-8D19-A2A9862EFD0C}"/>
            </a:ext>
          </a:extLst>
        </xdr:cNvPr>
        <xdr:cNvSpPr txBox="1"/>
      </xdr:nvSpPr>
      <xdr:spPr>
        <a:xfrm>
          <a:off x="20199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49801</xdr:rowOff>
    </xdr:from>
    <xdr:ext cx="469744" cy="259045"/>
    <xdr:sp macro="" textlink="">
      <xdr:nvSpPr>
        <xdr:cNvPr id="779" name="n_1mainValue【公民館】&#10;一人当たり面積">
          <a:extLst>
            <a:ext uri="{FF2B5EF4-FFF2-40B4-BE49-F238E27FC236}">
              <a16:creationId xmlns:a16="http://schemas.microsoft.com/office/drawing/2014/main" id="{AE125A9F-2DC8-4425-8821-1C5AB91A320A}"/>
            </a:ext>
          </a:extLst>
        </xdr:cNvPr>
        <xdr:cNvSpPr txBox="1"/>
      </xdr:nvSpPr>
      <xdr:spPr>
        <a:xfrm>
          <a:off x="21075727" y="1736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86377</xdr:rowOff>
    </xdr:from>
    <xdr:ext cx="469744" cy="259045"/>
    <xdr:sp macro="" textlink="">
      <xdr:nvSpPr>
        <xdr:cNvPr id="780" name="n_2mainValue【公民館】&#10;一人当たり面積">
          <a:extLst>
            <a:ext uri="{FF2B5EF4-FFF2-40B4-BE49-F238E27FC236}">
              <a16:creationId xmlns:a16="http://schemas.microsoft.com/office/drawing/2014/main" id="{4C6EC319-D3B0-4781-A646-9A3D31A0C940}"/>
            </a:ext>
          </a:extLst>
        </xdr:cNvPr>
        <xdr:cNvSpPr txBox="1"/>
      </xdr:nvSpPr>
      <xdr:spPr>
        <a:xfrm>
          <a:off x="20199427" y="1740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1" name="正方形/長方形 780">
          <a:extLst>
            <a:ext uri="{FF2B5EF4-FFF2-40B4-BE49-F238E27FC236}">
              <a16:creationId xmlns:a16="http://schemas.microsoft.com/office/drawing/2014/main" id="{E7CECBB7-B113-4843-88C8-81EDFAA50FC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2" name="正方形/長方形 781">
          <a:extLst>
            <a:ext uri="{FF2B5EF4-FFF2-40B4-BE49-F238E27FC236}">
              <a16:creationId xmlns:a16="http://schemas.microsoft.com/office/drawing/2014/main" id="{87AE8260-F685-4518-996C-BB295CB7BF4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3" name="テキスト ボックス 782">
          <a:extLst>
            <a:ext uri="{FF2B5EF4-FFF2-40B4-BE49-F238E27FC236}">
              <a16:creationId xmlns:a16="http://schemas.microsoft.com/office/drawing/2014/main" id="{D1F60116-22A8-474C-B510-831C74E717A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全国平均等と比較して特に有形固定資産減価償却率が高くなっている施設は、児童館であり、特に低くなっている施設は、港湾・漁港である。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児童館は市内に唯一存在する伊野児童館が帳簿上の耐用年数を満了していることによるもので、継続的な利用について検討中である。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港湾・漁港は、平成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年度に整備した大社水産物荷捌所が新しいため、全体の有形固定資産減価償却率を引き下げる要因となっている。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D6563BB-9463-4CDA-944E-DD3804ABE9D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924B052-20E3-440F-860D-7C53EBE7013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F32CDE4-570F-41F2-8B0A-CBD35ED29D5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7A307F7-791F-440D-8A28-3A11DC2F15C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3AA997B-052A-4D60-A417-DEC3FB6CD73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DDA5CED-59A6-412A-A5FA-9337C30FFCC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9D6F64C-A252-4AE4-9486-6D90B3644D9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4276FB2-7EE4-406A-A84B-4ECCCBF047B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75C78EE-B003-45BF-99A4-881C70164BE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D001376-87A4-4962-8661-3B96E7072C5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175,227
171,497
624.36
81,465,297
80,071,096
1,279,581
46,017,290
101,995,678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2069F02-D07E-4547-8667-1315EA28F05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482F7F7-5F39-4492-93D6-A50D4DDBE8C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86856F9-F267-47E3-9C0D-40E7ECEBF55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16.6
165.4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7CFDB1E-D63C-41B3-92AA-7F4EFDD1BB4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CA95938-B38E-47FE-AAD7-9ECB1C63FE2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B45F17-A0ED-41DB-8930-403D8DBCAF9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86816BB-51F9-4AEB-A012-ABA78C2D600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57E5C3F-CCA8-4BAA-8B8E-8C56CF4F55E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819BE7E-A9E1-45DA-BF04-DFFE9765B59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60E2B2C-5E2B-4CF4-B7F0-813536F3468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B5D3E8B-EA89-4186-BAE8-D643416AE80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E653277-3420-46D0-829D-11DB46EFBF0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E855F9F-8C48-4E1B-A580-1D6AEE68035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46CDC5B-6D59-4EEB-BDBE-CCBCF1E7E70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12660D0-0A15-425E-B47C-C2C576ECCB4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CC517ED-43A3-4F3B-976E-F8BA0173B15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AC1E308-499F-4395-8900-D4C66CA72CC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D0AFE6B-8AE2-4BC7-A140-3EA17CC2E65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DFFD4796-7458-4272-85A9-0636F7BB817E}"/>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011D6BD-C46D-4DC0-81ED-52E829FA802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649E123B-C47D-4ACB-B1E0-8A927B9B2AB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6F849914-D681-44A5-B3C3-907E6C7E128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7BB5174E-1498-4DE0-9199-B142A3CC9F5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98EB889A-74AD-47C8-A018-8D7491BA5CE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7A107005-91CB-4C8A-A751-E28492EBE68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86E223ED-457D-46C6-8296-A91236A1047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DE9D7674-BF7B-4732-9400-3C422AE2F9D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E69915AA-9108-472B-A098-B60FEBA230C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761107AA-B610-4668-AC8A-BD6D3A0A9E9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8E15E095-8643-4136-AC4E-879E37B3686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6E234325-DF24-42CC-BB3D-3FAB0DF9933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7A819DA9-8DE2-40C7-8F30-B9838CFB38B2}"/>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43F4FD60-6884-436E-A4E4-E935C052B78B}"/>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70A6FA2C-F21F-44ED-A9AC-F497C95E07F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96270C54-72CE-4EA2-9690-AF41ADB17A2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02FE1FE2-E8BD-49A1-9BE5-F941DA62B4C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7EFF418A-E326-4BF7-9388-97F99A8C6EF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13E2B5A1-28C9-4ABF-9A0C-5046B298252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650EBA4F-406A-4142-A039-61CA4363DE5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a:extLst>
            <a:ext uri="{FF2B5EF4-FFF2-40B4-BE49-F238E27FC236}">
              <a16:creationId xmlns:a16="http://schemas.microsoft.com/office/drawing/2014/main" id="{26307A98-21A9-4208-8C40-AAB2FEDD7AA4}"/>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804FDDE3-A893-4AD4-A805-5DC7C24EFE5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278BF73D-726B-41E3-BE3C-991C7F32EA82}"/>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41D60C2D-1459-4DC7-8453-67E33516C8B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17145</xdr:rowOff>
    </xdr:from>
    <xdr:to>
      <xdr:col>24</xdr:col>
      <xdr:colOff>62865</xdr:colOff>
      <xdr:row>41</xdr:row>
      <xdr:rowOff>139065</xdr:rowOff>
    </xdr:to>
    <xdr:cxnSp macro="">
      <xdr:nvCxnSpPr>
        <xdr:cNvPr id="55" name="直線コネクタ 54">
          <a:extLst>
            <a:ext uri="{FF2B5EF4-FFF2-40B4-BE49-F238E27FC236}">
              <a16:creationId xmlns:a16="http://schemas.microsoft.com/office/drawing/2014/main" id="{CFAFF237-5580-4DA1-AA84-6EF671297413}"/>
            </a:ext>
          </a:extLst>
        </xdr:cNvPr>
        <xdr:cNvCxnSpPr/>
      </xdr:nvCxnSpPr>
      <xdr:spPr>
        <a:xfrm flipV="1">
          <a:off x="4634865" y="584644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142892</xdr:rowOff>
    </xdr:from>
    <xdr:ext cx="340478" cy="259045"/>
    <xdr:sp macro="" textlink="">
      <xdr:nvSpPr>
        <xdr:cNvPr id="56" name="【図書館】&#10;有形固定資産減価償却率最小値テキスト">
          <a:extLst>
            <a:ext uri="{FF2B5EF4-FFF2-40B4-BE49-F238E27FC236}">
              <a16:creationId xmlns:a16="http://schemas.microsoft.com/office/drawing/2014/main" id="{FAB4312F-6683-4699-AABB-9F7E3D3D40A6}"/>
            </a:ext>
          </a:extLst>
        </xdr:cNvPr>
        <xdr:cNvSpPr txBox="1"/>
      </xdr:nvSpPr>
      <xdr:spPr>
        <a:xfrm>
          <a:off x="4673600" y="71723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139065</xdr:rowOff>
    </xdr:from>
    <xdr:to>
      <xdr:col>24</xdr:col>
      <xdr:colOff>152400</xdr:colOff>
      <xdr:row>41</xdr:row>
      <xdr:rowOff>139065</xdr:rowOff>
    </xdr:to>
    <xdr:cxnSp macro="">
      <xdr:nvCxnSpPr>
        <xdr:cNvPr id="57" name="直線コネクタ 56">
          <a:extLst>
            <a:ext uri="{FF2B5EF4-FFF2-40B4-BE49-F238E27FC236}">
              <a16:creationId xmlns:a16="http://schemas.microsoft.com/office/drawing/2014/main" id="{E34B77AC-15B5-43C0-A9D0-EC6DF2C55707}"/>
            </a:ext>
          </a:extLst>
        </xdr:cNvPr>
        <xdr:cNvCxnSpPr/>
      </xdr:nvCxnSpPr>
      <xdr:spPr>
        <a:xfrm>
          <a:off x="4546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135272</xdr:rowOff>
    </xdr:from>
    <xdr:ext cx="405111" cy="259045"/>
    <xdr:sp macro="" textlink="">
      <xdr:nvSpPr>
        <xdr:cNvPr id="58" name="【図書館】&#10;有形固定資産減価償却率最大値テキスト">
          <a:extLst>
            <a:ext uri="{FF2B5EF4-FFF2-40B4-BE49-F238E27FC236}">
              <a16:creationId xmlns:a16="http://schemas.microsoft.com/office/drawing/2014/main" id="{43E9D3FE-3CEE-4C57-A63F-79CF99174870}"/>
            </a:ext>
          </a:extLst>
        </xdr:cNvPr>
        <xdr:cNvSpPr txBox="1"/>
      </xdr:nvSpPr>
      <xdr:spPr>
        <a:xfrm>
          <a:off x="4673600" y="562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17145</xdr:rowOff>
    </xdr:from>
    <xdr:to>
      <xdr:col>24</xdr:col>
      <xdr:colOff>152400</xdr:colOff>
      <xdr:row>34</xdr:row>
      <xdr:rowOff>17145</xdr:rowOff>
    </xdr:to>
    <xdr:cxnSp macro="">
      <xdr:nvCxnSpPr>
        <xdr:cNvPr id="59" name="直線コネクタ 58">
          <a:extLst>
            <a:ext uri="{FF2B5EF4-FFF2-40B4-BE49-F238E27FC236}">
              <a16:creationId xmlns:a16="http://schemas.microsoft.com/office/drawing/2014/main" id="{C7BB6FFF-B30F-497D-AE80-AFD00B5A8DAC}"/>
            </a:ext>
          </a:extLst>
        </xdr:cNvPr>
        <xdr:cNvCxnSpPr/>
      </xdr:nvCxnSpPr>
      <xdr:spPr>
        <a:xfrm>
          <a:off x="4546600" y="584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93362</xdr:rowOff>
    </xdr:from>
    <xdr:ext cx="405111" cy="259045"/>
    <xdr:sp macro="" textlink="">
      <xdr:nvSpPr>
        <xdr:cNvPr id="60" name="【図書館】&#10;有形固定資産減価償却率平均値テキスト">
          <a:extLst>
            <a:ext uri="{FF2B5EF4-FFF2-40B4-BE49-F238E27FC236}">
              <a16:creationId xmlns:a16="http://schemas.microsoft.com/office/drawing/2014/main" id="{86438613-3C29-40CC-A35D-CDA5E9DCA542}"/>
            </a:ext>
          </a:extLst>
        </xdr:cNvPr>
        <xdr:cNvSpPr txBox="1"/>
      </xdr:nvSpPr>
      <xdr:spPr>
        <a:xfrm>
          <a:off x="4673600" y="643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61" name="フローチャート: 判断 60">
          <a:extLst>
            <a:ext uri="{FF2B5EF4-FFF2-40B4-BE49-F238E27FC236}">
              <a16:creationId xmlns:a16="http://schemas.microsoft.com/office/drawing/2014/main" id="{EDE68FB8-8C12-498F-8A86-0112C5F85E90}"/>
            </a:ext>
          </a:extLst>
        </xdr:cNvPr>
        <xdr:cNvSpPr/>
      </xdr:nvSpPr>
      <xdr:spPr>
        <a:xfrm>
          <a:off x="45847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168275</xdr:rowOff>
    </xdr:from>
    <xdr:to>
      <xdr:col>20</xdr:col>
      <xdr:colOff>38100</xdr:colOff>
      <xdr:row>37</xdr:row>
      <xdr:rowOff>98425</xdr:rowOff>
    </xdr:to>
    <xdr:sp macro="" textlink="">
      <xdr:nvSpPr>
        <xdr:cNvPr id="62" name="フローチャート: 判断 61">
          <a:extLst>
            <a:ext uri="{FF2B5EF4-FFF2-40B4-BE49-F238E27FC236}">
              <a16:creationId xmlns:a16="http://schemas.microsoft.com/office/drawing/2014/main" id="{D7FAD639-FDA4-4A6D-BE66-092D769B5937}"/>
            </a:ext>
          </a:extLst>
        </xdr:cNvPr>
        <xdr:cNvSpPr/>
      </xdr:nvSpPr>
      <xdr:spPr>
        <a:xfrm>
          <a:off x="3746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74930</xdr:rowOff>
    </xdr:from>
    <xdr:to>
      <xdr:col>15</xdr:col>
      <xdr:colOff>101600</xdr:colOff>
      <xdr:row>37</xdr:row>
      <xdr:rowOff>5080</xdr:rowOff>
    </xdr:to>
    <xdr:sp macro="" textlink="">
      <xdr:nvSpPr>
        <xdr:cNvPr id="63" name="フローチャート: 判断 62">
          <a:extLst>
            <a:ext uri="{FF2B5EF4-FFF2-40B4-BE49-F238E27FC236}">
              <a16:creationId xmlns:a16="http://schemas.microsoft.com/office/drawing/2014/main" id="{E061B84F-BA6D-4ADB-A992-D70555CFF0BA}"/>
            </a:ext>
          </a:extLst>
        </xdr:cNvPr>
        <xdr:cNvSpPr/>
      </xdr:nvSpPr>
      <xdr:spPr>
        <a:xfrm>
          <a:off x="2857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1A0C3AF3-E276-4DD8-8F7C-C4FE26CA455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1510C0B-87DC-4633-8C62-BED0E449551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9A3ED7C4-4B50-41AB-B2E2-DCDA68B20BB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7CD04C14-0D6B-4AC5-AAE2-DC25C76D364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50EB053-EF00-46C0-8965-50DFD2D0B3A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69" name="楕円 68">
          <a:extLst>
            <a:ext uri="{FF2B5EF4-FFF2-40B4-BE49-F238E27FC236}">
              <a16:creationId xmlns:a16="http://schemas.microsoft.com/office/drawing/2014/main" id="{AD7A1F09-D157-43E9-A912-4117A78831D4}"/>
            </a:ext>
          </a:extLst>
        </xdr:cNvPr>
        <xdr:cNvSpPr/>
      </xdr:nvSpPr>
      <xdr:spPr>
        <a:xfrm>
          <a:off x="45847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97807</xdr:rowOff>
    </xdr:from>
    <xdr:ext cx="405111" cy="259045"/>
    <xdr:sp macro="" textlink="">
      <xdr:nvSpPr>
        <xdr:cNvPr id="70" name="【図書館】&#10;有形固定資産減価償却率該当値テキスト">
          <a:extLst>
            <a:ext uri="{FF2B5EF4-FFF2-40B4-BE49-F238E27FC236}">
              <a16:creationId xmlns:a16="http://schemas.microsoft.com/office/drawing/2014/main" id="{6550EB0F-6685-43FA-8B29-8E30E1895D34}"/>
            </a:ext>
          </a:extLst>
        </xdr:cNvPr>
        <xdr:cNvSpPr txBox="1"/>
      </xdr:nvSpPr>
      <xdr:spPr>
        <a:xfrm>
          <a:off x="4673600"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111125</xdr:rowOff>
    </xdr:from>
    <xdr:to>
      <xdr:col>20</xdr:col>
      <xdr:colOff>38100</xdr:colOff>
      <xdr:row>38</xdr:row>
      <xdr:rowOff>41275</xdr:rowOff>
    </xdr:to>
    <xdr:sp macro="" textlink="">
      <xdr:nvSpPr>
        <xdr:cNvPr id="71" name="楕円 70">
          <a:extLst>
            <a:ext uri="{FF2B5EF4-FFF2-40B4-BE49-F238E27FC236}">
              <a16:creationId xmlns:a16="http://schemas.microsoft.com/office/drawing/2014/main" id="{ACF6FB58-3BC7-4BA4-9677-99F6A13222C7}"/>
            </a:ext>
          </a:extLst>
        </xdr:cNvPr>
        <xdr:cNvSpPr/>
      </xdr:nvSpPr>
      <xdr:spPr>
        <a:xfrm>
          <a:off x="3746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125730</xdr:rowOff>
    </xdr:from>
    <xdr:to>
      <xdr:col>24</xdr:col>
      <xdr:colOff>63500</xdr:colOff>
      <xdr:row>37</xdr:row>
      <xdr:rowOff>161925</xdr:rowOff>
    </xdr:to>
    <xdr:cxnSp macro="">
      <xdr:nvCxnSpPr>
        <xdr:cNvPr id="72" name="直線コネクタ 71">
          <a:extLst>
            <a:ext uri="{FF2B5EF4-FFF2-40B4-BE49-F238E27FC236}">
              <a16:creationId xmlns:a16="http://schemas.microsoft.com/office/drawing/2014/main" id="{9E61AC7B-2A2A-406C-95B5-120ACAC83494}"/>
            </a:ext>
          </a:extLst>
        </xdr:cNvPr>
        <xdr:cNvCxnSpPr/>
      </xdr:nvCxnSpPr>
      <xdr:spPr>
        <a:xfrm flipV="1">
          <a:off x="3797300" y="64693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149225</xdr:rowOff>
    </xdr:from>
    <xdr:to>
      <xdr:col>15</xdr:col>
      <xdr:colOff>101600</xdr:colOff>
      <xdr:row>38</xdr:row>
      <xdr:rowOff>79375</xdr:rowOff>
    </xdr:to>
    <xdr:sp macro="" textlink="">
      <xdr:nvSpPr>
        <xdr:cNvPr id="73" name="楕円 72">
          <a:extLst>
            <a:ext uri="{FF2B5EF4-FFF2-40B4-BE49-F238E27FC236}">
              <a16:creationId xmlns:a16="http://schemas.microsoft.com/office/drawing/2014/main" id="{25D0E50D-AF85-499C-B4C0-5336CB96558F}"/>
            </a:ext>
          </a:extLst>
        </xdr:cNvPr>
        <xdr:cNvSpPr/>
      </xdr:nvSpPr>
      <xdr:spPr>
        <a:xfrm>
          <a:off x="2857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161925</xdr:rowOff>
    </xdr:from>
    <xdr:to>
      <xdr:col>19</xdr:col>
      <xdr:colOff>177800</xdr:colOff>
      <xdr:row>38</xdr:row>
      <xdr:rowOff>28575</xdr:rowOff>
    </xdr:to>
    <xdr:cxnSp macro="">
      <xdr:nvCxnSpPr>
        <xdr:cNvPr id="74" name="直線コネクタ 73">
          <a:extLst>
            <a:ext uri="{FF2B5EF4-FFF2-40B4-BE49-F238E27FC236}">
              <a16:creationId xmlns:a16="http://schemas.microsoft.com/office/drawing/2014/main" id="{A9EDF435-83A9-4B0E-892A-A66319C43543}"/>
            </a:ext>
          </a:extLst>
        </xdr:cNvPr>
        <xdr:cNvCxnSpPr/>
      </xdr:nvCxnSpPr>
      <xdr:spPr>
        <a:xfrm flipV="1">
          <a:off x="2908300" y="65055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114952</xdr:rowOff>
    </xdr:from>
    <xdr:ext cx="405111" cy="259045"/>
    <xdr:sp macro="" textlink="">
      <xdr:nvSpPr>
        <xdr:cNvPr id="75" name="n_1aveValue【図書館】&#10;有形固定資産減価償却率">
          <a:extLst>
            <a:ext uri="{FF2B5EF4-FFF2-40B4-BE49-F238E27FC236}">
              <a16:creationId xmlns:a16="http://schemas.microsoft.com/office/drawing/2014/main" id="{14EA7551-7EF0-4251-AFC5-55A0FD331AD6}"/>
            </a:ext>
          </a:extLst>
        </xdr:cNvPr>
        <xdr:cNvSpPr txBox="1"/>
      </xdr:nvSpPr>
      <xdr:spPr>
        <a:xfrm>
          <a:off x="35820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21607</xdr:rowOff>
    </xdr:from>
    <xdr:ext cx="405111" cy="259045"/>
    <xdr:sp macro="" textlink="">
      <xdr:nvSpPr>
        <xdr:cNvPr id="76" name="n_2aveValue【図書館】&#10;有形固定資産減価償却率">
          <a:extLst>
            <a:ext uri="{FF2B5EF4-FFF2-40B4-BE49-F238E27FC236}">
              <a16:creationId xmlns:a16="http://schemas.microsoft.com/office/drawing/2014/main" id="{D3942563-871B-47AC-B65A-E8630D5F4FBA}"/>
            </a:ext>
          </a:extLst>
        </xdr:cNvPr>
        <xdr:cNvSpPr txBox="1"/>
      </xdr:nvSpPr>
      <xdr:spPr>
        <a:xfrm>
          <a:off x="2705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32402</xdr:rowOff>
    </xdr:from>
    <xdr:ext cx="405111" cy="259045"/>
    <xdr:sp macro="" textlink="">
      <xdr:nvSpPr>
        <xdr:cNvPr id="77" name="n_1mainValue【図書館】&#10;有形固定資産減価償却率">
          <a:extLst>
            <a:ext uri="{FF2B5EF4-FFF2-40B4-BE49-F238E27FC236}">
              <a16:creationId xmlns:a16="http://schemas.microsoft.com/office/drawing/2014/main" id="{E740667E-5911-426F-9896-AA80FDF4CDD1}"/>
            </a:ext>
          </a:extLst>
        </xdr:cNvPr>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70502</xdr:rowOff>
    </xdr:from>
    <xdr:ext cx="405111" cy="259045"/>
    <xdr:sp macro="" textlink="">
      <xdr:nvSpPr>
        <xdr:cNvPr id="78" name="n_2mainValue【図書館】&#10;有形固定資産減価償却率">
          <a:extLst>
            <a:ext uri="{FF2B5EF4-FFF2-40B4-BE49-F238E27FC236}">
              <a16:creationId xmlns:a16="http://schemas.microsoft.com/office/drawing/2014/main" id="{FD0AE064-32FF-4989-A2C1-36B01E2E89F3}"/>
            </a:ext>
          </a:extLst>
        </xdr:cNvPr>
        <xdr:cNvSpPr txBox="1"/>
      </xdr:nvSpPr>
      <xdr:spPr>
        <a:xfrm>
          <a:off x="2705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a16="http://schemas.microsoft.com/office/drawing/2014/main" id="{299195DA-B6EB-43B5-806C-33152DD411C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a:extLst>
            <a:ext uri="{FF2B5EF4-FFF2-40B4-BE49-F238E27FC236}">
              <a16:creationId xmlns:a16="http://schemas.microsoft.com/office/drawing/2014/main" id="{055C62C6-EA88-4FD6-8D92-6D5D3DB2759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a:extLst>
            <a:ext uri="{FF2B5EF4-FFF2-40B4-BE49-F238E27FC236}">
              <a16:creationId xmlns:a16="http://schemas.microsoft.com/office/drawing/2014/main" id="{9581D7F7-5CB7-45A5-8048-FCCED5C2BA1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a:extLst>
            <a:ext uri="{FF2B5EF4-FFF2-40B4-BE49-F238E27FC236}">
              <a16:creationId xmlns:a16="http://schemas.microsoft.com/office/drawing/2014/main" id="{F19E9660-FC37-4F3A-9DE8-894424B9A75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a:extLst>
            <a:ext uri="{FF2B5EF4-FFF2-40B4-BE49-F238E27FC236}">
              <a16:creationId xmlns:a16="http://schemas.microsoft.com/office/drawing/2014/main" id="{0A08FD26-6B8B-4BCD-87C2-D321C5F0F67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a:extLst>
            <a:ext uri="{FF2B5EF4-FFF2-40B4-BE49-F238E27FC236}">
              <a16:creationId xmlns:a16="http://schemas.microsoft.com/office/drawing/2014/main" id="{43C98419-65F3-4FD8-A1FD-B5A7B492B87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a:extLst>
            <a:ext uri="{FF2B5EF4-FFF2-40B4-BE49-F238E27FC236}">
              <a16:creationId xmlns:a16="http://schemas.microsoft.com/office/drawing/2014/main" id="{55B5CA07-A157-4F05-AA39-FDDC8699838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a16="http://schemas.microsoft.com/office/drawing/2014/main" id="{72B5CFF8-55EB-457B-A704-DF5C1958F86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a:extLst>
            <a:ext uri="{FF2B5EF4-FFF2-40B4-BE49-F238E27FC236}">
              <a16:creationId xmlns:a16="http://schemas.microsoft.com/office/drawing/2014/main" id="{227B4058-5A0A-4696-B819-9C28FD81A3B9}"/>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a16="http://schemas.microsoft.com/office/drawing/2014/main" id="{E141A168-47A5-4C95-A5A5-790BBB8E4F0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9" name="テキスト ボックス 88">
          <a:extLst>
            <a:ext uri="{FF2B5EF4-FFF2-40B4-BE49-F238E27FC236}">
              <a16:creationId xmlns:a16="http://schemas.microsoft.com/office/drawing/2014/main" id="{1C775442-0A17-4A90-AA86-26D50096A02E}"/>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0C02B74A-2FC8-4C0B-8DF2-D8FF7776D3F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EEC07B83-3ABE-4787-A98A-8E8BC09B4C1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9B22F168-76AE-401D-8D85-0B22A4A4A66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a:extLst>
            <a:ext uri="{FF2B5EF4-FFF2-40B4-BE49-F238E27FC236}">
              <a16:creationId xmlns:a16="http://schemas.microsoft.com/office/drawing/2014/main" id="{1B3B2E5B-CF97-498D-BC0B-061A0B9BDC3E}"/>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347F36BE-5645-47BC-8502-91C78BB8FB9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a:extLst>
            <a:ext uri="{FF2B5EF4-FFF2-40B4-BE49-F238E27FC236}">
              <a16:creationId xmlns:a16="http://schemas.microsoft.com/office/drawing/2014/main" id="{27F3CB8C-76F6-4472-9929-2C927FD2C16A}"/>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D62FDE39-946B-42DD-801B-738C143506B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7" name="テキスト ボックス 96">
          <a:extLst>
            <a:ext uri="{FF2B5EF4-FFF2-40B4-BE49-F238E27FC236}">
              <a16:creationId xmlns:a16="http://schemas.microsoft.com/office/drawing/2014/main" id="{2301B595-7E7E-4CBB-B638-B3869F12DB4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C79C63B6-B74B-4828-9EBC-BCC487BED20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9" name="テキスト ボックス 98">
          <a:extLst>
            <a:ext uri="{FF2B5EF4-FFF2-40B4-BE49-F238E27FC236}">
              <a16:creationId xmlns:a16="http://schemas.microsoft.com/office/drawing/2014/main" id="{158E2CA4-BD75-4844-89BF-941DD77B30FC}"/>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47280B16-4C79-490C-863A-AAC8912A344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a:extLst>
            <a:ext uri="{FF2B5EF4-FFF2-40B4-BE49-F238E27FC236}">
              <a16:creationId xmlns:a16="http://schemas.microsoft.com/office/drawing/2014/main" id="{52A3F786-98E8-4639-846F-7F107DA97EE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a:extLst>
            <a:ext uri="{FF2B5EF4-FFF2-40B4-BE49-F238E27FC236}">
              <a16:creationId xmlns:a16="http://schemas.microsoft.com/office/drawing/2014/main" id="{F35D5617-6C8B-4757-966A-19F735AA0D6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40</xdr:row>
      <xdr:rowOff>114300</xdr:rowOff>
    </xdr:to>
    <xdr:cxnSp macro="">
      <xdr:nvCxnSpPr>
        <xdr:cNvPr id="103" name="直線コネクタ 102">
          <a:extLst>
            <a:ext uri="{FF2B5EF4-FFF2-40B4-BE49-F238E27FC236}">
              <a16:creationId xmlns:a16="http://schemas.microsoft.com/office/drawing/2014/main" id="{2C02F3DF-0633-4D85-BB30-C7FA363BFFF6}"/>
            </a:ext>
          </a:extLst>
        </xdr:cNvPr>
        <xdr:cNvCxnSpPr/>
      </xdr:nvCxnSpPr>
      <xdr:spPr>
        <a:xfrm flipV="1">
          <a:off x="10476865" y="5600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118127</xdr:rowOff>
    </xdr:from>
    <xdr:ext cx="469744" cy="259045"/>
    <xdr:sp macro="" textlink="">
      <xdr:nvSpPr>
        <xdr:cNvPr id="104" name="【図書館】&#10;一人当たり面積最小値テキスト">
          <a:extLst>
            <a:ext uri="{FF2B5EF4-FFF2-40B4-BE49-F238E27FC236}">
              <a16:creationId xmlns:a16="http://schemas.microsoft.com/office/drawing/2014/main" id="{A8DD6886-4978-4B23-A178-E57483813FC1}"/>
            </a:ext>
          </a:extLst>
        </xdr:cNvPr>
        <xdr:cNvSpPr txBox="1"/>
      </xdr:nvSpPr>
      <xdr:spPr>
        <a:xfrm>
          <a:off x="105156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114300</xdr:rowOff>
    </xdr:from>
    <xdr:to>
      <xdr:col>55</xdr:col>
      <xdr:colOff>88900</xdr:colOff>
      <xdr:row>40</xdr:row>
      <xdr:rowOff>114300</xdr:rowOff>
    </xdr:to>
    <xdr:cxnSp macro="">
      <xdr:nvCxnSpPr>
        <xdr:cNvPr id="105" name="直線コネクタ 104">
          <a:extLst>
            <a:ext uri="{FF2B5EF4-FFF2-40B4-BE49-F238E27FC236}">
              <a16:creationId xmlns:a16="http://schemas.microsoft.com/office/drawing/2014/main" id="{AD8DF90D-72BC-4415-A87B-2C8F83145606}"/>
            </a:ext>
          </a:extLst>
        </xdr:cNvPr>
        <xdr:cNvCxnSpPr/>
      </xdr:nvCxnSpPr>
      <xdr:spPr>
        <a:xfrm>
          <a:off x="10388600" y="697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06" name="【図書館】&#10;一人当たり面積最大値テキスト">
          <a:extLst>
            <a:ext uri="{FF2B5EF4-FFF2-40B4-BE49-F238E27FC236}">
              <a16:creationId xmlns:a16="http://schemas.microsoft.com/office/drawing/2014/main" id="{25ABBB07-B5FC-4D86-878B-63CFED580A1A}"/>
            </a:ext>
          </a:extLst>
        </xdr:cNvPr>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07" name="直線コネクタ 106">
          <a:extLst>
            <a:ext uri="{FF2B5EF4-FFF2-40B4-BE49-F238E27FC236}">
              <a16:creationId xmlns:a16="http://schemas.microsoft.com/office/drawing/2014/main" id="{2505CB8A-0F83-45D7-BA10-5D760833BF0B}"/>
            </a:ext>
          </a:extLst>
        </xdr:cNvPr>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118127</xdr:rowOff>
    </xdr:from>
    <xdr:ext cx="469744" cy="259045"/>
    <xdr:sp macro="" textlink="">
      <xdr:nvSpPr>
        <xdr:cNvPr id="108" name="【図書館】&#10;一人当たり面積平均値テキスト">
          <a:extLst>
            <a:ext uri="{FF2B5EF4-FFF2-40B4-BE49-F238E27FC236}">
              <a16:creationId xmlns:a16="http://schemas.microsoft.com/office/drawing/2014/main" id="{09B02666-0B00-4594-85FF-E06B1E4FFF4F}"/>
            </a:ext>
          </a:extLst>
        </xdr:cNvPr>
        <xdr:cNvSpPr txBox="1"/>
      </xdr:nvSpPr>
      <xdr:spPr>
        <a:xfrm>
          <a:off x="105156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09" name="フローチャート: 判断 108">
          <a:extLst>
            <a:ext uri="{FF2B5EF4-FFF2-40B4-BE49-F238E27FC236}">
              <a16:creationId xmlns:a16="http://schemas.microsoft.com/office/drawing/2014/main" id="{E6C2C602-5749-4AE6-BFC1-E69B14B6BF30}"/>
            </a:ext>
          </a:extLst>
        </xdr:cNvPr>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25400</xdr:rowOff>
    </xdr:from>
    <xdr:to>
      <xdr:col>50</xdr:col>
      <xdr:colOff>165100</xdr:colOff>
      <xdr:row>36</xdr:row>
      <xdr:rowOff>127000</xdr:rowOff>
    </xdr:to>
    <xdr:sp macro="" textlink="">
      <xdr:nvSpPr>
        <xdr:cNvPr id="110" name="フローチャート: 判断 109">
          <a:extLst>
            <a:ext uri="{FF2B5EF4-FFF2-40B4-BE49-F238E27FC236}">
              <a16:creationId xmlns:a16="http://schemas.microsoft.com/office/drawing/2014/main" id="{BDC0F686-295B-4429-9CE5-805E2590FE45}"/>
            </a:ext>
          </a:extLst>
        </xdr:cNvPr>
        <xdr:cNvSpPr/>
      </xdr:nvSpPr>
      <xdr:spPr>
        <a:xfrm>
          <a:off x="958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1" name="フローチャート: 判断 110">
          <a:extLst>
            <a:ext uri="{FF2B5EF4-FFF2-40B4-BE49-F238E27FC236}">
              <a16:creationId xmlns:a16="http://schemas.microsoft.com/office/drawing/2014/main" id="{B95FA93F-E8CE-4B70-8AA6-893708703BE7}"/>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BD894B2F-6D40-4B16-9D2F-2838AB57D00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3D068C82-BB76-4FDE-80CF-F90F76C7C49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48905914-0977-4F98-93EE-C12CF5376F3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89334D57-26EB-44DA-A033-DC96506A1BF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1A18B748-F268-45D3-89AB-8C5E624A79B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63500</xdr:rowOff>
    </xdr:from>
    <xdr:to>
      <xdr:col>55</xdr:col>
      <xdr:colOff>50800</xdr:colOff>
      <xdr:row>32</xdr:row>
      <xdr:rowOff>165100</xdr:rowOff>
    </xdr:to>
    <xdr:sp macro="" textlink="">
      <xdr:nvSpPr>
        <xdr:cNvPr id="117" name="楕円 116">
          <a:extLst>
            <a:ext uri="{FF2B5EF4-FFF2-40B4-BE49-F238E27FC236}">
              <a16:creationId xmlns:a16="http://schemas.microsoft.com/office/drawing/2014/main" id="{F0D3A6B7-2939-4B8B-AA47-DC010361686C}"/>
            </a:ext>
          </a:extLst>
        </xdr:cNvPr>
        <xdr:cNvSpPr/>
      </xdr:nvSpPr>
      <xdr:spPr>
        <a:xfrm>
          <a:off x="104267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16527</xdr:rowOff>
    </xdr:from>
    <xdr:ext cx="469744" cy="259045"/>
    <xdr:sp macro="" textlink="">
      <xdr:nvSpPr>
        <xdr:cNvPr id="118" name="【図書館】&#10;一人当たり面積該当値テキスト">
          <a:extLst>
            <a:ext uri="{FF2B5EF4-FFF2-40B4-BE49-F238E27FC236}">
              <a16:creationId xmlns:a16="http://schemas.microsoft.com/office/drawing/2014/main" id="{D82B834C-4C05-42A4-BC6A-61585B3D56F9}"/>
            </a:ext>
          </a:extLst>
        </xdr:cNvPr>
        <xdr:cNvSpPr txBox="1"/>
      </xdr:nvSpPr>
      <xdr:spPr>
        <a:xfrm>
          <a:off x="10515600" y="55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63500</xdr:rowOff>
    </xdr:from>
    <xdr:to>
      <xdr:col>50</xdr:col>
      <xdr:colOff>165100</xdr:colOff>
      <xdr:row>32</xdr:row>
      <xdr:rowOff>165100</xdr:rowOff>
    </xdr:to>
    <xdr:sp macro="" textlink="">
      <xdr:nvSpPr>
        <xdr:cNvPr id="119" name="楕円 118">
          <a:extLst>
            <a:ext uri="{FF2B5EF4-FFF2-40B4-BE49-F238E27FC236}">
              <a16:creationId xmlns:a16="http://schemas.microsoft.com/office/drawing/2014/main" id="{5525A116-3C56-47E1-8A55-E9813E20FA00}"/>
            </a:ext>
          </a:extLst>
        </xdr:cNvPr>
        <xdr:cNvSpPr/>
      </xdr:nvSpPr>
      <xdr:spPr>
        <a:xfrm>
          <a:off x="95885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32</xdr:row>
      <xdr:rowOff>114300</xdr:rowOff>
    </xdr:from>
    <xdr:to>
      <xdr:col>55</xdr:col>
      <xdr:colOff>0</xdr:colOff>
      <xdr:row>32</xdr:row>
      <xdr:rowOff>114300</xdr:rowOff>
    </xdr:to>
    <xdr:cxnSp macro="">
      <xdr:nvCxnSpPr>
        <xdr:cNvPr id="120" name="直線コネクタ 119">
          <a:extLst>
            <a:ext uri="{FF2B5EF4-FFF2-40B4-BE49-F238E27FC236}">
              <a16:creationId xmlns:a16="http://schemas.microsoft.com/office/drawing/2014/main" id="{8AE8956A-F27D-4F02-9E2B-FAE2CFDED45B}"/>
            </a:ext>
          </a:extLst>
        </xdr:cNvPr>
        <xdr:cNvCxnSpPr/>
      </xdr:nvCxnSpPr>
      <xdr:spPr>
        <a:xfrm>
          <a:off x="9639300" y="5600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63500</xdr:rowOff>
    </xdr:from>
    <xdr:to>
      <xdr:col>46</xdr:col>
      <xdr:colOff>38100</xdr:colOff>
      <xdr:row>32</xdr:row>
      <xdr:rowOff>165100</xdr:rowOff>
    </xdr:to>
    <xdr:sp macro="" textlink="">
      <xdr:nvSpPr>
        <xdr:cNvPr id="121" name="楕円 120">
          <a:extLst>
            <a:ext uri="{FF2B5EF4-FFF2-40B4-BE49-F238E27FC236}">
              <a16:creationId xmlns:a16="http://schemas.microsoft.com/office/drawing/2014/main" id="{720DCDE7-716B-404F-A231-C9DB1E8EAC9C}"/>
            </a:ext>
          </a:extLst>
        </xdr:cNvPr>
        <xdr:cNvSpPr/>
      </xdr:nvSpPr>
      <xdr:spPr>
        <a:xfrm>
          <a:off x="86995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114300</xdr:rowOff>
    </xdr:from>
    <xdr:to>
      <xdr:col>50</xdr:col>
      <xdr:colOff>114300</xdr:colOff>
      <xdr:row>32</xdr:row>
      <xdr:rowOff>114300</xdr:rowOff>
    </xdr:to>
    <xdr:cxnSp macro="">
      <xdr:nvCxnSpPr>
        <xdr:cNvPr id="122" name="直線コネクタ 121">
          <a:extLst>
            <a:ext uri="{FF2B5EF4-FFF2-40B4-BE49-F238E27FC236}">
              <a16:creationId xmlns:a16="http://schemas.microsoft.com/office/drawing/2014/main" id="{5A46BEB3-D2AB-4A2B-989E-435604CE07F0}"/>
            </a:ext>
          </a:extLst>
        </xdr:cNvPr>
        <xdr:cNvCxnSpPr/>
      </xdr:nvCxnSpPr>
      <xdr:spPr>
        <a:xfrm>
          <a:off x="8750300" y="5600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118127</xdr:rowOff>
    </xdr:from>
    <xdr:ext cx="469744" cy="259045"/>
    <xdr:sp macro="" textlink="">
      <xdr:nvSpPr>
        <xdr:cNvPr id="123" name="n_1aveValue【図書館】&#10;一人当たり面積">
          <a:extLst>
            <a:ext uri="{FF2B5EF4-FFF2-40B4-BE49-F238E27FC236}">
              <a16:creationId xmlns:a16="http://schemas.microsoft.com/office/drawing/2014/main" id="{20A3828D-0099-4F04-9D55-86334F7102F9}"/>
            </a:ext>
          </a:extLst>
        </xdr:cNvPr>
        <xdr:cNvSpPr txBox="1"/>
      </xdr:nvSpPr>
      <xdr:spPr>
        <a:xfrm>
          <a:off x="9391727"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24" name="n_2aveValue【図書館】&#10;一人当たり面積">
          <a:extLst>
            <a:ext uri="{FF2B5EF4-FFF2-40B4-BE49-F238E27FC236}">
              <a16:creationId xmlns:a16="http://schemas.microsoft.com/office/drawing/2014/main" id="{619EE361-A1A2-43BD-875E-9DA3FD75B1F6}"/>
            </a:ext>
          </a:extLst>
        </xdr:cNvPr>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10177</xdr:rowOff>
    </xdr:from>
    <xdr:ext cx="469744" cy="259045"/>
    <xdr:sp macro="" textlink="">
      <xdr:nvSpPr>
        <xdr:cNvPr id="125" name="n_1mainValue【図書館】&#10;一人当たり面積">
          <a:extLst>
            <a:ext uri="{FF2B5EF4-FFF2-40B4-BE49-F238E27FC236}">
              <a16:creationId xmlns:a16="http://schemas.microsoft.com/office/drawing/2014/main" id="{3D5A8DD2-4BF9-4A7D-9266-F2F4414C9345}"/>
            </a:ext>
          </a:extLst>
        </xdr:cNvPr>
        <xdr:cNvSpPr txBox="1"/>
      </xdr:nvSpPr>
      <xdr:spPr>
        <a:xfrm>
          <a:off x="9391727" y="53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31</xdr:row>
      <xdr:rowOff>10177</xdr:rowOff>
    </xdr:from>
    <xdr:ext cx="469744" cy="259045"/>
    <xdr:sp macro="" textlink="">
      <xdr:nvSpPr>
        <xdr:cNvPr id="126" name="n_2mainValue【図書館】&#10;一人当たり面積">
          <a:extLst>
            <a:ext uri="{FF2B5EF4-FFF2-40B4-BE49-F238E27FC236}">
              <a16:creationId xmlns:a16="http://schemas.microsoft.com/office/drawing/2014/main" id="{D0B3D557-4D56-4F0B-8971-8E811A91262D}"/>
            </a:ext>
          </a:extLst>
        </xdr:cNvPr>
        <xdr:cNvSpPr txBox="1"/>
      </xdr:nvSpPr>
      <xdr:spPr>
        <a:xfrm>
          <a:off x="8515427" y="53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657D7A78-3F77-48E0-A5FE-2E1AD5CB0F5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A8BE22D6-3431-44D8-903D-B2D2A2D42FF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FBBE40AC-3873-4BE0-849B-788C158D8D9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19844F5C-3216-4962-B131-5ADAC20FF6E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4C5CCB57-473A-46B1-99A0-F489FE2D8A8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D46E6B37-689A-4E93-9049-1DF48326518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0541F725-5599-414B-A488-D4667248B60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8FE4CD53-C42C-4D69-9383-F9BA2E43442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8C4DF271-E5F3-4749-8B19-D34791F514C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6A4565A3-40A9-4E71-8103-F394D72005F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a:extLst>
            <a:ext uri="{FF2B5EF4-FFF2-40B4-BE49-F238E27FC236}">
              <a16:creationId xmlns:a16="http://schemas.microsoft.com/office/drawing/2014/main" id="{C27FC2BC-5DC0-4611-8F5A-A4322620978F}"/>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a:extLst>
            <a:ext uri="{FF2B5EF4-FFF2-40B4-BE49-F238E27FC236}">
              <a16:creationId xmlns:a16="http://schemas.microsoft.com/office/drawing/2014/main" id="{8228D019-1E6C-48FC-A5C5-DEF6E9293EB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a:extLst>
            <a:ext uri="{FF2B5EF4-FFF2-40B4-BE49-F238E27FC236}">
              <a16:creationId xmlns:a16="http://schemas.microsoft.com/office/drawing/2014/main" id="{745C8926-0987-46AD-89DD-DA9D3F0146B3}"/>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a:extLst>
            <a:ext uri="{FF2B5EF4-FFF2-40B4-BE49-F238E27FC236}">
              <a16:creationId xmlns:a16="http://schemas.microsoft.com/office/drawing/2014/main" id="{029B1756-9774-43A8-8EC7-537CDD0E6D2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a:extLst>
            <a:ext uri="{FF2B5EF4-FFF2-40B4-BE49-F238E27FC236}">
              <a16:creationId xmlns:a16="http://schemas.microsoft.com/office/drawing/2014/main" id="{9C6E426B-AD1A-4A72-8BEB-73721A2DD8A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a:extLst>
            <a:ext uri="{FF2B5EF4-FFF2-40B4-BE49-F238E27FC236}">
              <a16:creationId xmlns:a16="http://schemas.microsoft.com/office/drawing/2014/main" id="{A5859C2E-DAE2-460A-9F24-7198A8206BD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a:extLst>
            <a:ext uri="{FF2B5EF4-FFF2-40B4-BE49-F238E27FC236}">
              <a16:creationId xmlns:a16="http://schemas.microsoft.com/office/drawing/2014/main" id="{CA9A712A-A985-4322-B316-B2216B8CB23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a:extLst>
            <a:ext uri="{FF2B5EF4-FFF2-40B4-BE49-F238E27FC236}">
              <a16:creationId xmlns:a16="http://schemas.microsoft.com/office/drawing/2014/main" id="{8A1ABF3F-B100-4CF6-A748-4ECA1DD887C1}"/>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a:extLst>
            <a:ext uri="{FF2B5EF4-FFF2-40B4-BE49-F238E27FC236}">
              <a16:creationId xmlns:a16="http://schemas.microsoft.com/office/drawing/2014/main" id="{BCB1BCF9-FE16-40BC-9644-DAFB829B36AD}"/>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a:extLst>
            <a:ext uri="{FF2B5EF4-FFF2-40B4-BE49-F238E27FC236}">
              <a16:creationId xmlns:a16="http://schemas.microsoft.com/office/drawing/2014/main" id="{D366C028-A9DB-4C8F-9741-BE2801B9E58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a:extLst>
            <a:ext uri="{FF2B5EF4-FFF2-40B4-BE49-F238E27FC236}">
              <a16:creationId xmlns:a16="http://schemas.microsoft.com/office/drawing/2014/main" id="{6D8BA8F2-FABC-4822-ABCA-B79E6BBFCBD3}"/>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6177A9F6-050B-4691-8F48-0960E8D5E3C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a:extLst>
            <a:ext uri="{FF2B5EF4-FFF2-40B4-BE49-F238E27FC236}">
              <a16:creationId xmlns:a16="http://schemas.microsoft.com/office/drawing/2014/main" id="{EA3955DE-D167-46D4-8C80-8476099A7051}"/>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a:extLst>
            <a:ext uri="{FF2B5EF4-FFF2-40B4-BE49-F238E27FC236}">
              <a16:creationId xmlns:a16="http://schemas.microsoft.com/office/drawing/2014/main" id="{C407D379-E038-41E9-9C86-30DBE454942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81915</xdr:rowOff>
    </xdr:to>
    <xdr:cxnSp macro="">
      <xdr:nvCxnSpPr>
        <xdr:cNvPr id="151" name="直線コネクタ 150">
          <a:extLst>
            <a:ext uri="{FF2B5EF4-FFF2-40B4-BE49-F238E27FC236}">
              <a16:creationId xmlns:a16="http://schemas.microsoft.com/office/drawing/2014/main" id="{F967B5CF-73AE-4B59-B2AD-66D224897BC4}"/>
            </a:ext>
          </a:extLst>
        </xdr:cNvPr>
        <xdr:cNvCxnSpPr/>
      </xdr:nvCxnSpPr>
      <xdr:spPr>
        <a:xfrm flipV="1">
          <a:off x="4634865" y="9612630"/>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85742</xdr:rowOff>
    </xdr:from>
    <xdr:ext cx="405111" cy="259045"/>
    <xdr:sp macro="" textlink="">
      <xdr:nvSpPr>
        <xdr:cNvPr id="152" name="【体育館・プール】&#10;有形固定資産減価償却率最小値テキスト">
          <a:extLst>
            <a:ext uri="{FF2B5EF4-FFF2-40B4-BE49-F238E27FC236}">
              <a16:creationId xmlns:a16="http://schemas.microsoft.com/office/drawing/2014/main" id="{8291552C-99BB-4533-A2B4-44443057EB87}"/>
            </a:ext>
          </a:extLst>
        </xdr:cNvPr>
        <xdr:cNvSpPr txBox="1"/>
      </xdr:nvSpPr>
      <xdr:spPr>
        <a:xfrm>
          <a:off x="4673600" y="1105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81915</xdr:rowOff>
    </xdr:from>
    <xdr:to>
      <xdr:col>24</xdr:col>
      <xdr:colOff>152400</xdr:colOff>
      <xdr:row>64</xdr:row>
      <xdr:rowOff>81915</xdr:rowOff>
    </xdr:to>
    <xdr:cxnSp macro="">
      <xdr:nvCxnSpPr>
        <xdr:cNvPr id="153" name="直線コネクタ 152">
          <a:extLst>
            <a:ext uri="{FF2B5EF4-FFF2-40B4-BE49-F238E27FC236}">
              <a16:creationId xmlns:a16="http://schemas.microsoft.com/office/drawing/2014/main" id="{B48C11CE-76E5-405D-9A3D-6609FC5D43FC}"/>
            </a:ext>
          </a:extLst>
        </xdr:cNvPr>
        <xdr:cNvCxnSpPr/>
      </xdr:nvCxnSpPr>
      <xdr:spPr>
        <a:xfrm>
          <a:off x="4546600" y="11054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54" name="【体育館・プール】&#10;有形固定資産減価償却率最大値テキスト">
          <a:extLst>
            <a:ext uri="{FF2B5EF4-FFF2-40B4-BE49-F238E27FC236}">
              <a16:creationId xmlns:a16="http://schemas.microsoft.com/office/drawing/2014/main" id="{A3520D82-2AFE-4F79-8C35-F3640934E864}"/>
            </a:ext>
          </a:extLst>
        </xdr:cNvPr>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5" name="直線コネクタ 154">
          <a:extLst>
            <a:ext uri="{FF2B5EF4-FFF2-40B4-BE49-F238E27FC236}">
              <a16:creationId xmlns:a16="http://schemas.microsoft.com/office/drawing/2014/main" id="{F0F9CE94-1485-41F8-8219-BB1FD4E8E7FC}"/>
            </a:ext>
          </a:extLst>
        </xdr:cNvPr>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99077</xdr:rowOff>
    </xdr:from>
    <xdr:ext cx="405111" cy="259045"/>
    <xdr:sp macro="" textlink="">
      <xdr:nvSpPr>
        <xdr:cNvPr id="156" name="【体育館・プール】&#10;有形固定資産減価償却率平均値テキスト">
          <a:extLst>
            <a:ext uri="{FF2B5EF4-FFF2-40B4-BE49-F238E27FC236}">
              <a16:creationId xmlns:a16="http://schemas.microsoft.com/office/drawing/2014/main" id="{2157CCA2-8E49-4E17-BD33-00390F7A4320}"/>
            </a:ext>
          </a:extLst>
        </xdr:cNvPr>
        <xdr:cNvSpPr txBox="1"/>
      </xdr:nvSpPr>
      <xdr:spPr>
        <a:xfrm>
          <a:off x="46736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57" name="フローチャート: 判断 156">
          <a:extLst>
            <a:ext uri="{FF2B5EF4-FFF2-40B4-BE49-F238E27FC236}">
              <a16:creationId xmlns:a16="http://schemas.microsoft.com/office/drawing/2014/main" id="{8F0EFAC7-6598-4CB4-8AFF-E81F246E7B92}"/>
            </a:ext>
          </a:extLst>
        </xdr:cNvPr>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13970</xdr:rowOff>
    </xdr:from>
    <xdr:to>
      <xdr:col>20</xdr:col>
      <xdr:colOff>38100</xdr:colOff>
      <xdr:row>60</xdr:row>
      <xdr:rowOff>115570</xdr:rowOff>
    </xdr:to>
    <xdr:sp macro="" textlink="">
      <xdr:nvSpPr>
        <xdr:cNvPr id="158" name="フローチャート: 判断 157">
          <a:extLst>
            <a:ext uri="{FF2B5EF4-FFF2-40B4-BE49-F238E27FC236}">
              <a16:creationId xmlns:a16="http://schemas.microsoft.com/office/drawing/2014/main" id="{3C8E3AF2-E146-48A2-885D-4B77F6BDA101}"/>
            </a:ext>
          </a:extLst>
        </xdr:cNvPr>
        <xdr:cNvSpPr/>
      </xdr:nvSpPr>
      <xdr:spPr>
        <a:xfrm>
          <a:off x="3746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59690</xdr:rowOff>
    </xdr:from>
    <xdr:to>
      <xdr:col>15</xdr:col>
      <xdr:colOff>101600</xdr:colOff>
      <xdr:row>59</xdr:row>
      <xdr:rowOff>161290</xdr:rowOff>
    </xdr:to>
    <xdr:sp macro="" textlink="">
      <xdr:nvSpPr>
        <xdr:cNvPr id="159" name="フローチャート: 判断 158">
          <a:extLst>
            <a:ext uri="{FF2B5EF4-FFF2-40B4-BE49-F238E27FC236}">
              <a16:creationId xmlns:a16="http://schemas.microsoft.com/office/drawing/2014/main" id="{D01E6E66-227E-496E-B793-5FE72DBFDA6E}"/>
            </a:ext>
          </a:extLst>
        </xdr:cNvPr>
        <xdr:cNvSpPr/>
      </xdr:nvSpPr>
      <xdr:spPr>
        <a:xfrm>
          <a:off x="2857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4071EB2B-34F6-47A0-895A-9531DDC10D1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8EA342A-4DDF-4B51-B65D-5E07D4E2137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2F1B1CF5-28AE-40D1-ACBC-01D563474FC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C89FD649-C489-42F2-BC49-9FD12C800B9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62CE6E95-CC11-48C2-9519-1D46948616A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114935</xdr:rowOff>
    </xdr:from>
    <xdr:to>
      <xdr:col>24</xdr:col>
      <xdr:colOff>114300</xdr:colOff>
      <xdr:row>58</xdr:row>
      <xdr:rowOff>45085</xdr:rowOff>
    </xdr:to>
    <xdr:sp macro="" textlink="">
      <xdr:nvSpPr>
        <xdr:cNvPr id="165" name="楕円 164">
          <a:extLst>
            <a:ext uri="{FF2B5EF4-FFF2-40B4-BE49-F238E27FC236}">
              <a16:creationId xmlns:a16="http://schemas.microsoft.com/office/drawing/2014/main" id="{F3376D20-42E3-4C78-A519-727529F11D5B}"/>
            </a:ext>
          </a:extLst>
        </xdr:cNvPr>
        <xdr:cNvSpPr/>
      </xdr:nvSpPr>
      <xdr:spPr>
        <a:xfrm>
          <a:off x="45847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137812</xdr:rowOff>
    </xdr:from>
    <xdr:ext cx="405111" cy="259045"/>
    <xdr:sp macro="" textlink="">
      <xdr:nvSpPr>
        <xdr:cNvPr id="166" name="【体育館・プール】&#10;有形固定資産減価償却率該当値テキスト">
          <a:extLst>
            <a:ext uri="{FF2B5EF4-FFF2-40B4-BE49-F238E27FC236}">
              <a16:creationId xmlns:a16="http://schemas.microsoft.com/office/drawing/2014/main" id="{5A483FF3-93E9-4B24-B151-44D980408B08}"/>
            </a:ext>
          </a:extLst>
        </xdr:cNvPr>
        <xdr:cNvSpPr txBox="1"/>
      </xdr:nvSpPr>
      <xdr:spPr>
        <a:xfrm>
          <a:off x="4673600"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141605</xdr:rowOff>
    </xdr:from>
    <xdr:to>
      <xdr:col>20</xdr:col>
      <xdr:colOff>38100</xdr:colOff>
      <xdr:row>58</xdr:row>
      <xdr:rowOff>71755</xdr:rowOff>
    </xdr:to>
    <xdr:sp macro="" textlink="">
      <xdr:nvSpPr>
        <xdr:cNvPr id="167" name="楕円 166">
          <a:extLst>
            <a:ext uri="{FF2B5EF4-FFF2-40B4-BE49-F238E27FC236}">
              <a16:creationId xmlns:a16="http://schemas.microsoft.com/office/drawing/2014/main" id="{D2EC16F0-0595-4DF1-BAE7-B39A0406767C}"/>
            </a:ext>
          </a:extLst>
        </xdr:cNvPr>
        <xdr:cNvSpPr/>
      </xdr:nvSpPr>
      <xdr:spPr>
        <a:xfrm>
          <a:off x="3746500" y="99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165735</xdr:rowOff>
    </xdr:from>
    <xdr:to>
      <xdr:col>24</xdr:col>
      <xdr:colOff>63500</xdr:colOff>
      <xdr:row>58</xdr:row>
      <xdr:rowOff>20955</xdr:rowOff>
    </xdr:to>
    <xdr:cxnSp macro="">
      <xdr:nvCxnSpPr>
        <xdr:cNvPr id="168" name="直線コネクタ 167">
          <a:extLst>
            <a:ext uri="{FF2B5EF4-FFF2-40B4-BE49-F238E27FC236}">
              <a16:creationId xmlns:a16="http://schemas.microsoft.com/office/drawing/2014/main" id="{3FB07422-3FA8-4FE0-9AFD-FC612BC75B87}"/>
            </a:ext>
          </a:extLst>
        </xdr:cNvPr>
        <xdr:cNvCxnSpPr/>
      </xdr:nvCxnSpPr>
      <xdr:spPr>
        <a:xfrm flipV="1">
          <a:off x="3797300" y="993838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166370</xdr:rowOff>
    </xdr:from>
    <xdr:to>
      <xdr:col>15</xdr:col>
      <xdr:colOff>101600</xdr:colOff>
      <xdr:row>58</xdr:row>
      <xdr:rowOff>96520</xdr:rowOff>
    </xdr:to>
    <xdr:sp macro="" textlink="">
      <xdr:nvSpPr>
        <xdr:cNvPr id="169" name="楕円 168">
          <a:extLst>
            <a:ext uri="{FF2B5EF4-FFF2-40B4-BE49-F238E27FC236}">
              <a16:creationId xmlns:a16="http://schemas.microsoft.com/office/drawing/2014/main" id="{300ABDAA-5D3B-4C94-B075-3D2BF05BE005}"/>
            </a:ext>
          </a:extLst>
        </xdr:cNvPr>
        <xdr:cNvSpPr/>
      </xdr:nvSpPr>
      <xdr:spPr>
        <a:xfrm>
          <a:off x="2857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20955</xdr:rowOff>
    </xdr:from>
    <xdr:to>
      <xdr:col>19</xdr:col>
      <xdr:colOff>177800</xdr:colOff>
      <xdr:row>58</xdr:row>
      <xdr:rowOff>45720</xdr:rowOff>
    </xdr:to>
    <xdr:cxnSp macro="">
      <xdr:nvCxnSpPr>
        <xdr:cNvPr id="170" name="直線コネクタ 169">
          <a:extLst>
            <a:ext uri="{FF2B5EF4-FFF2-40B4-BE49-F238E27FC236}">
              <a16:creationId xmlns:a16="http://schemas.microsoft.com/office/drawing/2014/main" id="{CCA1C223-D4CE-409D-9B74-E844C8A6F3E8}"/>
            </a:ext>
          </a:extLst>
        </xdr:cNvPr>
        <xdr:cNvCxnSpPr/>
      </xdr:nvCxnSpPr>
      <xdr:spPr>
        <a:xfrm flipV="1">
          <a:off x="2908300" y="99650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106697</xdr:rowOff>
    </xdr:from>
    <xdr:ext cx="405111" cy="259045"/>
    <xdr:sp macro="" textlink="">
      <xdr:nvSpPr>
        <xdr:cNvPr id="171" name="n_1aveValue【体育館・プール】&#10;有形固定資産減価償却率">
          <a:extLst>
            <a:ext uri="{FF2B5EF4-FFF2-40B4-BE49-F238E27FC236}">
              <a16:creationId xmlns:a16="http://schemas.microsoft.com/office/drawing/2014/main" id="{72E82EFD-23B3-4249-8F82-D34B3DF55D15}"/>
            </a:ext>
          </a:extLst>
        </xdr:cNvPr>
        <xdr:cNvSpPr txBox="1"/>
      </xdr:nvSpPr>
      <xdr:spPr>
        <a:xfrm>
          <a:off x="35820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152417</xdr:rowOff>
    </xdr:from>
    <xdr:ext cx="405111" cy="259045"/>
    <xdr:sp macro="" textlink="">
      <xdr:nvSpPr>
        <xdr:cNvPr id="172" name="n_2aveValue【体育館・プール】&#10;有形固定資産減価償却率">
          <a:extLst>
            <a:ext uri="{FF2B5EF4-FFF2-40B4-BE49-F238E27FC236}">
              <a16:creationId xmlns:a16="http://schemas.microsoft.com/office/drawing/2014/main" id="{D97F6C9D-35DB-4746-8796-B3A8C15A17B5}"/>
            </a:ext>
          </a:extLst>
        </xdr:cNvPr>
        <xdr:cNvSpPr txBox="1"/>
      </xdr:nvSpPr>
      <xdr:spPr>
        <a:xfrm>
          <a:off x="270574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88282</xdr:rowOff>
    </xdr:from>
    <xdr:ext cx="405111" cy="259045"/>
    <xdr:sp macro="" textlink="">
      <xdr:nvSpPr>
        <xdr:cNvPr id="173" name="n_1mainValue【体育館・プール】&#10;有形固定資産減価償却率">
          <a:extLst>
            <a:ext uri="{FF2B5EF4-FFF2-40B4-BE49-F238E27FC236}">
              <a16:creationId xmlns:a16="http://schemas.microsoft.com/office/drawing/2014/main" id="{C4E79081-8CC2-4A14-93CB-7D987696B2BC}"/>
            </a:ext>
          </a:extLst>
        </xdr:cNvPr>
        <xdr:cNvSpPr txBox="1"/>
      </xdr:nvSpPr>
      <xdr:spPr>
        <a:xfrm>
          <a:off x="3582044" y="968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113047</xdr:rowOff>
    </xdr:from>
    <xdr:ext cx="405111" cy="259045"/>
    <xdr:sp macro="" textlink="">
      <xdr:nvSpPr>
        <xdr:cNvPr id="174" name="n_2mainValue【体育館・プール】&#10;有形固定資産減価償却率">
          <a:extLst>
            <a:ext uri="{FF2B5EF4-FFF2-40B4-BE49-F238E27FC236}">
              <a16:creationId xmlns:a16="http://schemas.microsoft.com/office/drawing/2014/main" id="{AFBF690F-C4D6-4CC5-A70F-E12A874F7929}"/>
            </a:ext>
          </a:extLst>
        </xdr:cNvPr>
        <xdr:cNvSpPr txBox="1"/>
      </xdr:nvSpPr>
      <xdr:spPr>
        <a:xfrm>
          <a:off x="2705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a:extLst>
            <a:ext uri="{FF2B5EF4-FFF2-40B4-BE49-F238E27FC236}">
              <a16:creationId xmlns:a16="http://schemas.microsoft.com/office/drawing/2014/main" id="{4EFF8109-A0B6-4068-9B35-978C991FB4D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a:extLst>
            <a:ext uri="{FF2B5EF4-FFF2-40B4-BE49-F238E27FC236}">
              <a16:creationId xmlns:a16="http://schemas.microsoft.com/office/drawing/2014/main" id="{FD2E7749-1BA8-465E-8B54-1ABDC66D93B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a:extLst>
            <a:ext uri="{FF2B5EF4-FFF2-40B4-BE49-F238E27FC236}">
              <a16:creationId xmlns:a16="http://schemas.microsoft.com/office/drawing/2014/main" id="{2F5B02D1-41A9-4F64-ACB2-2B06657594C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a:extLst>
            <a:ext uri="{FF2B5EF4-FFF2-40B4-BE49-F238E27FC236}">
              <a16:creationId xmlns:a16="http://schemas.microsoft.com/office/drawing/2014/main" id="{53311ADA-B191-4AFE-A604-2FD7E5E9738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a:extLst>
            <a:ext uri="{FF2B5EF4-FFF2-40B4-BE49-F238E27FC236}">
              <a16:creationId xmlns:a16="http://schemas.microsoft.com/office/drawing/2014/main" id="{66F4975B-E0A3-416F-8076-7B56C8C7948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a:extLst>
            <a:ext uri="{FF2B5EF4-FFF2-40B4-BE49-F238E27FC236}">
              <a16:creationId xmlns:a16="http://schemas.microsoft.com/office/drawing/2014/main" id="{6B9388F9-3B69-4F16-AB7F-CAE87C686FF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a:extLst>
            <a:ext uri="{FF2B5EF4-FFF2-40B4-BE49-F238E27FC236}">
              <a16:creationId xmlns:a16="http://schemas.microsoft.com/office/drawing/2014/main" id="{03CFFCE8-D6B0-4E45-9788-7B25A8474F8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a:extLst>
            <a:ext uri="{FF2B5EF4-FFF2-40B4-BE49-F238E27FC236}">
              <a16:creationId xmlns:a16="http://schemas.microsoft.com/office/drawing/2014/main" id="{008F8F08-CBD7-49D6-9419-51D5A7E50C3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a:extLst>
            <a:ext uri="{FF2B5EF4-FFF2-40B4-BE49-F238E27FC236}">
              <a16:creationId xmlns:a16="http://schemas.microsoft.com/office/drawing/2014/main" id="{F8F2A51B-CFB2-4323-AF65-6E30A00DDDB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a:extLst>
            <a:ext uri="{FF2B5EF4-FFF2-40B4-BE49-F238E27FC236}">
              <a16:creationId xmlns:a16="http://schemas.microsoft.com/office/drawing/2014/main" id="{74F7BAA1-ADC4-48C0-8DBE-76780FE5592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5" name="テキスト ボックス 184">
          <a:extLst>
            <a:ext uri="{FF2B5EF4-FFF2-40B4-BE49-F238E27FC236}">
              <a16:creationId xmlns:a16="http://schemas.microsoft.com/office/drawing/2014/main" id="{F970F9ED-68EF-4A6E-82A6-2D1162AB9CD3}"/>
            </a:ext>
          </a:extLst>
        </xdr:cNvPr>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a:extLst>
            <a:ext uri="{FF2B5EF4-FFF2-40B4-BE49-F238E27FC236}">
              <a16:creationId xmlns:a16="http://schemas.microsoft.com/office/drawing/2014/main" id="{6EEC3659-6F23-487C-B474-D81C0138567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a:extLst>
            <a:ext uri="{FF2B5EF4-FFF2-40B4-BE49-F238E27FC236}">
              <a16:creationId xmlns:a16="http://schemas.microsoft.com/office/drawing/2014/main" id="{1ED46722-CD90-4D22-A73D-9D76D440C33C}"/>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a:extLst>
            <a:ext uri="{FF2B5EF4-FFF2-40B4-BE49-F238E27FC236}">
              <a16:creationId xmlns:a16="http://schemas.microsoft.com/office/drawing/2014/main" id="{AEC15381-E4A7-48E7-9949-AE1AFC76424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a:extLst>
            <a:ext uri="{FF2B5EF4-FFF2-40B4-BE49-F238E27FC236}">
              <a16:creationId xmlns:a16="http://schemas.microsoft.com/office/drawing/2014/main" id="{4F4EBB5A-5B0D-4406-AA22-4A2C7F1242C5}"/>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a:extLst>
            <a:ext uri="{FF2B5EF4-FFF2-40B4-BE49-F238E27FC236}">
              <a16:creationId xmlns:a16="http://schemas.microsoft.com/office/drawing/2014/main" id="{5CADF986-F9D2-4624-9919-907D72DC852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a:extLst>
            <a:ext uri="{FF2B5EF4-FFF2-40B4-BE49-F238E27FC236}">
              <a16:creationId xmlns:a16="http://schemas.microsoft.com/office/drawing/2014/main" id="{302846FC-3B8A-4B7E-AAC3-741790A79414}"/>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a:extLst>
            <a:ext uri="{FF2B5EF4-FFF2-40B4-BE49-F238E27FC236}">
              <a16:creationId xmlns:a16="http://schemas.microsoft.com/office/drawing/2014/main" id="{DCCC2E2D-76AD-4E3F-ADFF-C097EB179A2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a:extLst>
            <a:ext uri="{FF2B5EF4-FFF2-40B4-BE49-F238E27FC236}">
              <a16:creationId xmlns:a16="http://schemas.microsoft.com/office/drawing/2014/main" id="{D2844520-F978-4496-9CEB-E37FCFC6A1D6}"/>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a:extLst>
            <a:ext uri="{FF2B5EF4-FFF2-40B4-BE49-F238E27FC236}">
              <a16:creationId xmlns:a16="http://schemas.microsoft.com/office/drawing/2014/main" id="{9066D1AD-985A-44EE-A331-B527B79AC6A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a:extLst>
            <a:ext uri="{FF2B5EF4-FFF2-40B4-BE49-F238E27FC236}">
              <a16:creationId xmlns:a16="http://schemas.microsoft.com/office/drawing/2014/main" id="{9A18AFCD-CF16-46BB-911B-AD5373AAB25F}"/>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a:extLst>
            <a:ext uri="{FF2B5EF4-FFF2-40B4-BE49-F238E27FC236}">
              <a16:creationId xmlns:a16="http://schemas.microsoft.com/office/drawing/2014/main" id="{8072BEAB-873B-4D9F-9C1B-F6441BFD038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a:extLst>
            <a:ext uri="{FF2B5EF4-FFF2-40B4-BE49-F238E27FC236}">
              <a16:creationId xmlns:a16="http://schemas.microsoft.com/office/drawing/2014/main" id="{4C9197AB-1277-449B-A28D-BE68544665C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a:extLst>
            <a:ext uri="{FF2B5EF4-FFF2-40B4-BE49-F238E27FC236}">
              <a16:creationId xmlns:a16="http://schemas.microsoft.com/office/drawing/2014/main" id="{BBB01CB1-2149-4084-AAC0-8F7AD5D85AF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38100</xdr:rowOff>
    </xdr:from>
    <xdr:to>
      <xdr:col>54</xdr:col>
      <xdr:colOff>189865</xdr:colOff>
      <xdr:row>64</xdr:row>
      <xdr:rowOff>127000</xdr:rowOff>
    </xdr:to>
    <xdr:cxnSp macro="">
      <xdr:nvCxnSpPr>
        <xdr:cNvPr id="199" name="直線コネクタ 198">
          <a:extLst>
            <a:ext uri="{FF2B5EF4-FFF2-40B4-BE49-F238E27FC236}">
              <a16:creationId xmlns:a16="http://schemas.microsoft.com/office/drawing/2014/main" id="{720A4B7E-E892-4425-B99B-4059335FC7BC}"/>
            </a:ext>
          </a:extLst>
        </xdr:cNvPr>
        <xdr:cNvCxnSpPr/>
      </xdr:nvCxnSpPr>
      <xdr:spPr>
        <a:xfrm flipV="1">
          <a:off x="10476865" y="96393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130827</xdr:rowOff>
    </xdr:from>
    <xdr:ext cx="469744" cy="259045"/>
    <xdr:sp macro="" textlink="">
      <xdr:nvSpPr>
        <xdr:cNvPr id="200" name="【体育館・プール】&#10;一人当たり面積最小値テキスト">
          <a:extLst>
            <a:ext uri="{FF2B5EF4-FFF2-40B4-BE49-F238E27FC236}">
              <a16:creationId xmlns:a16="http://schemas.microsoft.com/office/drawing/2014/main" id="{7D4A0EDC-84D2-48A4-BBF2-238C9D2DBE58}"/>
            </a:ext>
          </a:extLst>
        </xdr:cNvPr>
        <xdr:cNvSpPr txBox="1"/>
      </xdr:nvSpPr>
      <xdr:spPr>
        <a:xfrm>
          <a:off x="10515600" y="1110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127000</xdr:rowOff>
    </xdr:from>
    <xdr:to>
      <xdr:col>55</xdr:col>
      <xdr:colOff>88900</xdr:colOff>
      <xdr:row>64</xdr:row>
      <xdr:rowOff>127000</xdr:rowOff>
    </xdr:to>
    <xdr:cxnSp macro="">
      <xdr:nvCxnSpPr>
        <xdr:cNvPr id="201" name="直線コネクタ 200">
          <a:extLst>
            <a:ext uri="{FF2B5EF4-FFF2-40B4-BE49-F238E27FC236}">
              <a16:creationId xmlns:a16="http://schemas.microsoft.com/office/drawing/2014/main" id="{6ACD9C5A-748B-42CB-98FA-49C0AC9673CA}"/>
            </a:ext>
          </a:extLst>
        </xdr:cNvPr>
        <xdr:cNvCxnSpPr/>
      </xdr:nvCxnSpPr>
      <xdr:spPr>
        <a:xfrm>
          <a:off x="10388600" y="1109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156227</xdr:rowOff>
    </xdr:from>
    <xdr:ext cx="469744" cy="259045"/>
    <xdr:sp macro="" textlink="">
      <xdr:nvSpPr>
        <xdr:cNvPr id="202" name="【体育館・プール】&#10;一人当たり面積最大値テキスト">
          <a:extLst>
            <a:ext uri="{FF2B5EF4-FFF2-40B4-BE49-F238E27FC236}">
              <a16:creationId xmlns:a16="http://schemas.microsoft.com/office/drawing/2014/main" id="{5ED06242-0F17-4128-A97A-05D74FCF7D37}"/>
            </a:ext>
          </a:extLst>
        </xdr:cNvPr>
        <xdr:cNvSpPr txBox="1"/>
      </xdr:nvSpPr>
      <xdr:spPr>
        <a:xfrm>
          <a:off x="10515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38100</xdr:rowOff>
    </xdr:from>
    <xdr:to>
      <xdr:col>55</xdr:col>
      <xdr:colOff>88900</xdr:colOff>
      <xdr:row>56</xdr:row>
      <xdr:rowOff>38100</xdr:rowOff>
    </xdr:to>
    <xdr:cxnSp macro="">
      <xdr:nvCxnSpPr>
        <xdr:cNvPr id="203" name="直線コネクタ 202">
          <a:extLst>
            <a:ext uri="{FF2B5EF4-FFF2-40B4-BE49-F238E27FC236}">
              <a16:creationId xmlns:a16="http://schemas.microsoft.com/office/drawing/2014/main" id="{AB76A335-EAAE-4834-BD33-7B770A8B595E}"/>
            </a:ext>
          </a:extLst>
        </xdr:cNvPr>
        <xdr:cNvCxnSpPr/>
      </xdr:nvCxnSpPr>
      <xdr:spPr>
        <a:xfrm>
          <a:off x="10388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73677</xdr:rowOff>
    </xdr:from>
    <xdr:ext cx="469744" cy="259045"/>
    <xdr:sp macro="" textlink="">
      <xdr:nvSpPr>
        <xdr:cNvPr id="204" name="【体育館・プール】&#10;一人当たり面積平均値テキスト">
          <a:extLst>
            <a:ext uri="{FF2B5EF4-FFF2-40B4-BE49-F238E27FC236}">
              <a16:creationId xmlns:a16="http://schemas.microsoft.com/office/drawing/2014/main" id="{002CAE39-B5A1-4C49-9177-612A88916333}"/>
            </a:ext>
          </a:extLst>
        </xdr:cNvPr>
        <xdr:cNvSpPr txBox="1"/>
      </xdr:nvSpPr>
      <xdr:spPr>
        <a:xfrm>
          <a:off x="10515600" y="10189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95250</xdr:rowOff>
    </xdr:from>
    <xdr:to>
      <xdr:col>55</xdr:col>
      <xdr:colOff>50800</xdr:colOff>
      <xdr:row>60</xdr:row>
      <xdr:rowOff>25400</xdr:rowOff>
    </xdr:to>
    <xdr:sp macro="" textlink="">
      <xdr:nvSpPr>
        <xdr:cNvPr id="205" name="フローチャート: 判断 204">
          <a:extLst>
            <a:ext uri="{FF2B5EF4-FFF2-40B4-BE49-F238E27FC236}">
              <a16:creationId xmlns:a16="http://schemas.microsoft.com/office/drawing/2014/main" id="{3F3B48C5-E0F6-4D2D-B496-CA97972919EE}"/>
            </a:ext>
          </a:extLst>
        </xdr:cNvPr>
        <xdr:cNvSpPr/>
      </xdr:nvSpPr>
      <xdr:spPr>
        <a:xfrm>
          <a:off x="104267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57</xdr:row>
      <xdr:rowOff>82550</xdr:rowOff>
    </xdr:from>
    <xdr:to>
      <xdr:col>50</xdr:col>
      <xdr:colOff>165100</xdr:colOff>
      <xdr:row>58</xdr:row>
      <xdr:rowOff>12700</xdr:rowOff>
    </xdr:to>
    <xdr:sp macro="" textlink="">
      <xdr:nvSpPr>
        <xdr:cNvPr id="206" name="フローチャート: 判断 205">
          <a:extLst>
            <a:ext uri="{FF2B5EF4-FFF2-40B4-BE49-F238E27FC236}">
              <a16:creationId xmlns:a16="http://schemas.microsoft.com/office/drawing/2014/main" id="{BD3D8B03-0F75-42BB-90D7-B8F94D4553DD}"/>
            </a:ext>
          </a:extLst>
        </xdr:cNvPr>
        <xdr:cNvSpPr/>
      </xdr:nvSpPr>
      <xdr:spPr>
        <a:xfrm>
          <a:off x="95885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146050</xdr:rowOff>
    </xdr:from>
    <xdr:to>
      <xdr:col>46</xdr:col>
      <xdr:colOff>38100</xdr:colOff>
      <xdr:row>62</xdr:row>
      <xdr:rowOff>76200</xdr:rowOff>
    </xdr:to>
    <xdr:sp macro="" textlink="">
      <xdr:nvSpPr>
        <xdr:cNvPr id="207" name="フローチャート: 判断 206">
          <a:extLst>
            <a:ext uri="{FF2B5EF4-FFF2-40B4-BE49-F238E27FC236}">
              <a16:creationId xmlns:a16="http://schemas.microsoft.com/office/drawing/2014/main" id="{EA5865A8-171C-4519-AEF1-5B15ED9C03D4}"/>
            </a:ext>
          </a:extLst>
        </xdr:cNvPr>
        <xdr:cNvSpPr/>
      </xdr:nvSpPr>
      <xdr:spPr>
        <a:xfrm>
          <a:off x="8699500" y="1060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914F3FE8-2C11-4DB4-A32E-26A92B753EE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C02F6FCD-7325-4DF3-8F85-8CD3AE76B79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5BC72C81-A53E-49FD-B987-96926B4A0A5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CA03062B-643A-4B32-8C5F-ACD776F6000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CEBBA985-0B8C-4DE2-97C6-D76494E54DF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76200</xdr:rowOff>
    </xdr:from>
    <xdr:to>
      <xdr:col>55</xdr:col>
      <xdr:colOff>50800</xdr:colOff>
      <xdr:row>57</xdr:row>
      <xdr:rowOff>6350</xdr:rowOff>
    </xdr:to>
    <xdr:sp macro="" textlink="">
      <xdr:nvSpPr>
        <xdr:cNvPr id="213" name="楕円 212">
          <a:extLst>
            <a:ext uri="{FF2B5EF4-FFF2-40B4-BE49-F238E27FC236}">
              <a16:creationId xmlns:a16="http://schemas.microsoft.com/office/drawing/2014/main" id="{139A5319-8BBE-4C96-9CA2-11AE8E12F611}"/>
            </a:ext>
          </a:extLst>
        </xdr:cNvPr>
        <xdr:cNvSpPr/>
      </xdr:nvSpPr>
      <xdr:spPr>
        <a:xfrm>
          <a:off x="104267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162577</xdr:rowOff>
    </xdr:from>
    <xdr:ext cx="469744" cy="259045"/>
    <xdr:sp macro="" textlink="">
      <xdr:nvSpPr>
        <xdr:cNvPr id="214" name="【体育館・プール】&#10;一人当たり面積該当値テキスト">
          <a:extLst>
            <a:ext uri="{FF2B5EF4-FFF2-40B4-BE49-F238E27FC236}">
              <a16:creationId xmlns:a16="http://schemas.microsoft.com/office/drawing/2014/main" id="{06D435F5-8AA1-4DC1-969E-A4DEA9194401}"/>
            </a:ext>
          </a:extLst>
        </xdr:cNvPr>
        <xdr:cNvSpPr txBox="1"/>
      </xdr:nvSpPr>
      <xdr:spPr>
        <a:xfrm>
          <a:off x="10515600" y="95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76200</xdr:rowOff>
    </xdr:from>
    <xdr:to>
      <xdr:col>50</xdr:col>
      <xdr:colOff>165100</xdr:colOff>
      <xdr:row>57</xdr:row>
      <xdr:rowOff>6350</xdr:rowOff>
    </xdr:to>
    <xdr:sp macro="" textlink="">
      <xdr:nvSpPr>
        <xdr:cNvPr id="215" name="楕円 214">
          <a:extLst>
            <a:ext uri="{FF2B5EF4-FFF2-40B4-BE49-F238E27FC236}">
              <a16:creationId xmlns:a16="http://schemas.microsoft.com/office/drawing/2014/main" id="{919868EA-7EA3-4053-8B7E-011D14FAF208}"/>
            </a:ext>
          </a:extLst>
        </xdr:cNvPr>
        <xdr:cNvSpPr/>
      </xdr:nvSpPr>
      <xdr:spPr>
        <a:xfrm>
          <a:off x="95885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127000</xdr:rowOff>
    </xdr:from>
    <xdr:to>
      <xdr:col>55</xdr:col>
      <xdr:colOff>0</xdr:colOff>
      <xdr:row>56</xdr:row>
      <xdr:rowOff>127000</xdr:rowOff>
    </xdr:to>
    <xdr:cxnSp macro="">
      <xdr:nvCxnSpPr>
        <xdr:cNvPr id="216" name="直線コネクタ 215">
          <a:extLst>
            <a:ext uri="{FF2B5EF4-FFF2-40B4-BE49-F238E27FC236}">
              <a16:creationId xmlns:a16="http://schemas.microsoft.com/office/drawing/2014/main" id="{EB424938-0A78-4394-8E9A-A9B61C6AB40F}"/>
            </a:ext>
          </a:extLst>
        </xdr:cNvPr>
        <xdr:cNvCxnSpPr/>
      </xdr:nvCxnSpPr>
      <xdr:spPr>
        <a:xfrm>
          <a:off x="9639300" y="9728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76200</xdr:rowOff>
    </xdr:from>
    <xdr:to>
      <xdr:col>46</xdr:col>
      <xdr:colOff>38100</xdr:colOff>
      <xdr:row>57</xdr:row>
      <xdr:rowOff>6350</xdr:rowOff>
    </xdr:to>
    <xdr:sp macro="" textlink="">
      <xdr:nvSpPr>
        <xdr:cNvPr id="217" name="楕円 216">
          <a:extLst>
            <a:ext uri="{FF2B5EF4-FFF2-40B4-BE49-F238E27FC236}">
              <a16:creationId xmlns:a16="http://schemas.microsoft.com/office/drawing/2014/main" id="{B8D443D3-4F08-4779-9F96-1EBF2223E50B}"/>
            </a:ext>
          </a:extLst>
        </xdr:cNvPr>
        <xdr:cNvSpPr/>
      </xdr:nvSpPr>
      <xdr:spPr>
        <a:xfrm>
          <a:off x="86995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127000</xdr:rowOff>
    </xdr:from>
    <xdr:to>
      <xdr:col>50</xdr:col>
      <xdr:colOff>114300</xdr:colOff>
      <xdr:row>56</xdr:row>
      <xdr:rowOff>127000</xdr:rowOff>
    </xdr:to>
    <xdr:cxnSp macro="">
      <xdr:nvCxnSpPr>
        <xdr:cNvPr id="218" name="直線コネクタ 217">
          <a:extLst>
            <a:ext uri="{FF2B5EF4-FFF2-40B4-BE49-F238E27FC236}">
              <a16:creationId xmlns:a16="http://schemas.microsoft.com/office/drawing/2014/main" id="{F82AA929-F064-45E7-9CB0-B8135F77DF02}"/>
            </a:ext>
          </a:extLst>
        </xdr:cNvPr>
        <xdr:cNvCxnSpPr/>
      </xdr:nvCxnSpPr>
      <xdr:spPr>
        <a:xfrm>
          <a:off x="87503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3827</xdr:rowOff>
    </xdr:from>
    <xdr:ext cx="469744" cy="259045"/>
    <xdr:sp macro="" textlink="">
      <xdr:nvSpPr>
        <xdr:cNvPr id="219" name="n_1aveValue【体育館・プール】&#10;一人当たり面積">
          <a:extLst>
            <a:ext uri="{FF2B5EF4-FFF2-40B4-BE49-F238E27FC236}">
              <a16:creationId xmlns:a16="http://schemas.microsoft.com/office/drawing/2014/main" id="{5BE4A8E6-942C-48AB-91D0-25CDEB770C3D}"/>
            </a:ext>
          </a:extLst>
        </xdr:cNvPr>
        <xdr:cNvSpPr txBox="1"/>
      </xdr:nvSpPr>
      <xdr:spPr>
        <a:xfrm>
          <a:off x="9391727" y="994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67327</xdr:rowOff>
    </xdr:from>
    <xdr:ext cx="469744" cy="259045"/>
    <xdr:sp macro="" textlink="">
      <xdr:nvSpPr>
        <xdr:cNvPr id="220" name="n_2aveValue【体育館・プール】&#10;一人当たり面積">
          <a:extLst>
            <a:ext uri="{FF2B5EF4-FFF2-40B4-BE49-F238E27FC236}">
              <a16:creationId xmlns:a16="http://schemas.microsoft.com/office/drawing/2014/main" id="{249443E3-EF70-4955-8DB9-61A54D8F84F3}"/>
            </a:ext>
          </a:extLst>
        </xdr:cNvPr>
        <xdr:cNvSpPr txBox="1"/>
      </xdr:nvSpPr>
      <xdr:spPr>
        <a:xfrm>
          <a:off x="8515427" y="1069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22877</xdr:rowOff>
    </xdr:from>
    <xdr:ext cx="469744" cy="259045"/>
    <xdr:sp macro="" textlink="">
      <xdr:nvSpPr>
        <xdr:cNvPr id="221" name="n_1mainValue【体育館・プール】&#10;一人当たり面積">
          <a:extLst>
            <a:ext uri="{FF2B5EF4-FFF2-40B4-BE49-F238E27FC236}">
              <a16:creationId xmlns:a16="http://schemas.microsoft.com/office/drawing/2014/main" id="{4D8F7EF9-4795-404A-93EC-93ECADC6E91E}"/>
            </a:ext>
          </a:extLst>
        </xdr:cNvPr>
        <xdr:cNvSpPr txBox="1"/>
      </xdr:nvSpPr>
      <xdr:spPr>
        <a:xfrm>
          <a:off x="9391727"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22877</xdr:rowOff>
    </xdr:from>
    <xdr:ext cx="469744" cy="259045"/>
    <xdr:sp macro="" textlink="">
      <xdr:nvSpPr>
        <xdr:cNvPr id="222" name="n_2mainValue【体育館・プール】&#10;一人当たり面積">
          <a:extLst>
            <a:ext uri="{FF2B5EF4-FFF2-40B4-BE49-F238E27FC236}">
              <a16:creationId xmlns:a16="http://schemas.microsoft.com/office/drawing/2014/main" id="{4A9DF8CA-381B-49DA-8FB5-2E27E3ED00D9}"/>
            </a:ext>
          </a:extLst>
        </xdr:cNvPr>
        <xdr:cNvSpPr txBox="1"/>
      </xdr:nvSpPr>
      <xdr:spPr>
        <a:xfrm>
          <a:off x="8515427"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a:extLst>
            <a:ext uri="{FF2B5EF4-FFF2-40B4-BE49-F238E27FC236}">
              <a16:creationId xmlns:a16="http://schemas.microsoft.com/office/drawing/2014/main" id="{A107565A-16E6-4DF4-9142-1F15E324C8A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a:extLst>
            <a:ext uri="{FF2B5EF4-FFF2-40B4-BE49-F238E27FC236}">
              <a16:creationId xmlns:a16="http://schemas.microsoft.com/office/drawing/2014/main" id="{38F0E19C-8720-4316-8505-885BE50D25B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a:extLst>
            <a:ext uri="{FF2B5EF4-FFF2-40B4-BE49-F238E27FC236}">
              <a16:creationId xmlns:a16="http://schemas.microsoft.com/office/drawing/2014/main" id="{7DE5B830-44AA-4D1E-9B14-51ED112B1B8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a:extLst>
            <a:ext uri="{FF2B5EF4-FFF2-40B4-BE49-F238E27FC236}">
              <a16:creationId xmlns:a16="http://schemas.microsoft.com/office/drawing/2014/main" id="{CD029BF0-2CE4-4ABA-8F3A-E272FEDCE60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a:extLst>
            <a:ext uri="{FF2B5EF4-FFF2-40B4-BE49-F238E27FC236}">
              <a16:creationId xmlns:a16="http://schemas.microsoft.com/office/drawing/2014/main" id="{6DB8C948-DEC2-4326-912A-B788F4AC776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a:extLst>
            <a:ext uri="{FF2B5EF4-FFF2-40B4-BE49-F238E27FC236}">
              <a16:creationId xmlns:a16="http://schemas.microsoft.com/office/drawing/2014/main" id="{DEF3BB78-ACA3-4DBB-A676-72CB7106841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a:extLst>
            <a:ext uri="{FF2B5EF4-FFF2-40B4-BE49-F238E27FC236}">
              <a16:creationId xmlns:a16="http://schemas.microsoft.com/office/drawing/2014/main" id="{EA2C8EFE-8FDF-4BD3-965D-4799E2BF12C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a:extLst>
            <a:ext uri="{FF2B5EF4-FFF2-40B4-BE49-F238E27FC236}">
              <a16:creationId xmlns:a16="http://schemas.microsoft.com/office/drawing/2014/main" id="{B155A7B8-1AF5-46EA-A25B-56BEA3AA4D4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a:extLst>
            <a:ext uri="{FF2B5EF4-FFF2-40B4-BE49-F238E27FC236}">
              <a16:creationId xmlns:a16="http://schemas.microsoft.com/office/drawing/2014/main" id="{E241485A-44AF-4364-AE5B-51FF9A586C8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a:extLst>
            <a:ext uri="{FF2B5EF4-FFF2-40B4-BE49-F238E27FC236}">
              <a16:creationId xmlns:a16="http://schemas.microsoft.com/office/drawing/2014/main" id="{8543877C-AA55-4AD4-B13D-80A5D4FE45A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3" name="テキスト ボックス 232">
          <a:extLst>
            <a:ext uri="{FF2B5EF4-FFF2-40B4-BE49-F238E27FC236}">
              <a16:creationId xmlns:a16="http://schemas.microsoft.com/office/drawing/2014/main" id="{09A59E07-E1BF-4D48-87D7-EC64EB39E058}"/>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a:extLst>
            <a:ext uri="{FF2B5EF4-FFF2-40B4-BE49-F238E27FC236}">
              <a16:creationId xmlns:a16="http://schemas.microsoft.com/office/drawing/2014/main" id="{86352104-1049-4CFD-B1C3-8A64B2815EB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a:extLst>
            <a:ext uri="{FF2B5EF4-FFF2-40B4-BE49-F238E27FC236}">
              <a16:creationId xmlns:a16="http://schemas.microsoft.com/office/drawing/2014/main" id="{5170A273-7673-402A-AF24-14E1D97FE726}"/>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a:extLst>
            <a:ext uri="{FF2B5EF4-FFF2-40B4-BE49-F238E27FC236}">
              <a16:creationId xmlns:a16="http://schemas.microsoft.com/office/drawing/2014/main" id="{033A94C0-A572-400A-94BF-D40F3EA01C1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a:extLst>
            <a:ext uri="{FF2B5EF4-FFF2-40B4-BE49-F238E27FC236}">
              <a16:creationId xmlns:a16="http://schemas.microsoft.com/office/drawing/2014/main" id="{93769353-8EC9-4A6B-BB8D-AB861712C6F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a:extLst>
            <a:ext uri="{FF2B5EF4-FFF2-40B4-BE49-F238E27FC236}">
              <a16:creationId xmlns:a16="http://schemas.microsoft.com/office/drawing/2014/main" id="{8075028B-3CCB-4485-A982-96BA3A07666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a:extLst>
            <a:ext uri="{FF2B5EF4-FFF2-40B4-BE49-F238E27FC236}">
              <a16:creationId xmlns:a16="http://schemas.microsoft.com/office/drawing/2014/main" id="{B4B3D8B1-4E29-4F14-AF1E-6D1CED39A5C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a:extLst>
            <a:ext uri="{FF2B5EF4-FFF2-40B4-BE49-F238E27FC236}">
              <a16:creationId xmlns:a16="http://schemas.microsoft.com/office/drawing/2014/main" id="{4A5225B6-261F-48B1-A52A-ABBEA135912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a:extLst>
            <a:ext uri="{FF2B5EF4-FFF2-40B4-BE49-F238E27FC236}">
              <a16:creationId xmlns:a16="http://schemas.microsoft.com/office/drawing/2014/main" id="{9D63124A-7AF4-4EE5-89D0-73B50368DBE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a:extLst>
            <a:ext uri="{FF2B5EF4-FFF2-40B4-BE49-F238E27FC236}">
              <a16:creationId xmlns:a16="http://schemas.microsoft.com/office/drawing/2014/main" id="{1465CAFD-EFCC-41BC-99C6-5241E608849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3" name="テキスト ボックス 242">
          <a:extLst>
            <a:ext uri="{FF2B5EF4-FFF2-40B4-BE49-F238E27FC236}">
              <a16:creationId xmlns:a16="http://schemas.microsoft.com/office/drawing/2014/main" id="{CE42F287-FAB1-4A81-A088-3B4A2915669F}"/>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a:extLst>
            <a:ext uri="{FF2B5EF4-FFF2-40B4-BE49-F238E27FC236}">
              <a16:creationId xmlns:a16="http://schemas.microsoft.com/office/drawing/2014/main" id="{F1AAF5D6-FBC0-45C6-AD24-DC6FAE91764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5" name="テキスト ボックス 244">
          <a:extLst>
            <a:ext uri="{FF2B5EF4-FFF2-40B4-BE49-F238E27FC236}">
              <a16:creationId xmlns:a16="http://schemas.microsoft.com/office/drawing/2014/main" id="{97AC8D88-EB08-4534-B913-88E9562E5DF9}"/>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a:extLst>
            <a:ext uri="{FF2B5EF4-FFF2-40B4-BE49-F238E27FC236}">
              <a16:creationId xmlns:a16="http://schemas.microsoft.com/office/drawing/2014/main" id="{0D600119-922C-4AE8-AB74-E3A9CE2DEE2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49530</xdr:rowOff>
    </xdr:from>
    <xdr:to>
      <xdr:col>24</xdr:col>
      <xdr:colOff>62865</xdr:colOff>
      <xdr:row>83</xdr:row>
      <xdr:rowOff>125730</xdr:rowOff>
    </xdr:to>
    <xdr:cxnSp macro="">
      <xdr:nvCxnSpPr>
        <xdr:cNvPr id="247" name="直線コネクタ 246">
          <a:extLst>
            <a:ext uri="{FF2B5EF4-FFF2-40B4-BE49-F238E27FC236}">
              <a16:creationId xmlns:a16="http://schemas.microsoft.com/office/drawing/2014/main" id="{61BE1E79-E1B2-404D-BAF7-78F8F08A7205}"/>
            </a:ext>
          </a:extLst>
        </xdr:cNvPr>
        <xdr:cNvCxnSpPr/>
      </xdr:nvCxnSpPr>
      <xdr:spPr>
        <a:xfrm flipV="1">
          <a:off x="4634865" y="13594080"/>
          <a:ext cx="0" cy="762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129557</xdr:rowOff>
    </xdr:from>
    <xdr:ext cx="405111" cy="259045"/>
    <xdr:sp macro="" textlink="">
      <xdr:nvSpPr>
        <xdr:cNvPr id="248" name="【福祉施設】&#10;有形固定資産減価償却率最小値テキスト">
          <a:extLst>
            <a:ext uri="{FF2B5EF4-FFF2-40B4-BE49-F238E27FC236}">
              <a16:creationId xmlns:a16="http://schemas.microsoft.com/office/drawing/2014/main" id="{D48E312F-0824-4CAB-B206-A78B132C2604}"/>
            </a:ext>
          </a:extLst>
        </xdr:cNvPr>
        <xdr:cNvSpPr txBox="1"/>
      </xdr:nvSpPr>
      <xdr:spPr>
        <a:xfrm>
          <a:off x="4673600"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83</xdr:row>
      <xdr:rowOff>125730</xdr:rowOff>
    </xdr:from>
    <xdr:to>
      <xdr:col>24</xdr:col>
      <xdr:colOff>152400</xdr:colOff>
      <xdr:row>83</xdr:row>
      <xdr:rowOff>125730</xdr:rowOff>
    </xdr:to>
    <xdr:cxnSp macro="">
      <xdr:nvCxnSpPr>
        <xdr:cNvPr id="249" name="直線コネクタ 248">
          <a:extLst>
            <a:ext uri="{FF2B5EF4-FFF2-40B4-BE49-F238E27FC236}">
              <a16:creationId xmlns:a16="http://schemas.microsoft.com/office/drawing/2014/main" id="{29F210C9-D10F-4CB7-BF1C-EBFB2E7DCB85}"/>
            </a:ext>
          </a:extLst>
        </xdr:cNvPr>
        <xdr:cNvCxnSpPr/>
      </xdr:nvCxnSpPr>
      <xdr:spPr>
        <a:xfrm>
          <a:off x="4546600" y="1435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167657</xdr:rowOff>
    </xdr:from>
    <xdr:ext cx="405111" cy="259045"/>
    <xdr:sp macro="" textlink="">
      <xdr:nvSpPr>
        <xdr:cNvPr id="250" name="【福祉施設】&#10;有形固定資産減価償却率最大値テキスト">
          <a:extLst>
            <a:ext uri="{FF2B5EF4-FFF2-40B4-BE49-F238E27FC236}">
              <a16:creationId xmlns:a16="http://schemas.microsoft.com/office/drawing/2014/main" id="{64C45029-DCA5-4C97-95E1-778154517940}"/>
            </a:ext>
          </a:extLst>
        </xdr:cNvPr>
        <xdr:cNvSpPr txBox="1"/>
      </xdr:nvSpPr>
      <xdr:spPr>
        <a:xfrm>
          <a:off x="4673600" y="1336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49530</xdr:rowOff>
    </xdr:from>
    <xdr:to>
      <xdr:col>24</xdr:col>
      <xdr:colOff>152400</xdr:colOff>
      <xdr:row>79</xdr:row>
      <xdr:rowOff>49530</xdr:rowOff>
    </xdr:to>
    <xdr:cxnSp macro="">
      <xdr:nvCxnSpPr>
        <xdr:cNvPr id="251" name="直線コネクタ 250">
          <a:extLst>
            <a:ext uri="{FF2B5EF4-FFF2-40B4-BE49-F238E27FC236}">
              <a16:creationId xmlns:a16="http://schemas.microsoft.com/office/drawing/2014/main" id="{39550C75-A72C-4E7F-9BEF-97BFE07CAA04}"/>
            </a:ext>
          </a:extLst>
        </xdr:cNvPr>
        <xdr:cNvCxnSpPr/>
      </xdr:nvCxnSpPr>
      <xdr:spPr>
        <a:xfrm>
          <a:off x="4546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166388</xdr:rowOff>
    </xdr:from>
    <xdr:ext cx="405111" cy="259045"/>
    <xdr:sp macro="" textlink="">
      <xdr:nvSpPr>
        <xdr:cNvPr id="252" name="【福祉施設】&#10;有形固定資産減価償却率平均値テキスト">
          <a:extLst>
            <a:ext uri="{FF2B5EF4-FFF2-40B4-BE49-F238E27FC236}">
              <a16:creationId xmlns:a16="http://schemas.microsoft.com/office/drawing/2014/main" id="{1B9D3DE9-2E2E-417E-BEA2-9A968DFD16DB}"/>
            </a:ext>
          </a:extLst>
        </xdr:cNvPr>
        <xdr:cNvSpPr txBox="1"/>
      </xdr:nvSpPr>
      <xdr:spPr>
        <a:xfrm>
          <a:off x="4673600" y="13882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143511</xdr:rowOff>
    </xdr:from>
    <xdr:to>
      <xdr:col>24</xdr:col>
      <xdr:colOff>114300</xdr:colOff>
      <xdr:row>82</xdr:row>
      <xdr:rowOff>73661</xdr:rowOff>
    </xdr:to>
    <xdr:sp macro="" textlink="">
      <xdr:nvSpPr>
        <xdr:cNvPr id="253" name="フローチャート: 判断 252">
          <a:extLst>
            <a:ext uri="{FF2B5EF4-FFF2-40B4-BE49-F238E27FC236}">
              <a16:creationId xmlns:a16="http://schemas.microsoft.com/office/drawing/2014/main" id="{DAADF9CA-F71D-4B21-B94A-5BA97B9E849D}"/>
            </a:ext>
          </a:extLst>
        </xdr:cNvPr>
        <xdr:cNvSpPr/>
      </xdr:nvSpPr>
      <xdr:spPr>
        <a:xfrm>
          <a:off x="45847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6350</xdr:rowOff>
    </xdr:from>
    <xdr:to>
      <xdr:col>20</xdr:col>
      <xdr:colOff>38100</xdr:colOff>
      <xdr:row>84</xdr:row>
      <xdr:rowOff>107950</xdr:rowOff>
    </xdr:to>
    <xdr:sp macro="" textlink="">
      <xdr:nvSpPr>
        <xdr:cNvPr id="254" name="フローチャート: 判断 253">
          <a:extLst>
            <a:ext uri="{FF2B5EF4-FFF2-40B4-BE49-F238E27FC236}">
              <a16:creationId xmlns:a16="http://schemas.microsoft.com/office/drawing/2014/main" id="{4BA16860-A918-473D-AA36-BDA1FA5D5FBE}"/>
            </a:ext>
          </a:extLst>
        </xdr:cNvPr>
        <xdr:cNvSpPr/>
      </xdr:nvSpPr>
      <xdr:spPr>
        <a:xfrm>
          <a:off x="3746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158750</xdr:rowOff>
    </xdr:from>
    <xdr:to>
      <xdr:col>15</xdr:col>
      <xdr:colOff>101600</xdr:colOff>
      <xdr:row>85</xdr:row>
      <xdr:rowOff>88900</xdr:rowOff>
    </xdr:to>
    <xdr:sp macro="" textlink="">
      <xdr:nvSpPr>
        <xdr:cNvPr id="255" name="フローチャート: 判断 254">
          <a:extLst>
            <a:ext uri="{FF2B5EF4-FFF2-40B4-BE49-F238E27FC236}">
              <a16:creationId xmlns:a16="http://schemas.microsoft.com/office/drawing/2014/main" id="{FFD06BA0-F5E0-4B22-87EA-7AA972F1E19B}"/>
            </a:ext>
          </a:extLst>
        </xdr:cNvPr>
        <xdr:cNvSpPr/>
      </xdr:nvSpPr>
      <xdr:spPr>
        <a:xfrm>
          <a:off x="2857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B7EDA8E-06D7-432A-92C8-54B30D69372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98A3FB45-75FA-4ED6-93A5-D17A8738D69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C4009049-46CC-48D4-A4FA-E1CD52030CC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AE61F042-639E-4858-AF23-A997EB3518C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3A1577B4-2F51-4505-BB59-D8A93152DE6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74930</xdr:rowOff>
    </xdr:from>
    <xdr:to>
      <xdr:col>24</xdr:col>
      <xdr:colOff>114300</xdr:colOff>
      <xdr:row>84</xdr:row>
      <xdr:rowOff>5080</xdr:rowOff>
    </xdr:to>
    <xdr:sp macro="" textlink="">
      <xdr:nvSpPr>
        <xdr:cNvPr id="261" name="楕円 260">
          <a:extLst>
            <a:ext uri="{FF2B5EF4-FFF2-40B4-BE49-F238E27FC236}">
              <a16:creationId xmlns:a16="http://schemas.microsoft.com/office/drawing/2014/main" id="{E1619BC9-7674-4C1D-A6C8-432000564E57}"/>
            </a:ext>
          </a:extLst>
        </xdr:cNvPr>
        <xdr:cNvSpPr/>
      </xdr:nvSpPr>
      <xdr:spPr>
        <a:xfrm>
          <a:off x="45847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161307</xdr:rowOff>
    </xdr:from>
    <xdr:ext cx="405111" cy="259045"/>
    <xdr:sp macro="" textlink="">
      <xdr:nvSpPr>
        <xdr:cNvPr id="262" name="【福祉施設】&#10;有形固定資産減価償却率該当値テキスト">
          <a:extLst>
            <a:ext uri="{FF2B5EF4-FFF2-40B4-BE49-F238E27FC236}">
              <a16:creationId xmlns:a16="http://schemas.microsoft.com/office/drawing/2014/main" id="{79FA6676-9A82-44EF-B7C9-F6A74A548DF9}"/>
            </a:ext>
          </a:extLst>
        </xdr:cNvPr>
        <xdr:cNvSpPr txBox="1"/>
      </xdr:nvSpPr>
      <xdr:spPr>
        <a:xfrm>
          <a:off x="4673600" y="14220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29211</xdr:rowOff>
    </xdr:from>
    <xdr:to>
      <xdr:col>20</xdr:col>
      <xdr:colOff>38100</xdr:colOff>
      <xdr:row>84</xdr:row>
      <xdr:rowOff>130811</xdr:rowOff>
    </xdr:to>
    <xdr:sp macro="" textlink="">
      <xdr:nvSpPr>
        <xdr:cNvPr id="263" name="楕円 262">
          <a:extLst>
            <a:ext uri="{FF2B5EF4-FFF2-40B4-BE49-F238E27FC236}">
              <a16:creationId xmlns:a16="http://schemas.microsoft.com/office/drawing/2014/main" id="{B5EF2F59-D7CC-480E-A828-0D3306E27156}"/>
            </a:ext>
          </a:extLst>
        </xdr:cNvPr>
        <xdr:cNvSpPr/>
      </xdr:nvSpPr>
      <xdr:spPr>
        <a:xfrm>
          <a:off x="37465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125730</xdr:rowOff>
    </xdr:from>
    <xdr:to>
      <xdr:col>24</xdr:col>
      <xdr:colOff>63500</xdr:colOff>
      <xdr:row>84</xdr:row>
      <xdr:rowOff>80011</xdr:rowOff>
    </xdr:to>
    <xdr:cxnSp macro="">
      <xdr:nvCxnSpPr>
        <xdr:cNvPr id="264" name="直線コネクタ 263">
          <a:extLst>
            <a:ext uri="{FF2B5EF4-FFF2-40B4-BE49-F238E27FC236}">
              <a16:creationId xmlns:a16="http://schemas.microsoft.com/office/drawing/2014/main" id="{1FEC4903-E16E-4F47-A997-93AF1612D103}"/>
            </a:ext>
          </a:extLst>
        </xdr:cNvPr>
        <xdr:cNvCxnSpPr/>
      </xdr:nvCxnSpPr>
      <xdr:spPr>
        <a:xfrm flipV="1">
          <a:off x="3797300" y="14356080"/>
          <a:ext cx="8382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74930</xdr:rowOff>
    </xdr:from>
    <xdr:to>
      <xdr:col>15</xdr:col>
      <xdr:colOff>101600</xdr:colOff>
      <xdr:row>85</xdr:row>
      <xdr:rowOff>5080</xdr:rowOff>
    </xdr:to>
    <xdr:sp macro="" textlink="">
      <xdr:nvSpPr>
        <xdr:cNvPr id="265" name="楕円 264">
          <a:extLst>
            <a:ext uri="{FF2B5EF4-FFF2-40B4-BE49-F238E27FC236}">
              <a16:creationId xmlns:a16="http://schemas.microsoft.com/office/drawing/2014/main" id="{35367C04-9F04-4298-BC07-AECE19964650}"/>
            </a:ext>
          </a:extLst>
        </xdr:cNvPr>
        <xdr:cNvSpPr/>
      </xdr:nvSpPr>
      <xdr:spPr>
        <a:xfrm>
          <a:off x="28575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80011</xdr:rowOff>
    </xdr:from>
    <xdr:to>
      <xdr:col>19</xdr:col>
      <xdr:colOff>177800</xdr:colOff>
      <xdr:row>84</xdr:row>
      <xdr:rowOff>125730</xdr:rowOff>
    </xdr:to>
    <xdr:cxnSp macro="">
      <xdr:nvCxnSpPr>
        <xdr:cNvPr id="266" name="直線コネクタ 265">
          <a:extLst>
            <a:ext uri="{FF2B5EF4-FFF2-40B4-BE49-F238E27FC236}">
              <a16:creationId xmlns:a16="http://schemas.microsoft.com/office/drawing/2014/main" id="{83D1DCF2-69FB-4646-8649-2EEEAA4CE9B8}"/>
            </a:ext>
          </a:extLst>
        </xdr:cNvPr>
        <xdr:cNvCxnSpPr/>
      </xdr:nvCxnSpPr>
      <xdr:spPr>
        <a:xfrm flipV="1">
          <a:off x="2908300" y="144818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124477</xdr:rowOff>
    </xdr:from>
    <xdr:ext cx="405111" cy="259045"/>
    <xdr:sp macro="" textlink="">
      <xdr:nvSpPr>
        <xdr:cNvPr id="267" name="n_1aveValue【福祉施設】&#10;有形固定資産減価償却率">
          <a:extLst>
            <a:ext uri="{FF2B5EF4-FFF2-40B4-BE49-F238E27FC236}">
              <a16:creationId xmlns:a16="http://schemas.microsoft.com/office/drawing/2014/main" id="{831898A9-5393-4CC4-845F-32892CEFF02A}"/>
            </a:ext>
          </a:extLst>
        </xdr:cNvPr>
        <xdr:cNvSpPr txBox="1"/>
      </xdr:nvSpPr>
      <xdr:spPr>
        <a:xfrm>
          <a:off x="3582044" y="1418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80027</xdr:rowOff>
    </xdr:from>
    <xdr:ext cx="405111" cy="259045"/>
    <xdr:sp macro="" textlink="">
      <xdr:nvSpPr>
        <xdr:cNvPr id="268" name="n_2aveValue【福祉施設】&#10;有形固定資産減価償却率">
          <a:extLst>
            <a:ext uri="{FF2B5EF4-FFF2-40B4-BE49-F238E27FC236}">
              <a16:creationId xmlns:a16="http://schemas.microsoft.com/office/drawing/2014/main" id="{8A08CC80-9478-405D-9E24-41644D7FB1C5}"/>
            </a:ext>
          </a:extLst>
        </xdr:cNvPr>
        <xdr:cNvSpPr txBox="1"/>
      </xdr:nvSpPr>
      <xdr:spPr>
        <a:xfrm>
          <a:off x="2705744"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121938</xdr:rowOff>
    </xdr:from>
    <xdr:ext cx="405111" cy="259045"/>
    <xdr:sp macro="" textlink="">
      <xdr:nvSpPr>
        <xdr:cNvPr id="269" name="n_1mainValue【福祉施設】&#10;有形固定資産減価償却率">
          <a:extLst>
            <a:ext uri="{FF2B5EF4-FFF2-40B4-BE49-F238E27FC236}">
              <a16:creationId xmlns:a16="http://schemas.microsoft.com/office/drawing/2014/main" id="{3CDD38D7-D9E0-4DDE-9BBC-816B01320C7E}"/>
            </a:ext>
          </a:extLst>
        </xdr:cNvPr>
        <xdr:cNvSpPr txBox="1"/>
      </xdr:nvSpPr>
      <xdr:spPr>
        <a:xfrm>
          <a:off x="3582044" y="1452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21607</xdr:rowOff>
    </xdr:from>
    <xdr:ext cx="405111" cy="259045"/>
    <xdr:sp macro="" textlink="">
      <xdr:nvSpPr>
        <xdr:cNvPr id="270" name="n_2mainValue【福祉施設】&#10;有形固定資産減価償却率">
          <a:extLst>
            <a:ext uri="{FF2B5EF4-FFF2-40B4-BE49-F238E27FC236}">
              <a16:creationId xmlns:a16="http://schemas.microsoft.com/office/drawing/2014/main" id="{6EEBCFC7-7650-4F2A-ADF0-2BCCE14BC755}"/>
            </a:ext>
          </a:extLst>
        </xdr:cNvPr>
        <xdr:cNvSpPr txBox="1"/>
      </xdr:nvSpPr>
      <xdr:spPr>
        <a:xfrm>
          <a:off x="2705744" y="14251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a:extLst>
            <a:ext uri="{FF2B5EF4-FFF2-40B4-BE49-F238E27FC236}">
              <a16:creationId xmlns:a16="http://schemas.microsoft.com/office/drawing/2014/main" id="{FD4EA3B6-2FAF-428B-8E41-CF002C7BBF6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a:extLst>
            <a:ext uri="{FF2B5EF4-FFF2-40B4-BE49-F238E27FC236}">
              <a16:creationId xmlns:a16="http://schemas.microsoft.com/office/drawing/2014/main" id="{60CADF76-5CD9-4FDA-A8B4-D5B23834E87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a:extLst>
            <a:ext uri="{FF2B5EF4-FFF2-40B4-BE49-F238E27FC236}">
              <a16:creationId xmlns:a16="http://schemas.microsoft.com/office/drawing/2014/main" id="{2A57ACF5-FFC4-42D9-9531-8FBF1A3BE94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a:extLst>
            <a:ext uri="{FF2B5EF4-FFF2-40B4-BE49-F238E27FC236}">
              <a16:creationId xmlns:a16="http://schemas.microsoft.com/office/drawing/2014/main" id="{11872C8D-B2D3-4D5B-BD2C-5E85D3A80BF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a:extLst>
            <a:ext uri="{FF2B5EF4-FFF2-40B4-BE49-F238E27FC236}">
              <a16:creationId xmlns:a16="http://schemas.microsoft.com/office/drawing/2014/main" id="{A47FFDA4-19B9-4081-A3DA-C6F0F689196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a:extLst>
            <a:ext uri="{FF2B5EF4-FFF2-40B4-BE49-F238E27FC236}">
              <a16:creationId xmlns:a16="http://schemas.microsoft.com/office/drawing/2014/main" id="{DC754E72-BFA5-4702-97A1-0B861BF94A3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a:extLst>
            <a:ext uri="{FF2B5EF4-FFF2-40B4-BE49-F238E27FC236}">
              <a16:creationId xmlns:a16="http://schemas.microsoft.com/office/drawing/2014/main" id="{F67FBECC-23EF-4800-88DD-FE88B99FFFD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a:extLst>
            <a:ext uri="{FF2B5EF4-FFF2-40B4-BE49-F238E27FC236}">
              <a16:creationId xmlns:a16="http://schemas.microsoft.com/office/drawing/2014/main" id="{A1E2987C-14A5-45EC-8317-60BCCDC4AFE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a:extLst>
            <a:ext uri="{FF2B5EF4-FFF2-40B4-BE49-F238E27FC236}">
              <a16:creationId xmlns:a16="http://schemas.microsoft.com/office/drawing/2014/main" id="{ABCF2A1D-A56F-48B3-B0E3-3E4CED105D0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a:extLst>
            <a:ext uri="{FF2B5EF4-FFF2-40B4-BE49-F238E27FC236}">
              <a16:creationId xmlns:a16="http://schemas.microsoft.com/office/drawing/2014/main" id="{0D30774F-059A-47DA-B22F-C091BFF54FF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81" name="テキスト ボックス 280">
          <a:extLst>
            <a:ext uri="{FF2B5EF4-FFF2-40B4-BE49-F238E27FC236}">
              <a16:creationId xmlns:a16="http://schemas.microsoft.com/office/drawing/2014/main" id="{33DAFEE5-3E35-4C84-8BF5-8F67910B5D09}"/>
            </a:ext>
          </a:extLst>
        </xdr:cNvPr>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282" name="直線コネクタ 281">
          <a:extLst>
            <a:ext uri="{FF2B5EF4-FFF2-40B4-BE49-F238E27FC236}">
              <a16:creationId xmlns:a16="http://schemas.microsoft.com/office/drawing/2014/main" id="{3BD22BA3-C0DB-42ED-9E6E-029177E0F9F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3" name="テキスト ボックス 282">
          <a:extLst>
            <a:ext uri="{FF2B5EF4-FFF2-40B4-BE49-F238E27FC236}">
              <a16:creationId xmlns:a16="http://schemas.microsoft.com/office/drawing/2014/main" id="{692BB82E-AD1E-42CB-AC53-2C11125DB43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4" name="直線コネクタ 283">
          <a:extLst>
            <a:ext uri="{FF2B5EF4-FFF2-40B4-BE49-F238E27FC236}">
              <a16:creationId xmlns:a16="http://schemas.microsoft.com/office/drawing/2014/main" id="{1FA375A4-3C5A-411A-B48F-21AA5BF4803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5" name="テキスト ボックス 284">
          <a:extLst>
            <a:ext uri="{FF2B5EF4-FFF2-40B4-BE49-F238E27FC236}">
              <a16:creationId xmlns:a16="http://schemas.microsoft.com/office/drawing/2014/main" id="{61EC853B-F8CE-491A-9A1C-5115F74EDE3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6" name="直線コネクタ 285">
          <a:extLst>
            <a:ext uri="{FF2B5EF4-FFF2-40B4-BE49-F238E27FC236}">
              <a16:creationId xmlns:a16="http://schemas.microsoft.com/office/drawing/2014/main" id="{D65B7A32-5A2C-49F5-BD8E-2B949A05DEF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7" name="テキスト ボックス 286">
          <a:extLst>
            <a:ext uri="{FF2B5EF4-FFF2-40B4-BE49-F238E27FC236}">
              <a16:creationId xmlns:a16="http://schemas.microsoft.com/office/drawing/2014/main" id="{9D578FA8-6BF3-4476-B581-D34CA895EAD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8" name="直線コネクタ 287">
          <a:extLst>
            <a:ext uri="{FF2B5EF4-FFF2-40B4-BE49-F238E27FC236}">
              <a16:creationId xmlns:a16="http://schemas.microsoft.com/office/drawing/2014/main" id="{98638F82-92D2-44AD-AFCE-C1829F03590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9" name="テキスト ボックス 288">
          <a:extLst>
            <a:ext uri="{FF2B5EF4-FFF2-40B4-BE49-F238E27FC236}">
              <a16:creationId xmlns:a16="http://schemas.microsoft.com/office/drawing/2014/main" id="{BB953FF3-E524-493E-A230-022D4159647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0" name="直線コネクタ 289">
          <a:extLst>
            <a:ext uri="{FF2B5EF4-FFF2-40B4-BE49-F238E27FC236}">
              <a16:creationId xmlns:a16="http://schemas.microsoft.com/office/drawing/2014/main" id="{3810D41E-A85A-41A7-A07D-58A2A0D86BB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1" name="テキスト ボックス 290">
          <a:extLst>
            <a:ext uri="{FF2B5EF4-FFF2-40B4-BE49-F238E27FC236}">
              <a16:creationId xmlns:a16="http://schemas.microsoft.com/office/drawing/2014/main" id="{A97DA22F-F7A1-4211-B6CB-8C1039A7B084}"/>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a:extLst>
            <a:ext uri="{FF2B5EF4-FFF2-40B4-BE49-F238E27FC236}">
              <a16:creationId xmlns:a16="http://schemas.microsoft.com/office/drawing/2014/main" id="{B82AB226-E9D5-4B9A-99EC-1C810DBD192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a:extLst>
            <a:ext uri="{FF2B5EF4-FFF2-40B4-BE49-F238E27FC236}">
              <a16:creationId xmlns:a16="http://schemas.microsoft.com/office/drawing/2014/main" id="{66F94F0C-F194-4C12-B77B-BFECABC4A4D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福祉施設】&#10;一人当たり面積グラフ枠">
          <a:extLst>
            <a:ext uri="{FF2B5EF4-FFF2-40B4-BE49-F238E27FC236}">
              <a16:creationId xmlns:a16="http://schemas.microsoft.com/office/drawing/2014/main" id="{3022ACFC-EAAB-4C6B-BCED-1D63BC48A1F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6350</xdr:rowOff>
    </xdr:from>
    <xdr:to>
      <xdr:col>54</xdr:col>
      <xdr:colOff>189865</xdr:colOff>
      <xdr:row>86</xdr:row>
      <xdr:rowOff>152400</xdr:rowOff>
    </xdr:to>
    <xdr:cxnSp macro="">
      <xdr:nvCxnSpPr>
        <xdr:cNvPr id="295" name="直線コネクタ 294">
          <a:extLst>
            <a:ext uri="{FF2B5EF4-FFF2-40B4-BE49-F238E27FC236}">
              <a16:creationId xmlns:a16="http://schemas.microsoft.com/office/drawing/2014/main" id="{C5D9CF76-5BA0-434D-BB70-E907E1B63DAD}"/>
            </a:ext>
          </a:extLst>
        </xdr:cNvPr>
        <xdr:cNvCxnSpPr/>
      </xdr:nvCxnSpPr>
      <xdr:spPr>
        <a:xfrm flipV="1">
          <a:off x="10476865" y="135509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156227</xdr:rowOff>
    </xdr:from>
    <xdr:ext cx="469744" cy="259045"/>
    <xdr:sp macro="" textlink="">
      <xdr:nvSpPr>
        <xdr:cNvPr id="296" name="【福祉施設】&#10;一人当たり面積最小値テキスト">
          <a:extLst>
            <a:ext uri="{FF2B5EF4-FFF2-40B4-BE49-F238E27FC236}">
              <a16:creationId xmlns:a16="http://schemas.microsoft.com/office/drawing/2014/main" id="{D1B4B2EE-3E62-4C2A-AE94-466378369A23}"/>
            </a:ext>
          </a:extLst>
        </xdr:cNvPr>
        <xdr:cNvSpPr txBox="1"/>
      </xdr:nvSpPr>
      <xdr:spPr>
        <a:xfrm>
          <a:off x="10515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152400</xdr:rowOff>
    </xdr:from>
    <xdr:to>
      <xdr:col>55</xdr:col>
      <xdr:colOff>88900</xdr:colOff>
      <xdr:row>86</xdr:row>
      <xdr:rowOff>152400</xdr:rowOff>
    </xdr:to>
    <xdr:cxnSp macro="">
      <xdr:nvCxnSpPr>
        <xdr:cNvPr id="297" name="直線コネクタ 296">
          <a:extLst>
            <a:ext uri="{FF2B5EF4-FFF2-40B4-BE49-F238E27FC236}">
              <a16:creationId xmlns:a16="http://schemas.microsoft.com/office/drawing/2014/main" id="{55ADEC46-33B3-45DF-B582-4161E103A035}"/>
            </a:ext>
          </a:extLst>
        </xdr:cNvPr>
        <xdr:cNvCxnSpPr/>
      </xdr:nvCxnSpPr>
      <xdr:spPr>
        <a:xfrm>
          <a:off x="10388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124477</xdr:rowOff>
    </xdr:from>
    <xdr:ext cx="469744" cy="259045"/>
    <xdr:sp macro="" textlink="">
      <xdr:nvSpPr>
        <xdr:cNvPr id="298" name="【福祉施設】&#10;一人当たり面積最大値テキスト">
          <a:extLst>
            <a:ext uri="{FF2B5EF4-FFF2-40B4-BE49-F238E27FC236}">
              <a16:creationId xmlns:a16="http://schemas.microsoft.com/office/drawing/2014/main" id="{53C3B8EC-010F-4BBE-9D51-DFF29326157F}"/>
            </a:ext>
          </a:extLst>
        </xdr:cNvPr>
        <xdr:cNvSpPr txBox="1"/>
      </xdr:nvSpPr>
      <xdr:spPr>
        <a:xfrm>
          <a:off x="10515600" y="133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6350</xdr:rowOff>
    </xdr:from>
    <xdr:to>
      <xdr:col>55</xdr:col>
      <xdr:colOff>88900</xdr:colOff>
      <xdr:row>79</xdr:row>
      <xdr:rowOff>6350</xdr:rowOff>
    </xdr:to>
    <xdr:cxnSp macro="">
      <xdr:nvCxnSpPr>
        <xdr:cNvPr id="299" name="直線コネクタ 298">
          <a:extLst>
            <a:ext uri="{FF2B5EF4-FFF2-40B4-BE49-F238E27FC236}">
              <a16:creationId xmlns:a16="http://schemas.microsoft.com/office/drawing/2014/main" id="{68A6F010-7B65-430E-9381-EE70DC5854C7}"/>
            </a:ext>
          </a:extLst>
        </xdr:cNvPr>
        <xdr:cNvCxnSpPr/>
      </xdr:nvCxnSpPr>
      <xdr:spPr>
        <a:xfrm>
          <a:off x="10388600" y="1355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16527</xdr:rowOff>
    </xdr:from>
    <xdr:ext cx="469744" cy="259045"/>
    <xdr:sp macro="" textlink="">
      <xdr:nvSpPr>
        <xdr:cNvPr id="300" name="【福祉施設】&#10;一人当たり面積平均値テキスト">
          <a:extLst>
            <a:ext uri="{FF2B5EF4-FFF2-40B4-BE49-F238E27FC236}">
              <a16:creationId xmlns:a16="http://schemas.microsoft.com/office/drawing/2014/main" id="{4A0AB63E-80D7-448A-9EA4-A0C85CDD6953}"/>
            </a:ext>
          </a:extLst>
        </xdr:cNvPr>
        <xdr:cNvSpPr txBox="1"/>
      </xdr:nvSpPr>
      <xdr:spPr>
        <a:xfrm>
          <a:off x="10515600" y="14075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38100</xdr:rowOff>
    </xdr:from>
    <xdr:to>
      <xdr:col>55</xdr:col>
      <xdr:colOff>50800</xdr:colOff>
      <xdr:row>82</xdr:row>
      <xdr:rowOff>139700</xdr:rowOff>
    </xdr:to>
    <xdr:sp macro="" textlink="">
      <xdr:nvSpPr>
        <xdr:cNvPr id="301" name="フローチャート: 判断 300">
          <a:extLst>
            <a:ext uri="{FF2B5EF4-FFF2-40B4-BE49-F238E27FC236}">
              <a16:creationId xmlns:a16="http://schemas.microsoft.com/office/drawing/2014/main" id="{E3810CED-0810-4510-8424-5C2EEA2F5115}"/>
            </a:ext>
          </a:extLst>
        </xdr:cNvPr>
        <xdr:cNvSpPr/>
      </xdr:nvSpPr>
      <xdr:spPr>
        <a:xfrm>
          <a:off x="10426700" y="14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158750</xdr:rowOff>
    </xdr:from>
    <xdr:to>
      <xdr:col>50</xdr:col>
      <xdr:colOff>165100</xdr:colOff>
      <xdr:row>82</xdr:row>
      <xdr:rowOff>88900</xdr:rowOff>
    </xdr:to>
    <xdr:sp macro="" textlink="">
      <xdr:nvSpPr>
        <xdr:cNvPr id="302" name="フローチャート: 判断 301">
          <a:extLst>
            <a:ext uri="{FF2B5EF4-FFF2-40B4-BE49-F238E27FC236}">
              <a16:creationId xmlns:a16="http://schemas.microsoft.com/office/drawing/2014/main" id="{11FFD579-5CD4-4351-8200-B98EC5798DAF}"/>
            </a:ext>
          </a:extLst>
        </xdr:cNvPr>
        <xdr:cNvSpPr/>
      </xdr:nvSpPr>
      <xdr:spPr>
        <a:xfrm>
          <a:off x="9588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38100</xdr:rowOff>
    </xdr:from>
    <xdr:to>
      <xdr:col>46</xdr:col>
      <xdr:colOff>38100</xdr:colOff>
      <xdr:row>84</xdr:row>
      <xdr:rowOff>139700</xdr:rowOff>
    </xdr:to>
    <xdr:sp macro="" textlink="">
      <xdr:nvSpPr>
        <xdr:cNvPr id="303" name="フローチャート: 判断 302">
          <a:extLst>
            <a:ext uri="{FF2B5EF4-FFF2-40B4-BE49-F238E27FC236}">
              <a16:creationId xmlns:a16="http://schemas.microsoft.com/office/drawing/2014/main" id="{52674B03-41A9-49BE-8273-E61190867CD9}"/>
            </a:ext>
          </a:extLst>
        </xdr:cNvPr>
        <xdr:cNvSpPr/>
      </xdr:nvSpPr>
      <xdr:spPr>
        <a:xfrm>
          <a:off x="8699500" y="1443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5A6D5DD2-C962-4A53-94C9-F341D6A7B29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7DF7D8CE-EB94-43DD-B9B0-6BF63E0CC98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CAEE1F78-B2FB-4E95-9798-46D38BD1D6A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4A41C7BB-066C-4543-8BE5-2E598D6EE70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E556C633-D54C-47A7-969E-E5527AC9FCC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95250</xdr:rowOff>
    </xdr:from>
    <xdr:to>
      <xdr:col>55</xdr:col>
      <xdr:colOff>50800</xdr:colOff>
      <xdr:row>82</xdr:row>
      <xdr:rowOff>25400</xdr:rowOff>
    </xdr:to>
    <xdr:sp macro="" textlink="">
      <xdr:nvSpPr>
        <xdr:cNvPr id="309" name="楕円 308">
          <a:extLst>
            <a:ext uri="{FF2B5EF4-FFF2-40B4-BE49-F238E27FC236}">
              <a16:creationId xmlns:a16="http://schemas.microsoft.com/office/drawing/2014/main" id="{DB00086E-CFC5-4E9A-9ECC-5F35B10CACC9}"/>
            </a:ext>
          </a:extLst>
        </xdr:cNvPr>
        <xdr:cNvSpPr/>
      </xdr:nvSpPr>
      <xdr:spPr>
        <a:xfrm>
          <a:off x="104267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118127</xdr:rowOff>
    </xdr:from>
    <xdr:ext cx="469744" cy="259045"/>
    <xdr:sp macro="" textlink="">
      <xdr:nvSpPr>
        <xdr:cNvPr id="310" name="【福祉施設】&#10;一人当たり面積該当値テキスト">
          <a:extLst>
            <a:ext uri="{FF2B5EF4-FFF2-40B4-BE49-F238E27FC236}">
              <a16:creationId xmlns:a16="http://schemas.microsoft.com/office/drawing/2014/main" id="{83C7194F-6783-40CD-B826-7AA1DF3B45DE}"/>
            </a:ext>
          </a:extLst>
        </xdr:cNvPr>
        <xdr:cNvSpPr txBox="1"/>
      </xdr:nvSpPr>
      <xdr:spPr>
        <a:xfrm>
          <a:off x="10515600" y="138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50800</xdr:rowOff>
    </xdr:from>
    <xdr:to>
      <xdr:col>50</xdr:col>
      <xdr:colOff>165100</xdr:colOff>
      <xdr:row>80</xdr:row>
      <xdr:rowOff>152400</xdr:rowOff>
    </xdr:to>
    <xdr:sp macro="" textlink="">
      <xdr:nvSpPr>
        <xdr:cNvPr id="311" name="楕円 310">
          <a:extLst>
            <a:ext uri="{FF2B5EF4-FFF2-40B4-BE49-F238E27FC236}">
              <a16:creationId xmlns:a16="http://schemas.microsoft.com/office/drawing/2014/main" id="{0C58D9EF-1894-413A-9117-70F4848F86BE}"/>
            </a:ext>
          </a:extLst>
        </xdr:cNvPr>
        <xdr:cNvSpPr/>
      </xdr:nvSpPr>
      <xdr:spPr>
        <a:xfrm>
          <a:off x="9588500" y="137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101600</xdr:rowOff>
    </xdr:from>
    <xdr:to>
      <xdr:col>55</xdr:col>
      <xdr:colOff>0</xdr:colOff>
      <xdr:row>81</xdr:row>
      <xdr:rowOff>146050</xdr:rowOff>
    </xdr:to>
    <xdr:cxnSp macro="">
      <xdr:nvCxnSpPr>
        <xdr:cNvPr id="312" name="直線コネクタ 311">
          <a:extLst>
            <a:ext uri="{FF2B5EF4-FFF2-40B4-BE49-F238E27FC236}">
              <a16:creationId xmlns:a16="http://schemas.microsoft.com/office/drawing/2014/main" id="{D42501A4-EA52-4E4D-9593-CDAE035A52C5}"/>
            </a:ext>
          </a:extLst>
        </xdr:cNvPr>
        <xdr:cNvCxnSpPr/>
      </xdr:nvCxnSpPr>
      <xdr:spPr>
        <a:xfrm>
          <a:off x="9639300" y="138176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120650</xdr:rowOff>
    </xdr:from>
    <xdr:to>
      <xdr:col>46</xdr:col>
      <xdr:colOff>38100</xdr:colOff>
      <xdr:row>80</xdr:row>
      <xdr:rowOff>50800</xdr:rowOff>
    </xdr:to>
    <xdr:sp macro="" textlink="">
      <xdr:nvSpPr>
        <xdr:cNvPr id="313" name="楕円 312">
          <a:extLst>
            <a:ext uri="{FF2B5EF4-FFF2-40B4-BE49-F238E27FC236}">
              <a16:creationId xmlns:a16="http://schemas.microsoft.com/office/drawing/2014/main" id="{8284923A-5D3A-4CBF-9CD2-5C17AC9B6C9A}"/>
            </a:ext>
          </a:extLst>
        </xdr:cNvPr>
        <xdr:cNvSpPr/>
      </xdr:nvSpPr>
      <xdr:spPr>
        <a:xfrm>
          <a:off x="8699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0</xdr:rowOff>
    </xdr:from>
    <xdr:to>
      <xdr:col>50</xdr:col>
      <xdr:colOff>114300</xdr:colOff>
      <xdr:row>80</xdr:row>
      <xdr:rowOff>101600</xdr:rowOff>
    </xdr:to>
    <xdr:cxnSp macro="">
      <xdr:nvCxnSpPr>
        <xdr:cNvPr id="314" name="直線コネクタ 313">
          <a:extLst>
            <a:ext uri="{FF2B5EF4-FFF2-40B4-BE49-F238E27FC236}">
              <a16:creationId xmlns:a16="http://schemas.microsoft.com/office/drawing/2014/main" id="{876C4255-F127-42B3-B29A-37F86B672DAD}"/>
            </a:ext>
          </a:extLst>
        </xdr:cNvPr>
        <xdr:cNvCxnSpPr/>
      </xdr:nvCxnSpPr>
      <xdr:spPr>
        <a:xfrm>
          <a:off x="8750300" y="13716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80027</xdr:rowOff>
    </xdr:from>
    <xdr:ext cx="469744" cy="259045"/>
    <xdr:sp macro="" textlink="">
      <xdr:nvSpPr>
        <xdr:cNvPr id="315" name="n_1aveValue【福祉施設】&#10;一人当たり面積">
          <a:extLst>
            <a:ext uri="{FF2B5EF4-FFF2-40B4-BE49-F238E27FC236}">
              <a16:creationId xmlns:a16="http://schemas.microsoft.com/office/drawing/2014/main" id="{CE8FFFE7-3AF6-46E4-9FA2-2B36100948D4}"/>
            </a:ext>
          </a:extLst>
        </xdr:cNvPr>
        <xdr:cNvSpPr txBox="1"/>
      </xdr:nvSpPr>
      <xdr:spPr>
        <a:xfrm>
          <a:off x="93917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130827</xdr:rowOff>
    </xdr:from>
    <xdr:ext cx="469744" cy="259045"/>
    <xdr:sp macro="" textlink="">
      <xdr:nvSpPr>
        <xdr:cNvPr id="316" name="n_2aveValue【福祉施設】&#10;一人当たり面積">
          <a:extLst>
            <a:ext uri="{FF2B5EF4-FFF2-40B4-BE49-F238E27FC236}">
              <a16:creationId xmlns:a16="http://schemas.microsoft.com/office/drawing/2014/main" id="{09A4AAD4-997F-4631-9629-0A759AF0B039}"/>
            </a:ext>
          </a:extLst>
        </xdr:cNvPr>
        <xdr:cNvSpPr txBox="1"/>
      </xdr:nvSpPr>
      <xdr:spPr>
        <a:xfrm>
          <a:off x="8515427"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168927</xdr:rowOff>
    </xdr:from>
    <xdr:ext cx="469744" cy="259045"/>
    <xdr:sp macro="" textlink="">
      <xdr:nvSpPr>
        <xdr:cNvPr id="317" name="n_1mainValue【福祉施設】&#10;一人当たり面積">
          <a:extLst>
            <a:ext uri="{FF2B5EF4-FFF2-40B4-BE49-F238E27FC236}">
              <a16:creationId xmlns:a16="http://schemas.microsoft.com/office/drawing/2014/main" id="{748532F2-4B3B-40B0-A532-A5502A5FF65B}"/>
            </a:ext>
          </a:extLst>
        </xdr:cNvPr>
        <xdr:cNvSpPr txBox="1"/>
      </xdr:nvSpPr>
      <xdr:spPr>
        <a:xfrm>
          <a:off x="9391727"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67327</xdr:rowOff>
    </xdr:from>
    <xdr:ext cx="469744" cy="259045"/>
    <xdr:sp macro="" textlink="">
      <xdr:nvSpPr>
        <xdr:cNvPr id="318" name="n_2mainValue【福祉施設】&#10;一人当たり面積">
          <a:extLst>
            <a:ext uri="{FF2B5EF4-FFF2-40B4-BE49-F238E27FC236}">
              <a16:creationId xmlns:a16="http://schemas.microsoft.com/office/drawing/2014/main" id="{24CC0B2B-5E69-4542-9E0F-CE459DCD0617}"/>
            </a:ext>
          </a:extLst>
        </xdr:cNvPr>
        <xdr:cNvSpPr txBox="1"/>
      </xdr:nvSpPr>
      <xdr:spPr>
        <a:xfrm>
          <a:off x="85154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a:extLst>
            <a:ext uri="{FF2B5EF4-FFF2-40B4-BE49-F238E27FC236}">
              <a16:creationId xmlns:a16="http://schemas.microsoft.com/office/drawing/2014/main" id="{EEF4C322-BEE8-41A8-870A-44AC906BB25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a:extLst>
            <a:ext uri="{FF2B5EF4-FFF2-40B4-BE49-F238E27FC236}">
              <a16:creationId xmlns:a16="http://schemas.microsoft.com/office/drawing/2014/main" id="{28EC3780-0124-40CC-AC61-1C5F8D0F273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a:extLst>
            <a:ext uri="{FF2B5EF4-FFF2-40B4-BE49-F238E27FC236}">
              <a16:creationId xmlns:a16="http://schemas.microsoft.com/office/drawing/2014/main" id="{AAB453E9-50FC-48B2-BE28-41707130F1D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a:extLst>
            <a:ext uri="{FF2B5EF4-FFF2-40B4-BE49-F238E27FC236}">
              <a16:creationId xmlns:a16="http://schemas.microsoft.com/office/drawing/2014/main" id="{50F46341-EE97-4E81-9A3F-9AEDEEAA429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a:extLst>
            <a:ext uri="{FF2B5EF4-FFF2-40B4-BE49-F238E27FC236}">
              <a16:creationId xmlns:a16="http://schemas.microsoft.com/office/drawing/2014/main" id="{A3F39474-64C8-4A37-BF18-90B200A2812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a:extLst>
            <a:ext uri="{FF2B5EF4-FFF2-40B4-BE49-F238E27FC236}">
              <a16:creationId xmlns:a16="http://schemas.microsoft.com/office/drawing/2014/main" id="{5C74623D-9910-46C8-BAB0-621E32418D3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a:extLst>
            <a:ext uri="{FF2B5EF4-FFF2-40B4-BE49-F238E27FC236}">
              <a16:creationId xmlns:a16="http://schemas.microsoft.com/office/drawing/2014/main" id="{012AB9E5-5B7C-4BB2-9D8D-D425FB76A11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a:extLst>
            <a:ext uri="{FF2B5EF4-FFF2-40B4-BE49-F238E27FC236}">
              <a16:creationId xmlns:a16="http://schemas.microsoft.com/office/drawing/2014/main" id="{A90239E3-4D40-48A4-AD70-5E0F56E8912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7" name="テキスト ボックス 326">
          <a:extLst>
            <a:ext uri="{FF2B5EF4-FFF2-40B4-BE49-F238E27FC236}">
              <a16:creationId xmlns:a16="http://schemas.microsoft.com/office/drawing/2014/main" id="{4E49D9AA-C37A-4CD7-8BD7-6013F8DFD57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8" name="直線コネクタ 327">
          <a:extLst>
            <a:ext uri="{FF2B5EF4-FFF2-40B4-BE49-F238E27FC236}">
              <a16:creationId xmlns:a16="http://schemas.microsoft.com/office/drawing/2014/main" id="{522B084D-051A-440D-8BBD-ED72C1745EC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9" name="直線コネクタ 328">
          <a:extLst>
            <a:ext uri="{FF2B5EF4-FFF2-40B4-BE49-F238E27FC236}">
              <a16:creationId xmlns:a16="http://schemas.microsoft.com/office/drawing/2014/main" id="{3A1108D9-F027-45BE-A360-A7AF370FD0C7}"/>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0" name="テキスト ボックス 329">
          <a:extLst>
            <a:ext uri="{FF2B5EF4-FFF2-40B4-BE49-F238E27FC236}">
              <a16:creationId xmlns:a16="http://schemas.microsoft.com/office/drawing/2014/main" id="{D1B860A7-9701-4CE0-A03A-54C2AE7EEBD5}"/>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1" name="直線コネクタ 330">
          <a:extLst>
            <a:ext uri="{FF2B5EF4-FFF2-40B4-BE49-F238E27FC236}">
              <a16:creationId xmlns:a16="http://schemas.microsoft.com/office/drawing/2014/main" id="{96C2097E-CD83-4EFB-81B2-9CA86AD6BA21}"/>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2" name="テキスト ボックス 331">
          <a:extLst>
            <a:ext uri="{FF2B5EF4-FFF2-40B4-BE49-F238E27FC236}">
              <a16:creationId xmlns:a16="http://schemas.microsoft.com/office/drawing/2014/main" id="{5BE0F0E9-63C8-4B0F-B98B-787A17A0DAF4}"/>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3" name="直線コネクタ 332">
          <a:extLst>
            <a:ext uri="{FF2B5EF4-FFF2-40B4-BE49-F238E27FC236}">
              <a16:creationId xmlns:a16="http://schemas.microsoft.com/office/drawing/2014/main" id="{E5069F2E-3E07-4737-8EC5-ABDDDA8D608E}"/>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4" name="テキスト ボックス 333">
          <a:extLst>
            <a:ext uri="{FF2B5EF4-FFF2-40B4-BE49-F238E27FC236}">
              <a16:creationId xmlns:a16="http://schemas.microsoft.com/office/drawing/2014/main" id="{816DC284-389B-429F-90B8-699300625B41}"/>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5" name="直線コネクタ 334">
          <a:extLst>
            <a:ext uri="{FF2B5EF4-FFF2-40B4-BE49-F238E27FC236}">
              <a16:creationId xmlns:a16="http://schemas.microsoft.com/office/drawing/2014/main" id="{5537CCFD-FD78-473E-9B70-63A54DEE2D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6" name="テキスト ボックス 335">
          <a:extLst>
            <a:ext uri="{FF2B5EF4-FFF2-40B4-BE49-F238E27FC236}">
              <a16:creationId xmlns:a16="http://schemas.microsoft.com/office/drawing/2014/main" id="{7BAE74A2-6C99-431E-AB79-F768711C1A4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7" name="直線コネクタ 336">
          <a:extLst>
            <a:ext uri="{FF2B5EF4-FFF2-40B4-BE49-F238E27FC236}">
              <a16:creationId xmlns:a16="http://schemas.microsoft.com/office/drawing/2014/main" id="{0BAF907D-4DD2-4119-9CC5-06240C4C6306}"/>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8" name="テキスト ボックス 337">
          <a:extLst>
            <a:ext uri="{FF2B5EF4-FFF2-40B4-BE49-F238E27FC236}">
              <a16:creationId xmlns:a16="http://schemas.microsoft.com/office/drawing/2014/main" id="{A6BDEEBF-C1F1-4855-8C04-06BEB86EB509}"/>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9" name="直線コネクタ 338">
          <a:extLst>
            <a:ext uri="{FF2B5EF4-FFF2-40B4-BE49-F238E27FC236}">
              <a16:creationId xmlns:a16="http://schemas.microsoft.com/office/drawing/2014/main" id="{2B67B422-D74C-4DD5-8C28-FDE52734319D}"/>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0" name="テキスト ボックス 339">
          <a:extLst>
            <a:ext uri="{FF2B5EF4-FFF2-40B4-BE49-F238E27FC236}">
              <a16:creationId xmlns:a16="http://schemas.microsoft.com/office/drawing/2014/main" id="{991F016B-7919-4C9C-BF00-643BBA3533FD}"/>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1" name="直線コネクタ 340">
          <a:extLst>
            <a:ext uri="{FF2B5EF4-FFF2-40B4-BE49-F238E27FC236}">
              <a16:creationId xmlns:a16="http://schemas.microsoft.com/office/drawing/2014/main" id="{530952D9-32FD-4323-AF01-82D9631B825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2" name="テキスト ボックス 341">
          <a:extLst>
            <a:ext uri="{FF2B5EF4-FFF2-40B4-BE49-F238E27FC236}">
              <a16:creationId xmlns:a16="http://schemas.microsoft.com/office/drawing/2014/main" id="{A1ABABE0-975F-4721-A254-EF16985F029E}"/>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3" name="【市民会館】&#10;有形固定資産減価償却率グラフ枠">
          <a:extLst>
            <a:ext uri="{FF2B5EF4-FFF2-40B4-BE49-F238E27FC236}">
              <a16:creationId xmlns:a16="http://schemas.microsoft.com/office/drawing/2014/main" id="{B5970C34-289A-4627-8CE8-F5E5330818D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118655</xdr:rowOff>
    </xdr:from>
    <xdr:to>
      <xdr:col>24</xdr:col>
      <xdr:colOff>62865</xdr:colOff>
      <xdr:row>108</xdr:row>
      <xdr:rowOff>138249</xdr:rowOff>
    </xdr:to>
    <xdr:cxnSp macro="">
      <xdr:nvCxnSpPr>
        <xdr:cNvPr id="344" name="直線コネクタ 343">
          <a:extLst>
            <a:ext uri="{FF2B5EF4-FFF2-40B4-BE49-F238E27FC236}">
              <a16:creationId xmlns:a16="http://schemas.microsoft.com/office/drawing/2014/main" id="{D6C659F4-6AAD-4BEF-B0E1-72FF759885F3}"/>
            </a:ext>
          </a:extLst>
        </xdr:cNvPr>
        <xdr:cNvCxnSpPr/>
      </xdr:nvCxnSpPr>
      <xdr:spPr>
        <a:xfrm flipV="1">
          <a:off x="4634865" y="17092205"/>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45" name="【市民会館】&#10;有形固定資産減価償却率最小値テキスト">
          <a:extLst>
            <a:ext uri="{FF2B5EF4-FFF2-40B4-BE49-F238E27FC236}">
              <a16:creationId xmlns:a16="http://schemas.microsoft.com/office/drawing/2014/main" id="{E83FD227-4CAC-49C7-A011-44964A8D3763}"/>
            </a:ext>
          </a:extLst>
        </xdr:cNvPr>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46" name="直線コネクタ 345">
          <a:extLst>
            <a:ext uri="{FF2B5EF4-FFF2-40B4-BE49-F238E27FC236}">
              <a16:creationId xmlns:a16="http://schemas.microsoft.com/office/drawing/2014/main" id="{7151D37E-550D-40FF-8C22-36761FDC6E26}"/>
            </a:ext>
          </a:extLst>
        </xdr:cNvPr>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65332</xdr:rowOff>
    </xdr:from>
    <xdr:ext cx="405111" cy="259045"/>
    <xdr:sp macro="" textlink="">
      <xdr:nvSpPr>
        <xdr:cNvPr id="347" name="【市民会館】&#10;有形固定資産減価償却率最大値テキスト">
          <a:extLst>
            <a:ext uri="{FF2B5EF4-FFF2-40B4-BE49-F238E27FC236}">
              <a16:creationId xmlns:a16="http://schemas.microsoft.com/office/drawing/2014/main" id="{233E6452-E311-4B38-9DF6-C85BEB6B6208}"/>
            </a:ext>
          </a:extLst>
        </xdr:cNvPr>
        <xdr:cNvSpPr txBox="1"/>
      </xdr:nvSpPr>
      <xdr:spPr>
        <a:xfrm>
          <a:off x="4673600" y="1686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118655</xdr:rowOff>
    </xdr:from>
    <xdr:to>
      <xdr:col>24</xdr:col>
      <xdr:colOff>152400</xdr:colOff>
      <xdr:row>99</xdr:row>
      <xdr:rowOff>118655</xdr:rowOff>
    </xdr:to>
    <xdr:cxnSp macro="">
      <xdr:nvCxnSpPr>
        <xdr:cNvPr id="348" name="直線コネクタ 347">
          <a:extLst>
            <a:ext uri="{FF2B5EF4-FFF2-40B4-BE49-F238E27FC236}">
              <a16:creationId xmlns:a16="http://schemas.microsoft.com/office/drawing/2014/main" id="{658020E9-1EB6-4781-A098-66F68132F776}"/>
            </a:ext>
          </a:extLst>
        </xdr:cNvPr>
        <xdr:cNvCxnSpPr/>
      </xdr:nvCxnSpPr>
      <xdr:spPr>
        <a:xfrm>
          <a:off x="4546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20156</xdr:rowOff>
    </xdr:from>
    <xdr:ext cx="405111" cy="259045"/>
    <xdr:sp macro="" textlink="">
      <xdr:nvSpPr>
        <xdr:cNvPr id="349" name="【市民会館】&#10;有形固定資産減価償却率平均値テキスト">
          <a:extLst>
            <a:ext uri="{FF2B5EF4-FFF2-40B4-BE49-F238E27FC236}">
              <a16:creationId xmlns:a16="http://schemas.microsoft.com/office/drawing/2014/main" id="{69CD796E-DAE4-4C06-997A-467C937A16E3}"/>
            </a:ext>
          </a:extLst>
        </xdr:cNvPr>
        <xdr:cNvSpPr txBox="1"/>
      </xdr:nvSpPr>
      <xdr:spPr>
        <a:xfrm>
          <a:off x="4673600" y="17850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41729</xdr:rowOff>
    </xdr:from>
    <xdr:to>
      <xdr:col>24</xdr:col>
      <xdr:colOff>114300</xdr:colOff>
      <xdr:row>104</xdr:row>
      <xdr:rowOff>143329</xdr:rowOff>
    </xdr:to>
    <xdr:sp macro="" textlink="">
      <xdr:nvSpPr>
        <xdr:cNvPr id="350" name="フローチャート: 判断 349">
          <a:extLst>
            <a:ext uri="{FF2B5EF4-FFF2-40B4-BE49-F238E27FC236}">
              <a16:creationId xmlns:a16="http://schemas.microsoft.com/office/drawing/2014/main" id="{A1686337-C3DC-4905-AF55-9D8B001D7FBB}"/>
            </a:ext>
          </a:extLst>
        </xdr:cNvPr>
        <xdr:cNvSpPr/>
      </xdr:nvSpPr>
      <xdr:spPr>
        <a:xfrm>
          <a:off x="4584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51" name="フローチャート: 判断 350">
          <a:extLst>
            <a:ext uri="{FF2B5EF4-FFF2-40B4-BE49-F238E27FC236}">
              <a16:creationId xmlns:a16="http://schemas.microsoft.com/office/drawing/2014/main" id="{623184B0-AD77-46D4-9B7C-31665F7A3826}"/>
            </a:ext>
          </a:extLst>
        </xdr:cNvPr>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165826</xdr:rowOff>
    </xdr:from>
    <xdr:to>
      <xdr:col>15</xdr:col>
      <xdr:colOff>101600</xdr:colOff>
      <xdr:row>105</xdr:row>
      <xdr:rowOff>95976</xdr:rowOff>
    </xdr:to>
    <xdr:sp macro="" textlink="">
      <xdr:nvSpPr>
        <xdr:cNvPr id="352" name="フローチャート: 判断 351">
          <a:extLst>
            <a:ext uri="{FF2B5EF4-FFF2-40B4-BE49-F238E27FC236}">
              <a16:creationId xmlns:a16="http://schemas.microsoft.com/office/drawing/2014/main" id="{EDD54DE3-6458-43D6-A397-296F5E3820AA}"/>
            </a:ext>
          </a:extLst>
        </xdr:cNvPr>
        <xdr:cNvSpPr/>
      </xdr:nvSpPr>
      <xdr:spPr>
        <a:xfrm>
          <a:off x="2857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497646FB-FE25-4AD6-829D-274EFDC0D06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006CAA0B-6FE7-4302-9D85-26047848B71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8C4309E7-4AC8-4EA5-BECD-837BF5AF92C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5E6022A0-C650-4345-879B-7B5DF8E64C0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E020E236-F3E1-453F-87F4-0E87BAC2116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139700</xdr:rowOff>
    </xdr:from>
    <xdr:to>
      <xdr:col>24</xdr:col>
      <xdr:colOff>114300</xdr:colOff>
      <xdr:row>104</xdr:row>
      <xdr:rowOff>69850</xdr:rowOff>
    </xdr:to>
    <xdr:sp macro="" textlink="">
      <xdr:nvSpPr>
        <xdr:cNvPr id="358" name="楕円 357">
          <a:extLst>
            <a:ext uri="{FF2B5EF4-FFF2-40B4-BE49-F238E27FC236}">
              <a16:creationId xmlns:a16="http://schemas.microsoft.com/office/drawing/2014/main" id="{ED7CC6BC-A5D1-4240-8220-75A8DABDF0C0}"/>
            </a:ext>
          </a:extLst>
        </xdr:cNvPr>
        <xdr:cNvSpPr/>
      </xdr:nvSpPr>
      <xdr:spPr>
        <a:xfrm>
          <a:off x="45847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162577</xdr:rowOff>
    </xdr:from>
    <xdr:ext cx="405111" cy="259045"/>
    <xdr:sp macro="" textlink="">
      <xdr:nvSpPr>
        <xdr:cNvPr id="359" name="【市民会館】&#10;有形固定資産減価償却率該当値テキスト">
          <a:extLst>
            <a:ext uri="{FF2B5EF4-FFF2-40B4-BE49-F238E27FC236}">
              <a16:creationId xmlns:a16="http://schemas.microsoft.com/office/drawing/2014/main" id="{149429C3-877D-483F-A697-F7FC5A27D6BE}"/>
            </a:ext>
          </a:extLst>
        </xdr:cNvPr>
        <xdr:cNvSpPr txBox="1"/>
      </xdr:nvSpPr>
      <xdr:spPr>
        <a:xfrm>
          <a:off x="4673600"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105411</xdr:rowOff>
    </xdr:from>
    <xdr:to>
      <xdr:col>20</xdr:col>
      <xdr:colOff>38100</xdr:colOff>
      <xdr:row>103</xdr:row>
      <xdr:rowOff>35561</xdr:rowOff>
    </xdr:to>
    <xdr:sp macro="" textlink="">
      <xdr:nvSpPr>
        <xdr:cNvPr id="360" name="楕円 359">
          <a:extLst>
            <a:ext uri="{FF2B5EF4-FFF2-40B4-BE49-F238E27FC236}">
              <a16:creationId xmlns:a16="http://schemas.microsoft.com/office/drawing/2014/main" id="{2ABF8E43-B009-4214-BE0F-06C6658F229A}"/>
            </a:ext>
          </a:extLst>
        </xdr:cNvPr>
        <xdr:cNvSpPr/>
      </xdr:nvSpPr>
      <xdr:spPr>
        <a:xfrm>
          <a:off x="3746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156211</xdr:rowOff>
    </xdr:from>
    <xdr:to>
      <xdr:col>24</xdr:col>
      <xdr:colOff>63500</xdr:colOff>
      <xdr:row>104</xdr:row>
      <xdr:rowOff>19050</xdr:rowOff>
    </xdr:to>
    <xdr:cxnSp macro="">
      <xdr:nvCxnSpPr>
        <xdr:cNvPr id="361" name="直線コネクタ 360">
          <a:extLst>
            <a:ext uri="{FF2B5EF4-FFF2-40B4-BE49-F238E27FC236}">
              <a16:creationId xmlns:a16="http://schemas.microsoft.com/office/drawing/2014/main" id="{3098C035-07FE-4D51-BDA8-53AE2C94F25B}"/>
            </a:ext>
          </a:extLst>
        </xdr:cNvPr>
        <xdr:cNvCxnSpPr/>
      </xdr:nvCxnSpPr>
      <xdr:spPr>
        <a:xfrm>
          <a:off x="3797300" y="17644111"/>
          <a:ext cx="8382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144599</xdr:rowOff>
    </xdr:from>
    <xdr:to>
      <xdr:col>15</xdr:col>
      <xdr:colOff>101600</xdr:colOff>
      <xdr:row>103</xdr:row>
      <xdr:rowOff>74749</xdr:rowOff>
    </xdr:to>
    <xdr:sp macro="" textlink="">
      <xdr:nvSpPr>
        <xdr:cNvPr id="362" name="楕円 361">
          <a:extLst>
            <a:ext uri="{FF2B5EF4-FFF2-40B4-BE49-F238E27FC236}">
              <a16:creationId xmlns:a16="http://schemas.microsoft.com/office/drawing/2014/main" id="{1CEEAD81-9595-4E3B-B4F1-4C0A35C48C60}"/>
            </a:ext>
          </a:extLst>
        </xdr:cNvPr>
        <xdr:cNvSpPr/>
      </xdr:nvSpPr>
      <xdr:spPr>
        <a:xfrm>
          <a:off x="2857500" y="17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156211</xdr:rowOff>
    </xdr:from>
    <xdr:to>
      <xdr:col>19</xdr:col>
      <xdr:colOff>177800</xdr:colOff>
      <xdr:row>103</xdr:row>
      <xdr:rowOff>23949</xdr:rowOff>
    </xdr:to>
    <xdr:cxnSp macro="">
      <xdr:nvCxnSpPr>
        <xdr:cNvPr id="363" name="直線コネクタ 362">
          <a:extLst>
            <a:ext uri="{FF2B5EF4-FFF2-40B4-BE49-F238E27FC236}">
              <a16:creationId xmlns:a16="http://schemas.microsoft.com/office/drawing/2014/main" id="{12A3AB85-CBF4-41F4-83C0-985A655F2420}"/>
            </a:ext>
          </a:extLst>
        </xdr:cNvPr>
        <xdr:cNvCxnSpPr/>
      </xdr:nvCxnSpPr>
      <xdr:spPr>
        <a:xfrm flipV="1">
          <a:off x="2908300" y="17644111"/>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364" name="n_1aveValue【市民会館】&#10;有形固定資産減価償却率">
          <a:extLst>
            <a:ext uri="{FF2B5EF4-FFF2-40B4-BE49-F238E27FC236}">
              <a16:creationId xmlns:a16="http://schemas.microsoft.com/office/drawing/2014/main" id="{45BABAB2-8814-467A-9FEC-BE6D5873ABAA}"/>
            </a:ext>
          </a:extLst>
        </xdr:cNvPr>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87103</xdr:rowOff>
    </xdr:from>
    <xdr:ext cx="405111" cy="259045"/>
    <xdr:sp macro="" textlink="">
      <xdr:nvSpPr>
        <xdr:cNvPr id="365" name="n_2aveValue【市民会館】&#10;有形固定資産減価償却率">
          <a:extLst>
            <a:ext uri="{FF2B5EF4-FFF2-40B4-BE49-F238E27FC236}">
              <a16:creationId xmlns:a16="http://schemas.microsoft.com/office/drawing/2014/main" id="{AB56F6E1-D6B8-4F08-A7C4-86B9E934F977}"/>
            </a:ext>
          </a:extLst>
        </xdr:cNvPr>
        <xdr:cNvSpPr txBox="1"/>
      </xdr:nvSpPr>
      <xdr:spPr>
        <a:xfrm>
          <a:off x="27057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52088</xdr:rowOff>
    </xdr:from>
    <xdr:ext cx="405111" cy="259045"/>
    <xdr:sp macro="" textlink="">
      <xdr:nvSpPr>
        <xdr:cNvPr id="366" name="n_1mainValue【市民会館】&#10;有形固定資産減価償却率">
          <a:extLst>
            <a:ext uri="{FF2B5EF4-FFF2-40B4-BE49-F238E27FC236}">
              <a16:creationId xmlns:a16="http://schemas.microsoft.com/office/drawing/2014/main" id="{A4F2EFB5-AC3C-4CFF-9CC0-0C29981C6C74}"/>
            </a:ext>
          </a:extLst>
        </xdr:cNvPr>
        <xdr:cNvSpPr txBox="1"/>
      </xdr:nvSpPr>
      <xdr:spPr>
        <a:xfrm>
          <a:off x="3582044"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91276</xdr:rowOff>
    </xdr:from>
    <xdr:ext cx="405111" cy="259045"/>
    <xdr:sp macro="" textlink="">
      <xdr:nvSpPr>
        <xdr:cNvPr id="367" name="n_2mainValue【市民会館】&#10;有形固定資産減価償却率">
          <a:extLst>
            <a:ext uri="{FF2B5EF4-FFF2-40B4-BE49-F238E27FC236}">
              <a16:creationId xmlns:a16="http://schemas.microsoft.com/office/drawing/2014/main" id="{DCEB9DED-4516-4622-B7A9-A145EE8FA3F4}"/>
            </a:ext>
          </a:extLst>
        </xdr:cNvPr>
        <xdr:cNvSpPr txBox="1"/>
      </xdr:nvSpPr>
      <xdr:spPr>
        <a:xfrm>
          <a:off x="2705744" y="1740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a:extLst>
            <a:ext uri="{FF2B5EF4-FFF2-40B4-BE49-F238E27FC236}">
              <a16:creationId xmlns:a16="http://schemas.microsoft.com/office/drawing/2014/main" id="{6B583C80-AD38-4BC5-98DF-C46D27980B3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a:extLst>
            <a:ext uri="{FF2B5EF4-FFF2-40B4-BE49-F238E27FC236}">
              <a16:creationId xmlns:a16="http://schemas.microsoft.com/office/drawing/2014/main" id="{167558D7-FFDF-428C-8D62-F480DF319B8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a:extLst>
            <a:ext uri="{FF2B5EF4-FFF2-40B4-BE49-F238E27FC236}">
              <a16:creationId xmlns:a16="http://schemas.microsoft.com/office/drawing/2014/main" id="{23011082-55DF-4ED0-AF2F-C08BE1690E8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a:extLst>
            <a:ext uri="{FF2B5EF4-FFF2-40B4-BE49-F238E27FC236}">
              <a16:creationId xmlns:a16="http://schemas.microsoft.com/office/drawing/2014/main" id="{DE3938A8-90E7-4EFC-B377-F4D00451010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a:extLst>
            <a:ext uri="{FF2B5EF4-FFF2-40B4-BE49-F238E27FC236}">
              <a16:creationId xmlns:a16="http://schemas.microsoft.com/office/drawing/2014/main" id="{6E745370-E6B9-4AB1-AB08-A796D83AE8B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a:extLst>
            <a:ext uri="{FF2B5EF4-FFF2-40B4-BE49-F238E27FC236}">
              <a16:creationId xmlns:a16="http://schemas.microsoft.com/office/drawing/2014/main" id="{91D4DED8-CA2A-4CF4-8F9C-BE3B737BEA4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a:extLst>
            <a:ext uri="{FF2B5EF4-FFF2-40B4-BE49-F238E27FC236}">
              <a16:creationId xmlns:a16="http://schemas.microsoft.com/office/drawing/2014/main" id="{C675755D-5AED-4DF8-9FA1-779A4AE09DB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a:extLst>
            <a:ext uri="{FF2B5EF4-FFF2-40B4-BE49-F238E27FC236}">
              <a16:creationId xmlns:a16="http://schemas.microsoft.com/office/drawing/2014/main" id="{6BDE9FAA-5D3D-4DF2-86EC-A268FE07065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6" name="テキスト ボックス 375">
          <a:extLst>
            <a:ext uri="{FF2B5EF4-FFF2-40B4-BE49-F238E27FC236}">
              <a16:creationId xmlns:a16="http://schemas.microsoft.com/office/drawing/2014/main" id="{8B6C0861-3AE8-4CEF-A14F-5367F419DA2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7" name="直線コネクタ 376">
          <a:extLst>
            <a:ext uri="{FF2B5EF4-FFF2-40B4-BE49-F238E27FC236}">
              <a16:creationId xmlns:a16="http://schemas.microsoft.com/office/drawing/2014/main" id="{E14979DE-8DCA-4F6F-8C6C-BA9E282ABB8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8" name="直線コネクタ 377">
          <a:extLst>
            <a:ext uri="{FF2B5EF4-FFF2-40B4-BE49-F238E27FC236}">
              <a16:creationId xmlns:a16="http://schemas.microsoft.com/office/drawing/2014/main" id="{0D20E16F-15E7-4C57-A88A-D5147C74F966}"/>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9" name="テキスト ボックス 378">
          <a:extLst>
            <a:ext uri="{FF2B5EF4-FFF2-40B4-BE49-F238E27FC236}">
              <a16:creationId xmlns:a16="http://schemas.microsoft.com/office/drawing/2014/main" id="{E34D4587-8426-4193-80DE-4530B3C369F8}"/>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0" name="直線コネクタ 379">
          <a:extLst>
            <a:ext uri="{FF2B5EF4-FFF2-40B4-BE49-F238E27FC236}">
              <a16:creationId xmlns:a16="http://schemas.microsoft.com/office/drawing/2014/main" id="{03E106EE-E0D2-4DB2-AF51-E6DCD1A218AE}"/>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1" name="テキスト ボックス 380">
          <a:extLst>
            <a:ext uri="{FF2B5EF4-FFF2-40B4-BE49-F238E27FC236}">
              <a16:creationId xmlns:a16="http://schemas.microsoft.com/office/drawing/2014/main" id="{3F0E8270-D095-4446-BB23-32BFDBBF7F78}"/>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2" name="直線コネクタ 381">
          <a:extLst>
            <a:ext uri="{FF2B5EF4-FFF2-40B4-BE49-F238E27FC236}">
              <a16:creationId xmlns:a16="http://schemas.microsoft.com/office/drawing/2014/main" id="{06B4A2E5-015C-4D85-A595-6077F7DF7E59}"/>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3" name="テキスト ボックス 382">
          <a:extLst>
            <a:ext uri="{FF2B5EF4-FFF2-40B4-BE49-F238E27FC236}">
              <a16:creationId xmlns:a16="http://schemas.microsoft.com/office/drawing/2014/main" id="{863C910C-996D-40BB-8BDD-FF555062BE07}"/>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4" name="直線コネクタ 383">
          <a:extLst>
            <a:ext uri="{FF2B5EF4-FFF2-40B4-BE49-F238E27FC236}">
              <a16:creationId xmlns:a16="http://schemas.microsoft.com/office/drawing/2014/main" id="{C6234C97-9EC1-4DB7-9DC5-63E5B5D13DF8}"/>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5" name="テキスト ボックス 384">
          <a:extLst>
            <a:ext uri="{FF2B5EF4-FFF2-40B4-BE49-F238E27FC236}">
              <a16:creationId xmlns:a16="http://schemas.microsoft.com/office/drawing/2014/main" id="{F0EA7E71-5EAF-474E-8F92-978AFFB6AA0E}"/>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6" name="直線コネクタ 385">
          <a:extLst>
            <a:ext uri="{FF2B5EF4-FFF2-40B4-BE49-F238E27FC236}">
              <a16:creationId xmlns:a16="http://schemas.microsoft.com/office/drawing/2014/main" id="{25992928-5FDE-4B96-8B67-67255A4E3C57}"/>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7" name="テキスト ボックス 386">
          <a:extLst>
            <a:ext uri="{FF2B5EF4-FFF2-40B4-BE49-F238E27FC236}">
              <a16:creationId xmlns:a16="http://schemas.microsoft.com/office/drawing/2014/main" id="{5F70724A-BCDC-4A37-B3FA-4B9A995E1DF2}"/>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8" name="直線コネクタ 387">
          <a:extLst>
            <a:ext uri="{FF2B5EF4-FFF2-40B4-BE49-F238E27FC236}">
              <a16:creationId xmlns:a16="http://schemas.microsoft.com/office/drawing/2014/main" id="{F3FDFAAB-A1B6-4346-8337-52E195CA664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9" name="テキスト ボックス 388">
          <a:extLst>
            <a:ext uri="{FF2B5EF4-FFF2-40B4-BE49-F238E27FC236}">
              <a16:creationId xmlns:a16="http://schemas.microsoft.com/office/drawing/2014/main" id="{853FCBB9-3523-4F9D-BED8-C29C63154B2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0" name="【市民会館】&#10;一人当たり面積グラフ枠">
          <a:extLst>
            <a:ext uri="{FF2B5EF4-FFF2-40B4-BE49-F238E27FC236}">
              <a16:creationId xmlns:a16="http://schemas.microsoft.com/office/drawing/2014/main" id="{104F2597-BB26-4354-825D-489F747802D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83820</xdr:rowOff>
    </xdr:from>
    <xdr:to>
      <xdr:col>54</xdr:col>
      <xdr:colOff>189865</xdr:colOff>
      <xdr:row>107</xdr:row>
      <xdr:rowOff>49530</xdr:rowOff>
    </xdr:to>
    <xdr:cxnSp macro="">
      <xdr:nvCxnSpPr>
        <xdr:cNvPr id="391" name="直線コネクタ 390">
          <a:extLst>
            <a:ext uri="{FF2B5EF4-FFF2-40B4-BE49-F238E27FC236}">
              <a16:creationId xmlns:a16="http://schemas.microsoft.com/office/drawing/2014/main" id="{227CE4C8-E5C1-4F5B-A6A1-AD5D91AFBB87}"/>
            </a:ext>
          </a:extLst>
        </xdr:cNvPr>
        <xdr:cNvCxnSpPr/>
      </xdr:nvCxnSpPr>
      <xdr:spPr>
        <a:xfrm flipV="1">
          <a:off x="10476865" y="1722882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53357</xdr:rowOff>
    </xdr:from>
    <xdr:ext cx="469744" cy="259045"/>
    <xdr:sp macro="" textlink="">
      <xdr:nvSpPr>
        <xdr:cNvPr id="392" name="【市民会館】&#10;一人当たり面積最小値テキスト">
          <a:extLst>
            <a:ext uri="{FF2B5EF4-FFF2-40B4-BE49-F238E27FC236}">
              <a16:creationId xmlns:a16="http://schemas.microsoft.com/office/drawing/2014/main" id="{25FC795A-B89A-4244-9E06-F4B104D94825}"/>
            </a:ext>
          </a:extLst>
        </xdr:cNvPr>
        <xdr:cNvSpPr txBox="1"/>
      </xdr:nvSpPr>
      <xdr:spPr>
        <a:xfrm>
          <a:off x="10515600"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49530</xdr:rowOff>
    </xdr:from>
    <xdr:to>
      <xdr:col>55</xdr:col>
      <xdr:colOff>88900</xdr:colOff>
      <xdr:row>107</xdr:row>
      <xdr:rowOff>49530</xdr:rowOff>
    </xdr:to>
    <xdr:cxnSp macro="">
      <xdr:nvCxnSpPr>
        <xdr:cNvPr id="393" name="直線コネクタ 392">
          <a:extLst>
            <a:ext uri="{FF2B5EF4-FFF2-40B4-BE49-F238E27FC236}">
              <a16:creationId xmlns:a16="http://schemas.microsoft.com/office/drawing/2014/main" id="{C257A24D-5D9C-462A-B2E2-80185662D39F}"/>
            </a:ext>
          </a:extLst>
        </xdr:cNvPr>
        <xdr:cNvCxnSpPr/>
      </xdr:nvCxnSpPr>
      <xdr:spPr>
        <a:xfrm>
          <a:off x="10388600" y="1839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30497</xdr:rowOff>
    </xdr:from>
    <xdr:ext cx="469744" cy="259045"/>
    <xdr:sp macro="" textlink="">
      <xdr:nvSpPr>
        <xdr:cNvPr id="394" name="【市民会館】&#10;一人当たり面積最大値テキスト">
          <a:extLst>
            <a:ext uri="{FF2B5EF4-FFF2-40B4-BE49-F238E27FC236}">
              <a16:creationId xmlns:a16="http://schemas.microsoft.com/office/drawing/2014/main" id="{E0BFCE03-3241-4710-BBCE-2F230AB5BBA6}"/>
            </a:ext>
          </a:extLst>
        </xdr:cNvPr>
        <xdr:cNvSpPr txBox="1"/>
      </xdr:nvSpPr>
      <xdr:spPr>
        <a:xfrm>
          <a:off x="10515600" y="1700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83820</xdr:rowOff>
    </xdr:from>
    <xdr:to>
      <xdr:col>55</xdr:col>
      <xdr:colOff>88900</xdr:colOff>
      <xdr:row>100</xdr:row>
      <xdr:rowOff>83820</xdr:rowOff>
    </xdr:to>
    <xdr:cxnSp macro="">
      <xdr:nvCxnSpPr>
        <xdr:cNvPr id="395" name="直線コネクタ 394">
          <a:extLst>
            <a:ext uri="{FF2B5EF4-FFF2-40B4-BE49-F238E27FC236}">
              <a16:creationId xmlns:a16="http://schemas.microsoft.com/office/drawing/2014/main" id="{637CE314-D1AA-4D07-937D-D411A63DEC15}"/>
            </a:ext>
          </a:extLst>
        </xdr:cNvPr>
        <xdr:cNvCxnSpPr/>
      </xdr:nvCxnSpPr>
      <xdr:spPr>
        <a:xfrm>
          <a:off x="10388600" y="1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102888</xdr:rowOff>
    </xdr:from>
    <xdr:ext cx="469744" cy="259045"/>
    <xdr:sp macro="" textlink="">
      <xdr:nvSpPr>
        <xdr:cNvPr id="396" name="【市民会館】&#10;一人当たり面積平均値テキスト">
          <a:extLst>
            <a:ext uri="{FF2B5EF4-FFF2-40B4-BE49-F238E27FC236}">
              <a16:creationId xmlns:a16="http://schemas.microsoft.com/office/drawing/2014/main" id="{730EFCED-C367-4B41-B5FF-6BAD4FDBD399}"/>
            </a:ext>
          </a:extLst>
        </xdr:cNvPr>
        <xdr:cNvSpPr txBox="1"/>
      </xdr:nvSpPr>
      <xdr:spPr>
        <a:xfrm>
          <a:off x="10515600" y="17933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124461</xdr:rowOff>
    </xdr:from>
    <xdr:to>
      <xdr:col>55</xdr:col>
      <xdr:colOff>50800</xdr:colOff>
      <xdr:row>105</xdr:row>
      <xdr:rowOff>54611</xdr:rowOff>
    </xdr:to>
    <xdr:sp macro="" textlink="">
      <xdr:nvSpPr>
        <xdr:cNvPr id="397" name="フローチャート: 判断 396">
          <a:extLst>
            <a:ext uri="{FF2B5EF4-FFF2-40B4-BE49-F238E27FC236}">
              <a16:creationId xmlns:a16="http://schemas.microsoft.com/office/drawing/2014/main" id="{0D17D055-0E5F-4F49-9D5E-94E413BCF19D}"/>
            </a:ext>
          </a:extLst>
        </xdr:cNvPr>
        <xdr:cNvSpPr/>
      </xdr:nvSpPr>
      <xdr:spPr>
        <a:xfrm>
          <a:off x="104267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52070</xdr:rowOff>
    </xdr:from>
    <xdr:to>
      <xdr:col>50</xdr:col>
      <xdr:colOff>165100</xdr:colOff>
      <xdr:row>105</xdr:row>
      <xdr:rowOff>153670</xdr:rowOff>
    </xdr:to>
    <xdr:sp macro="" textlink="">
      <xdr:nvSpPr>
        <xdr:cNvPr id="398" name="フローチャート: 判断 397">
          <a:extLst>
            <a:ext uri="{FF2B5EF4-FFF2-40B4-BE49-F238E27FC236}">
              <a16:creationId xmlns:a16="http://schemas.microsoft.com/office/drawing/2014/main" id="{179F3897-8EE3-4370-801B-23BE2B8E7BC9}"/>
            </a:ext>
          </a:extLst>
        </xdr:cNvPr>
        <xdr:cNvSpPr/>
      </xdr:nvSpPr>
      <xdr:spPr>
        <a:xfrm>
          <a:off x="9588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52070</xdr:rowOff>
    </xdr:from>
    <xdr:to>
      <xdr:col>46</xdr:col>
      <xdr:colOff>38100</xdr:colOff>
      <xdr:row>105</xdr:row>
      <xdr:rowOff>153670</xdr:rowOff>
    </xdr:to>
    <xdr:sp macro="" textlink="">
      <xdr:nvSpPr>
        <xdr:cNvPr id="399" name="フローチャート: 判断 398">
          <a:extLst>
            <a:ext uri="{FF2B5EF4-FFF2-40B4-BE49-F238E27FC236}">
              <a16:creationId xmlns:a16="http://schemas.microsoft.com/office/drawing/2014/main" id="{2EA3905A-A954-497D-83C2-190F60220B97}"/>
            </a:ext>
          </a:extLst>
        </xdr:cNvPr>
        <xdr:cNvSpPr/>
      </xdr:nvSpPr>
      <xdr:spPr>
        <a:xfrm>
          <a:off x="8699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29C5B641-39F2-4AEB-9584-25ABBBD4339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A844EFC3-A366-4DE2-B7EC-7E4CED60FAC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DED611ED-0775-475E-A631-814BE782A41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3320221E-3DE4-4EDC-97E5-5984629980F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88A82D33-571A-4DF2-B031-A979AA0E0D7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33020</xdr:rowOff>
    </xdr:from>
    <xdr:to>
      <xdr:col>55</xdr:col>
      <xdr:colOff>50800</xdr:colOff>
      <xdr:row>100</xdr:row>
      <xdr:rowOff>134620</xdr:rowOff>
    </xdr:to>
    <xdr:sp macro="" textlink="">
      <xdr:nvSpPr>
        <xdr:cNvPr id="405" name="楕円 404">
          <a:extLst>
            <a:ext uri="{FF2B5EF4-FFF2-40B4-BE49-F238E27FC236}">
              <a16:creationId xmlns:a16="http://schemas.microsoft.com/office/drawing/2014/main" id="{7C79F755-77C9-4142-996E-D719D4584F59}"/>
            </a:ext>
          </a:extLst>
        </xdr:cNvPr>
        <xdr:cNvSpPr/>
      </xdr:nvSpPr>
      <xdr:spPr>
        <a:xfrm>
          <a:off x="10426700" y="1717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157497</xdr:rowOff>
    </xdr:from>
    <xdr:ext cx="469744" cy="259045"/>
    <xdr:sp macro="" textlink="">
      <xdr:nvSpPr>
        <xdr:cNvPr id="406" name="【市民会館】&#10;一人当たり面積該当値テキスト">
          <a:extLst>
            <a:ext uri="{FF2B5EF4-FFF2-40B4-BE49-F238E27FC236}">
              <a16:creationId xmlns:a16="http://schemas.microsoft.com/office/drawing/2014/main" id="{AC8C0FF4-FAB7-41FB-8858-77EE1143E342}"/>
            </a:ext>
          </a:extLst>
        </xdr:cNvPr>
        <xdr:cNvSpPr txBox="1"/>
      </xdr:nvSpPr>
      <xdr:spPr>
        <a:xfrm>
          <a:off x="10515600" y="1713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33020</xdr:rowOff>
    </xdr:from>
    <xdr:to>
      <xdr:col>50</xdr:col>
      <xdr:colOff>165100</xdr:colOff>
      <xdr:row>100</xdr:row>
      <xdr:rowOff>134620</xdr:rowOff>
    </xdr:to>
    <xdr:sp macro="" textlink="">
      <xdr:nvSpPr>
        <xdr:cNvPr id="407" name="楕円 406">
          <a:extLst>
            <a:ext uri="{FF2B5EF4-FFF2-40B4-BE49-F238E27FC236}">
              <a16:creationId xmlns:a16="http://schemas.microsoft.com/office/drawing/2014/main" id="{4AC9213A-7A93-4B10-AC96-42D74453BC2C}"/>
            </a:ext>
          </a:extLst>
        </xdr:cNvPr>
        <xdr:cNvSpPr/>
      </xdr:nvSpPr>
      <xdr:spPr>
        <a:xfrm>
          <a:off x="9588500" y="1717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83820</xdr:rowOff>
    </xdr:from>
    <xdr:to>
      <xdr:col>55</xdr:col>
      <xdr:colOff>0</xdr:colOff>
      <xdr:row>100</xdr:row>
      <xdr:rowOff>83820</xdr:rowOff>
    </xdr:to>
    <xdr:cxnSp macro="">
      <xdr:nvCxnSpPr>
        <xdr:cNvPr id="408" name="直線コネクタ 407">
          <a:extLst>
            <a:ext uri="{FF2B5EF4-FFF2-40B4-BE49-F238E27FC236}">
              <a16:creationId xmlns:a16="http://schemas.microsoft.com/office/drawing/2014/main" id="{C4A3BB32-4561-4DD4-9E9E-577141CC6454}"/>
            </a:ext>
          </a:extLst>
        </xdr:cNvPr>
        <xdr:cNvCxnSpPr/>
      </xdr:nvCxnSpPr>
      <xdr:spPr>
        <a:xfrm>
          <a:off x="9639300" y="17228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33020</xdr:rowOff>
    </xdr:from>
    <xdr:to>
      <xdr:col>46</xdr:col>
      <xdr:colOff>38100</xdr:colOff>
      <xdr:row>100</xdr:row>
      <xdr:rowOff>134620</xdr:rowOff>
    </xdr:to>
    <xdr:sp macro="" textlink="">
      <xdr:nvSpPr>
        <xdr:cNvPr id="409" name="楕円 408">
          <a:extLst>
            <a:ext uri="{FF2B5EF4-FFF2-40B4-BE49-F238E27FC236}">
              <a16:creationId xmlns:a16="http://schemas.microsoft.com/office/drawing/2014/main" id="{0208CF5A-425E-4EF2-A177-B743668EB9AA}"/>
            </a:ext>
          </a:extLst>
        </xdr:cNvPr>
        <xdr:cNvSpPr/>
      </xdr:nvSpPr>
      <xdr:spPr>
        <a:xfrm>
          <a:off x="8699500" y="1717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83820</xdr:rowOff>
    </xdr:from>
    <xdr:to>
      <xdr:col>50</xdr:col>
      <xdr:colOff>114300</xdr:colOff>
      <xdr:row>100</xdr:row>
      <xdr:rowOff>83820</xdr:rowOff>
    </xdr:to>
    <xdr:cxnSp macro="">
      <xdr:nvCxnSpPr>
        <xdr:cNvPr id="410" name="直線コネクタ 409">
          <a:extLst>
            <a:ext uri="{FF2B5EF4-FFF2-40B4-BE49-F238E27FC236}">
              <a16:creationId xmlns:a16="http://schemas.microsoft.com/office/drawing/2014/main" id="{4685CC5C-1BAE-4F33-B1EE-D64F15AA0DD7}"/>
            </a:ext>
          </a:extLst>
        </xdr:cNvPr>
        <xdr:cNvCxnSpPr/>
      </xdr:nvCxnSpPr>
      <xdr:spPr>
        <a:xfrm>
          <a:off x="8750300" y="17228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144797</xdr:rowOff>
    </xdr:from>
    <xdr:ext cx="469744" cy="259045"/>
    <xdr:sp macro="" textlink="">
      <xdr:nvSpPr>
        <xdr:cNvPr id="411" name="n_1aveValue【市民会館】&#10;一人当たり面積">
          <a:extLst>
            <a:ext uri="{FF2B5EF4-FFF2-40B4-BE49-F238E27FC236}">
              <a16:creationId xmlns:a16="http://schemas.microsoft.com/office/drawing/2014/main" id="{24066B6F-B539-4852-99BA-5513582C5F5A}"/>
            </a:ext>
          </a:extLst>
        </xdr:cNvPr>
        <xdr:cNvSpPr txBox="1"/>
      </xdr:nvSpPr>
      <xdr:spPr>
        <a:xfrm>
          <a:off x="93917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144797</xdr:rowOff>
    </xdr:from>
    <xdr:ext cx="469744" cy="259045"/>
    <xdr:sp macro="" textlink="">
      <xdr:nvSpPr>
        <xdr:cNvPr id="412" name="n_2aveValue【市民会館】&#10;一人当たり面積">
          <a:extLst>
            <a:ext uri="{FF2B5EF4-FFF2-40B4-BE49-F238E27FC236}">
              <a16:creationId xmlns:a16="http://schemas.microsoft.com/office/drawing/2014/main" id="{FDCD2A26-8423-4C49-8349-7146946FBC8E}"/>
            </a:ext>
          </a:extLst>
        </xdr:cNvPr>
        <xdr:cNvSpPr txBox="1"/>
      </xdr:nvSpPr>
      <xdr:spPr>
        <a:xfrm>
          <a:off x="85154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151147</xdr:rowOff>
    </xdr:from>
    <xdr:ext cx="469744" cy="259045"/>
    <xdr:sp macro="" textlink="">
      <xdr:nvSpPr>
        <xdr:cNvPr id="413" name="n_1mainValue【市民会館】&#10;一人当たり面積">
          <a:extLst>
            <a:ext uri="{FF2B5EF4-FFF2-40B4-BE49-F238E27FC236}">
              <a16:creationId xmlns:a16="http://schemas.microsoft.com/office/drawing/2014/main" id="{0797E19A-D90A-482A-9C27-53C44E05BEB2}"/>
            </a:ext>
          </a:extLst>
        </xdr:cNvPr>
        <xdr:cNvSpPr txBox="1"/>
      </xdr:nvSpPr>
      <xdr:spPr>
        <a:xfrm>
          <a:off x="9391727" y="1695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151147</xdr:rowOff>
    </xdr:from>
    <xdr:ext cx="469744" cy="259045"/>
    <xdr:sp macro="" textlink="">
      <xdr:nvSpPr>
        <xdr:cNvPr id="414" name="n_2mainValue【市民会館】&#10;一人当たり面積">
          <a:extLst>
            <a:ext uri="{FF2B5EF4-FFF2-40B4-BE49-F238E27FC236}">
              <a16:creationId xmlns:a16="http://schemas.microsoft.com/office/drawing/2014/main" id="{C893A77D-E40E-43FF-8824-CB0A843CE0A0}"/>
            </a:ext>
          </a:extLst>
        </xdr:cNvPr>
        <xdr:cNvSpPr txBox="1"/>
      </xdr:nvSpPr>
      <xdr:spPr>
        <a:xfrm>
          <a:off x="8515427" y="1695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5" name="正方形/長方形 414">
          <a:extLst>
            <a:ext uri="{FF2B5EF4-FFF2-40B4-BE49-F238E27FC236}">
              <a16:creationId xmlns:a16="http://schemas.microsoft.com/office/drawing/2014/main" id="{06B7884B-6821-4D78-AA10-E43C3C6CA45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6" name="正方形/長方形 415">
          <a:extLst>
            <a:ext uri="{FF2B5EF4-FFF2-40B4-BE49-F238E27FC236}">
              <a16:creationId xmlns:a16="http://schemas.microsoft.com/office/drawing/2014/main" id="{5C697C92-DCC4-4921-9FA5-937CE9B77A6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7" name="正方形/長方形 416">
          <a:extLst>
            <a:ext uri="{FF2B5EF4-FFF2-40B4-BE49-F238E27FC236}">
              <a16:creationId xmlns:a16="http://schemas.microsoft.com/office/drawing/2014/main" id="{810B7CE8-B371-4691-9537-1A8799C34F3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8" name="正方形/長方形 417">
          <a:extLst>
            <a:ext uri="{FF2B5EF4-FFF2-40B4-BE49-F238E27FC236}">
              <a16:creationId xmlns:a16="http://schemas.microsoft.com/office/drawing/2014/main" id="{F966933E-306A-44B4-8B17-6E8DE06C158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9" name="正方形/長方形 418">
          <a:extLst>
            <a:ext uri="{FF2B5EF4-FFF2-40B4-BE49-F238E27FC236}">
              <a16:creationId xmlns:a16="http://schemas.microsoft.com/office/drawing/2014/main" id="{7B937A5B-EFF2-4104-948F-A47021EE8D2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0" name="正方形/長方形 419">
          <a:extLst>
            <a:ext uri="{FF2B5EF4-FFF2-40B4-BE49-F238E27FC236}">
              <a16:creationId xmlns:a16="http://schemas.microsoft.com/office/drawing/2014/main" id="{40DC0E10-8000-4D6D-B0BA-1E0654647EB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1" name="正方形/長方形 420">
          <a:extLst>
            <a:ext uri="{FF2B5EF4-FFF2-40B4-BE49-F238E27FC236}">
              <a16:creationId xmlns:a16="http://schemas.microsoft.com/office/drawing/2014/main" id="{A84A17F6-0EE3-41B6-8515-6EC2B2A7D0C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2" name="正方形/長方形 421">
          <a:extLst>
            <a:ext uri="{FF2B5EF4-FFF2-40B4-BE49-F238E27FC236}">
              <a16:creationId xmlns:a16="http://schemas.microsoft.com/office/drawing/2014/main" id="{819B4754-5ADB-414F-9C71-0C036416BB6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3" name="テキスト ボックス 422">
          <a:extLst>
            <a:ext uri="{FF2B5EF4-FFF2-40B4-BE49-F238E27FC236}">
              <a16:creationId xmlns:a16="http://schemas.microsoft.com/office/drawing/2014/main" id="{20815674-95B8-4496-ABC9-F0EBB3337DE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4" name="直線コネクタ 423">
          <a:extLst>
            <a:ext uri="{FF2B5EF4-FFF2-40B4-BE49-F238E27FC236}">
              <a16:creationId xmlns:a16="http://schemas.microsoft.com/office/drawing/2014/main" id="{E0BB7BEE-9FB0-4AEB-8F80-8B75807FB15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5" name="直線コネクタ 424">
          <a:extLst>
            <a:ext uri="{FF2B5EF4-FFF2-40B4-BE49-F238E27FC236}">
              <a16:creationId xmlns:a16="http://schemas.microsoft.com/office/drawing/2014/main" id="{AEAD1CB6-B71F-4FBD-AEF9-13063955DB8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6" name="テキスト ボックス 425">
          <a:extLst>
            <a:ext uri="{FF2B5EF4-FFF2-40B4-BE49-F238E27FC236}">
              <a16:creationId xmlns:a16="http://schemas.microsoft.com/office/drawing/2014/main" id="{066E820F-64BF-48C4-8AF8-20D0305D002F}"/>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7" name="直線コネクタ 426">
          <a:extLst>
            <a:ext uri="{FF2B5EF4-FFF2-40B4-BE49-F238E27FC236}">
              <a16:creationId xmlns:a16="http://schemas.microsoft.com/office/drawing/2014/main" id="{62B27AEE-F7EC-457A-A018-7F2A38E0019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8" name="テキスト ボックス 427">
          <a:extLst>
            <a:ext uri="{FF2B5EF4-FFF2-40B4-BE49-F238E27FC236}">
              <a16:creationId xmlns:a16="http://schemas.microsoft.com/office/drawing/2014/main" id="{9F45BD60-95AE-4BF3-A991-72D342134C3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9" name="直線コネクタ 428">
          <a:extLst>
            <a:ext uri="{FF2B5EF4-FFF2-40B4-BE49-F238E27FC236}">
              <a16:creationId xmlns:a16="http://schemas.microsoft.com/office/drawing/2014/main" id="{9317FDBA-A3BB-41A2-A8CA-023B1E797F5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0" name="テキスト ボックス 429">
          <a:extLst>
            <a:ext uri="{FF2B5EF4-FFF2-40B4-BE49-F238E27FC236}">
              <a16:creationId xmlns:a16="http://schemas.microsoft.com/office/drawing/2014/main" id="{D6020B9E-E7E8-4912-9456-3E25234E005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1" name="直線コネクタ 430">
          <a:extLst>
            <a:ext uri="{FF2B5EF4-FFF2-40B4-BE49-F238E27FC236}">
              <a16:creationId xmlns:a16="http://schemas.microsoft.com/office/drawing/2014/main" id="{3795087D-9994-49B6-B682-737C682F908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2" name="テキスト ボックス 431">
          <a:extLst>
            <a:ext uri="{FF2B5EF4-FFF2-40B4-BE49-F238E27FC236}">
              <a16:creationId xmlns:a16="http://schemas.microsoft.com/office/drawing/2014/main" id="{9269BB5D-1608-46CB-B434-0D34D82437A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3" name="直線コネクタ 432">
          <a:extLst>
            <a:ext uri="{FF2B5EF4-FFF2-40B4-BE49-F238E27FC236}">
              <a16:creationId xmlns:a16="http://schemas.microsoft.com/office/drawing/2014/main" id="{A98C37E8-2074-4F29-9F22-FE12C496E6D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4" name="テキスト ボックス 433">
          <a:extLst>
            <a:ext uri="{FF2B5EF4-FFF2-40B4-BE49-F238E27FC236}">
              <a16:creationId xmlns:a16="http://schemas.microsoft.com/office/drawing/2014/main" id="{4DD754F2-DBBC-416A-B24A-2FF422C7A10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5" name="直線コネクタ 434">
          <a:extLst>
            <a:ext uri="{FF2B5EF4-FFF2-40B4-BE49-F238E27FC236}">
              <a16:creationId xmlns:a16="http://schemas.microsoft.com/office/drawing/2014/main" id="{CDC81B23-1323-46E2-B480-430E1C11643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6" name="テキスト ボックス 435">
          <a:extLst>
            <a:ext uri="{FF2B5EF4-FFF2-40B4-BE49-F238E27FC236}">
              <a16:creationId xmlns:a16="http://schemas.microsoft.com/office/drawing/2014/main" id="{C0B76CF9-D8D5-433B-A2DE-F1CB4F2F67BB}"/>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7" name="直線コネクタ 436">
          <a:extLst>
            <a:ext uri="{FF2B5EF4-FFF2-40B4-BE49-F238E27FC236}">
              <a16:creationId xmlns:a16="http://schemas.microsoft.com/office/drawing/2014/main" id="{1D312D94-AA7E-4D65-922E-646E4C64647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8" name="テキスト ボックス 437">
          <a:extLst>
            <a:ext uri="{FF2B5EF4-FFF2-40B4-BE49-F238E27FC236}">
              <a16:creationId xmlns:a16="http://schemas.microsoft.com/office/drawing/2014/main" id="{DC0CF6F9-BC34-4F91-86BC-B39D689DA785}"/>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9" name="【一般廃棄物処理施設】&#10;有形固定資産減価償却率グラフ枠">
          <a:extLst>
            <a:ext uri="{FF2B5EF4-FFF2-40B4-BE49-F238E27FC236}">
              <a16:creationId xmlns:a16="http://schemas.microsoft.com/office/drawing/2014/main" id="{DCBA92F9-14A7-4B3C-928A-DAE0D284479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154577</xdr:rowOff>
    </xdr:from>
    <xdr:to>
      <xdr:col>85</xdr:col>
      <xdr:colOff>126364</xdr:colOff>
      <xdr:row>41</xdr:row>
      <xdr:rowOff>103959</xdr:rowOff>
    </xdr:to>
    <xdr:cxnSp macro="">
      <xdr:nvCxnSpPr>
        <xdr:cNvPr id="440" name="直線コネクタ 439">
          <a:extLst>
            <a:ext uri="{FF2B5EF4-FFF2-40B4-BE49-F238E27FC236}">
              <a16:creationId xmlns:a16="http://schemas.microsoft.com/office/drawing/2014/main" id="{405E29E0-FA78-43B7-9164-567D29725121}"/>
            </a:ext>
          </a:extLst>
        </xdr:cNvPr>
        <xdr:cNvCxnSpPr/>
      </xdr:nvCxnSpPr>
      <xdr:spPr>
        <a:xfrm flipV="1">
          <a:off x="16318864" y="5812427"/>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107786</xdr:rowOff>
    </xdr:from>
    <xdr:ext cx="340478" cy="259045"/>
    <xdr:sp macro="" textlink="">
      <xdr:nvSpPr>
        <xdr:cNvPr id="441" name="【一般廃棄物処理施設】&#10;有形固定資産減価償却率最小値テキスト">
          <a:extLst>
            <a:ext uri="{FF2B5EF4-FFF2-40B4-BE49-F238E27FC236}">
              <a16:creationId xmlns:a16="http://schemas.microsoft.com/office/drawing/2014/main" id="{9E3121CF-989D-4E58-AF6C-DA3BB5E755F5}"/>
            </a:ext>
          </a:extLst>
        </xdr:cNvPr>
        <xdr:cNvSpPr txBox="1"/>
      </xdr:nvSpPr>
      <xdr:spPr>
        <a:xfrm>
          <a:off x="16357600" y="7137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103959</xdr:rowOff>
    </xdr:from>
    <xdr:to>
      <xdr:col>86</xdr:col>
      <xdr:colOff>25400</xdr:colOff>
      <xdr:row>41</xdr:row>
      <xdr:rowOff>103959</xdr:rowOff>
    </xdr:to>
    <xdr:cxnSp macro="">
      <xdr:nvCxnSpPr>
        <xdr:cNvPr id="442" name="直線コネクタ 441">
          <a:extLst>
            <a:ext uri="{FF2B5EF4-FFF2-40B4-BE49-F238E27FC236}">
              <a16:creationId xmlns:a16="http://schemas.microsoft.com/office/drawing/2014/main" id="{BE74DCA8-F756-4373-ABFC-86B69655123E}"/>
            </a:ext>
          </a:extLst>
        </xdr:cNvPr>
        <xdr:cNvCxnSpPr/>
      </xdr:nvCxnSpPr>
      <xdr:spPr>
        <a:xfrm>
          <a:off x="16230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101254</xdr:rowOff>
    </xdr:from>
    <xdr:ext cx="405111" cy="259045"/>
    <xdr:sp macro="" textlink="">
      <xdr:nvSpPr>
        <xdr:cNvPr id="443" name="【一般廃棄物処理施設】&#10;有形固定資産減価償却率最大値テキスト">
          <a:extLst>
            <a:ext uri="{FF2B5EF4-FFF2-40B4-BE49-F238E27FC236}">
              <a16:creationId xmlns:a16="http://schemas.microsoft.com/office/drawing/2014/main" id="{0DB9CE83-C22B-4791-8BF6-DA8B2777A28C}"/>
            </a:ext>
          </a:extLst>
        </xdr:cNvPr>
        <xdr:cNvSpPr txBox="1"/>
      </xdr:nvSpPr>
      <xdr:spPr>
        <a:xfrm>
          <a:off x="16357600" y="558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154577</xdr:rowOff>
    </xdr:from>
    <xdr:to>
      <xdr:col>86</xdr:col>
      <xdr:colOff>25400</xdr:colOff>
      <xdr:row>33</xdr:row>
      <xdr:rowOff>154577</xdr:rowOff>
    </xdr:to>
    <xdr:cxnSp macro="">
      <xdr:nvCxnSpPr>
        <xdr:cNvPr id="444" name="直線コネクタ 443">
          <a:extLst>
            <a:ext uri="{FF2B5EF4-FFF2-40B4-BE49-F238E27FC236}">
              <a16:creationId xmlns:a16="http://schemas.microsoft.com/office/drawing/2014/main" id="{B634967D-67B8-46C1-9B45-C5118032D813}"/>
            </a:ext>
          </a:extLst>
        </xdr:cNvPr>
        <xdr:cNvCxnSpPr/>
      </xdr:nvCxnSpPr>
      <xdr:spPr>
        <a:xfrm>
          <a:off x="16230600" y="581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23784</xdr:rowOff>
    </xdr:from>
    <xdr:ext cx="405111" cy="259045"/>
    <xdr:sp macro="" textlink="">
      <xdr:nvSpPr>
        <xdr:cNvPr id="445" name="【一般廃棄物処理施設】&#10;有形固定資産減価償却率平均値テキスト">
          <a:extLst>
            <a:ext uri="{FF2B5EF4-FFF2-40B4-BE49-F238E27FC236}">
              <a16:creationId xmlns:a16="http://schemas.microsoft.com/office/drawing/2014/main" id="{6F224607-AD60-4644-ACF8-DF1B31603E79}"/>
            </a:ext>
          </a:extLst>
        </xdr:cNvPr>
        <xdr:cNvSpPr txBox="1"/>
      </xdr:nvSpPr>
      <xdr:spPr>
        <a:xfrm>
          <a:off x="16357600" y="619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446" name="フローチャート: 判断 445">
          <a:extLst>
            <a:ext uri="{FF2B5EF4-FFF2-40B4-BE49-F238E27FC236}">
              <a16:creationId xmlns:a16="http://schemas.microsoft.com/office/drawing/2014/main" id="{F9916597-DD6C-4799-8195-D7EA267C546C}"/>
            </a:ext>
          </a:extLst>
        </xdr:cNvPr>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54792</xdr:rowOff>
    </xdr:from>
    <xdr:to>
      <xdr:col>81</xdr:col>
      <xdr:colOff>101600</xdr:colOff>
      <xdr:row>37</xdr:row>
      <xdr:rowOff>156392</xdr:rowOff>
    </xdr:to>
    <xdr:sp macro="" textlink="">
      <xdr:nvSpPr>
        <xdr:cNvPr id="447" name="フローチャート: 判断 446">
          <a:extLst>
            <a:ext uri="{FF2B5EF4-FFF2-40B4-BE49-F238E27FC236}">
              <a16:creationId xmlns:a16="http://schemas.microsoft.com/office/drawing/2014/main" id="{DFD629D8-C43B-4059-B8BF-01EFA5A55176}"/>
            </a:ext>
          </a:extLst>
        </xdr:cNvPr>
        <xdr:cNvSpPr/>
      </xdr:nvSpPr>
      <xdr:spPr>
        <a:xfrm>
          <a:off x="154305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136434</xdr:rowOff>
    </xdr:from>
    <xdr:to>
      <xdr:col>76</xdr:col>
      <xdr:colOff>165100</xdr:colOff>
      <xdr:row>39</xdr:row>
      <xdr:rowOff>66584</xdr:rowOff>
    </xdr:to>
    <xdr:sp macro="" textlink="">
      <xdr:nvSpPr>
        <xdr:cNvPr id="448" name="フローチャート: 判断 447">
          <a:extLst>
            <a:ext uri="{FF2B5EF4-FFF2-40B4-BE49-F238E27FC236}">
              <a16:creationId xmlns:a16="http://schemas.microsoft.com/office/drawing/2014/main" id="{CFBD89B0-24EF-4BDF-81D5-EDB9B44FC961}"/>
            </a:ext>
          </a:extLst>
        </xdr:cNvPr>
        <xdr:cNvSpPr/>
      </xdr:nvSpPr>
      <xdr:spPr>
        <a:xfrm>
          <a:off x="145415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8A4BF7C7-C349-4A9E-AE35-E70922B08EC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C85DA4CA-C76E-4A6A-BD9B-9C37F74EBCA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187474B9-51C7-4784-924B-19B275BC286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3200563C-65A6-4183-932D-B8CDCCBC41F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D36CB8A7-7B81-4DD0-90B3-4070C70664B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43361</xdr:rowOff>
    </xdr:from>
    <xdr:to>
      <xdr:col>85</xdr:col>
      <xdr:colOff>177800</xdr:colOff>
      <xdr:row>37</xdr:row>
      <xdr:rowOff>144961</xdr:rowOff>
    </xdr:to>
    <xdr:sp macro="" textlink="">
      <xdr:nvSpPr>
        <xdr:cNvPr id="454" name="楕円 453">
          <a:extLst>
            <a:ext uri="{FF2B5EF4-FFF2-40B4-BE49-F238E27FC236}">
              <a16:creationId xmlns:a16="http://schemas.microsoft.com/office/drawing/2014/main" id="{9A12D4F8-FE26-4D89-9022-08CF44905EDF}"/>
            </a:ext>
          </a:extLst>
        </xdr:cNvPr>
        <xdr:cNvSpPr/>
      </xdr:nvSpPr>
      <xdr:spPr>
        <a:xfrm>
          <a:off x="162687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21788</xdr:rowOff>
    </xdr:from>
    <xdr:ext cx="405111" cy="259045"/>
    <xdr:sp macro="" textlink="">
      <xdr:nvSpPr>
        <xdr:cNvPr id="455" name="【一般廃棄物処理施設】&#10;有形固定資産減価償却率該当値テキスト">
          <a:extLst>
            <a:ext uri="{FF2B5EF4-FFF2-40B4-BE49-F238E27FC236}">
              <a16:creationId xmlns:a16="http://schemas.microsoft.com/office/drawing/2014/main" id="{9609AB2D-14C2-43D6-9B98-DB967ED26CD9}"/>
            </a:ext>
          </a:extLst>
        </xdr:cNvPr>
        <xdr:cNvSpPr txBox="1"/>
      </xdr:nvSpPr>
      <xdr:spPr>
        <a:xfrm>
          <a:off x="16357600" y="6365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141333</xdr:rowOff>
    </xdr:from>
    <xdr:to>
      <xdr:col>81</xdr:col>
      <xdr:colOff>101600</xdr:colOff>
      <xdr:row>39</xdr:row>
      <xdr:rowOff>71483</xdr:rowOff>
    </xdr:to>
    <xdr:sp macro="" textlink="">
      <xdr:nvSpPr>
        <xdr:cNvPr id="456" name="楕円 455">
          <a:extLst>
            <a:ext uri="{FF2B5EF4-FFF2-40B4-BE49-F238E27FC236}">
              <a16:creationId xmlns:a16="http://schemas.microsoft.com/office/drawing/2014/main" id="{4431D2B8-7753-4752-8C5B-F025A8265621}"/>
            </a:ext>
          </a:extLst>
        </xdr:cNvPr>
        <xdr:cNvSpPr/>
      </xdr:nvSpPr>
      <xdr:spPr>
        <a:xfrm>
          <a:off x="15430500" y="66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94161</xdr:rowOff>
    </xdr:from>
    <xdr:to>
      <xdr:col>85</xdr:col>
      <xdr:colOff>127000</xdr:colOff>
      <xdr:row>39</xdr:row>
      <xdr:rowOff>20683</xdr:rowOff>
    </xdr:to>
    <xdr:cxnSp macro="">
      <xdr:nvCxnSpPr>
        <xdr:cNvPr id="457" name="直線コネクタ 456">
          <a:extLst>
            <a:ext uri="{FF2B5EF4-FFF2-40B4-BE49-F238E27FC236}">
              <a16:creationId xmlns:a16="http://schemas.microsoft.com/office/drawing/2014/main" id="{67E34131-A3EE-4DEE-BA61-68DA6DD5663B}"/>
            </a:ext>
          </a:extLst>
        </xdr:cNvPr>
        <xdr:cNvCxnSpPr/>
      </xdr:nvCxnSpPr>
      <xdr:spPr>
        <a:xfrm flipV="1">
          <a:off x="15481300" y="6437811"/>
          <a:ext cx="838200" cy="26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10704</xdr:rowOff>
    </xdr:from>
    <xdr:to>
      <xdr:col>76</xdr:col>
      <xdr:colOff>165100</xdr:colOff>
      <xdr:row>39</xdr:row>
      <xdr:rowOff>112304</xdr:rowOff>
    </xdr:to>
    <xdr:sp macro="" textlink="">
      <xdr:nvSpPr>
        <xdr:cNvPr id="458" name="楕円 457">
          <a:extLst>
            <a:ext uri="{FF2B5EF4-FFF2-40B4-BE49-F238E27FC236}">
              <a16:creationId xmlns:a16="http://schemas.microsoft.com/office/drawing/2014/main" id="{6FDAB63D-93BB-4EBB-8876-2226766E65D8}"/>
            </a:ext>
          </a:extLst>
        </xdr:cNvPr>
        <xdr:cNvSpPr/>
      </xdr:nvSpPr>
      <xdr:spPr>
        <a:xfrm>
          <a:off x="145415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20683</xdr:rowOff>
    </xdr:from>
    <xdr:to>
      <xdr:col>81</xdr:col>
      <xdr:colOff>50800</xdr:colOff>
      <xdr:row>39</xdr:row>
      <xdr:rowOff>61504</xdr:rowOff>
    </xdr:to>
    <xdr:cxnSp macro="">
      <xdr:nvCxnSpPr>
        <xdr:cNvPr id="459" name="直線コネクタ 458">
          <a:extLst>
            <a:ext uri="{FF2B5EF4-FFF2-40B4-BE49-F238E27FC236}">
              <a16:creationId xmlns:a16="http://schemas.microsoft.com/office/drawing/2014/main" id="{B8822F84-228A-4893-AA75-1938B2B78C99}"/>
            </a:ext>
          </a:extLst>
        </xdr:cNvPr>
        <xdr:cNvCxnSpPr/>
      </xdr:nvCxnSpPr>
      <xdr:spPr>
        <a:xfrm flipV="1">
          <a:off x="14592300" y="670723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1469</xdr:rowOff>
    </xdr:from>
    <xdr:ext cx="405111" cy="259045"/>
    <xdr:sp macro="" textlink="">
      <xdr:nvSpPr>
        <xdr:cNvPr id="460" name="n_1aveValue【一般廃棄物処理施設】&#10;有形固定資産減価償却率">
          <a:extLst>
            <a:ext uri="{FF2B5EF4-FFF2-40B4-BE49-F238E27FC236}">
              <a16:creationId xmlns:a16="http://schemas.microsoft.com/office/drawing/2014/main" id="{7B01238D-17CC-49A8-A084-F29D1C543816}"/>
            </a:ext>
          </a:extLst>
        </xdr:cNvPr>
        <xdr:cNvSpPr txBox="1"/>
      </xdr:nvSpPr>
      <xdr:spPr>
        <a:xfrm>
          <a:off x="15266044" y="617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83111</xdr:rowOff>
    </xdr:from>
    <xdr:ext cx="405111" cy="259045"/>
    <xdr:sp macro="" textlink="">
      <xdr:nvSpPr>
        <xdr:cNvPr id="461" name="n_2aveValue【一般廃棄物処理施設】&#10;有形固定資産減価償却率">
          <a:extLst>
            <a:ext uri="{FF2B5EF4-FFF2-40B4-BE49-F238E27FC236}">
              <a16:creationId xmlns:a16="http://schemas.microsoft.com/office/drawing/2014/main" id="{7928F934-AD73-4630-86E3-D2038860721C}"/>
            </a:ext>
          </a:extLst>
        </xdr:cNvPr>
        <xdr:cNvSpPr txBox="1"/>
      </xdr:nvSpPr>
      <xdr:spPr>
        <a:xfrm>
          <a:off x="14389744" y="642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62610</xdr:rowOff>
    </xdr:from>
    <xdr:ext cx="405111" cy="259045"/>
    <xdr:sp macro="" textlink="">
      <xdr:nvSpPr>
        <xdr:cNvPr id="462" name="n_1mainValue【一般廃棄物処理施設】&#10;有形固定資産減価償却率">
          <a:extLst>
            <a:ext uri="{FF2B5EF4-FFF2-40B4-BE49-F238E27FC236}">
              <a16:creationId xmlns:a16="http://schemas.microsoft.com/office/drawing/2014/main" id="{F5DC5914-C531-46DC-9648-A65B874F2874}"/>
            </a:ext>
          </a:extLst>
        </xdr:cNvPr>
        <xdr:cNvSpPr txBox="1"/>
      </xdr:nvSpPr>
      <xdr:spPr>
        <a:xfrm>
          <a:off x="15266044" y="674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103431</xdr:rowOff>
    </xdr:from>
    <xdr:ext cx="405111" cy="259045"/>
    <xdr:sp macro="" textlink="">
      <xdr:nvSpPr>
        <xdr:cNvPr id="463" name="n_2mainValue【一般廃棄物処理施設】&#10;有形固定資産減価償却率">
          <a:extLst>
            <a:ext uri="{FF2B5EF4-FFF2-40B4-BE49-F238E27FC236}">
              <a16:creationId xmlns:a16="http://schemas.microsoft.com/office/drawing/2014/main" id="{B2431032-B35E-4500-B1EE-C50CB601518C}"/>
            </a:ext>
          </a:extLst>
        </xdr:cNvPr>
        <xdr:cNvSpPr txBox="1"/>
      </xdr:nvSpPr>
      <xdr:spPr>
        <a:xfrm>
          <a:off x="14389744" y="678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4" name="正方形/長方形 463">
          <a:extLst>
            <a:ext uri="{FF2B5EF4-FFF2-40B4-BE49-F238E27FC236}">
              <a16:creationId xmlns:a16="http://schemas.microsoft.com/office/drawing/2014/main" id="{28506C96-949E-4A53-8836-D93CF3B29A0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5" name="正方形/長方形 464">
          <a:extLst>
            <a:ext uri="{FF2B5EF4-FFF2-40B4-BE49-F238E27FC236}">
              <a16:creationId xmlns:a16="http://schemas.microsoft.com/office/drawing/2014/main" id="{383C760A-BDA8-4953-883E-A1D32404DE9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6" name="正方形/長方形 465">
          <a:extLst>
            <a:ext uri="{FF2B5EF4-FFF2-40B4-BE49-F238E27FC236}">
              <a16:creationId xmlns:a16="http://schemas.microsoft.com/office/drawing/2014/main" id="{8C8CE820-50AF-4DE9-BC2F-24ED13A925A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7" name="正方形/長方形 466">
          <a:extLst>
            <a:ext uri="{FF2B5EF4-FFF2-40B4-BE49-F238E27FC236}">
              <a16:creationId xmlns:a16="http://schemas.microsoft.com/office/drawing/2014/main" id="{0AB7C5C6-839D-4997-A26E-FA8796F4D98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8" name="正方形/長方形 467">
          <a:extLst>
            <a:ext uri="{FF2B5EF4-FFF2-40B4-BE49-F238E27FC236}">
              <a16:creationId xmlns:a16="http://schemas.microsoft.com/office/drawing/2014/main" id="{BB0DFFD9-4A9E-4F21-88B3-01FEA904C97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9" name="正方形/長方形 468">
          <a:extLst>
            <a:ext uri="{FF2B5EF4-FFF2-40B4-BE49-F238E27FC236}">
              <a16:creationId xmlns:a16="http://schemas.microsoft.com/office/drawing/2014/main" id="{C9066682-2BA3-4BA6-9059-994BD894695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0" name="正方形/長方形 469">
          <a:extLst>
            <a:ext uri="{FF2B5EF4-FFF2-40B4-BE49-F238E27FC236}">
              <a16:creationId xmlns:a16="http://schemas.microsoft.com/office/drawing/2014/main" id="{3D728210-16C7-4C85-915A-3EB85D1310F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1" name="正方形/長方形 470">
          <a:extLst>
            <a:ext uri="{FF2B5EF4-FFF2-40B4-BE49-F238E27FC236}">
              <a16:creationId xmlns:a16="http://schemas.microsoft.com/office/drawing/2014/main" id="{EC4F0DE4-5B74-4100-B939-E726262A701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2" name="テキスト ボックス 471">
          <a:extLst>
            <a:ext uri="{FF2B5EF4-FFF2-40B4-BE49-F238E27FC236}">
              <a16:creationId xmlns:a16="http://schemas.microsoft.com/office/drawing/2014/main" id="{5FF1949D-5FBA-4566-A69C-3113FD1D9A5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3" name="直線コネクタ 472">
          <a:extLst>
            <a:ext uri="{FF2B5EF4-FFF2-40B4-BE49-F238E27FC236}">
              <a16:creationId xmlns:a16="http://schemas.microsoft.com/office/drawing/2014/main" id="{FD0BB7BB-5CCF-4313-A7B6-3D7AA996B61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43</xdr:row>
      <xdr:rowOff>105427</xdr:rowOff>
    </xdr:from>
    <xdr:ext cx="531299" cy="259045"/>
    <xdr:sp macro="" textlink="">
      <xdr:nvSpPr>
        <xdr:cNvPr id="474" name="テキスト ボックス 473">
          <a:extLst>
            <a:ext uri="{FF2B5EF4-FFF2-40B4-BE49-F238E27FC236}">
              <a16:creationId xmlns:a16="http://schemas.microsoft.com/office/drawing/2014/main" id="{B926DE2B-912B-465B-9F31-C41B95DA2873}"/>
            </a:ext>
          </a:extLst>
        </xdr:cNvPr>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133350</xdr:rowOff>
    </xdr:from>
    <xdr:to>
      <xdr:col>120</xdr:col>
      <xdr:colOff>114300</xdr:colOff>
      <xdr:row>41</xdr:row>
      <xdr:rowOff>133350</xdr:rowOff>
    </xdr:to>
    <xdr:cxnSp macro="">
      <xdr:nvCxnSpPr>
        <xdr:cNvPr id="475" name="直線コネクタ 474">
          <a:extLst>
            <a:ext uri="{FF2B5EF4-FFF2-40B4-BE49-F238E27FC236}">
              <a16:creationId xmlns:a16="http://schemas.microsoft.com/office/drawing/2014/main" id="{E966A433-1636-4456-8BCC-310DCF4DBC5E}"/>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40</xdr:row>
      <xdr:rowOff>162577</xdr:rowOff>
    </xdr:from>
    <xdr:ext cx="531299" cy="259045"/>
    <xdr:sp macro="" textlink="">
      <xdr:nvSpPr>
        <xdr:cNvPr id="476" name="テキスト ボックス 475">
          <a:extLst>
            <a:ext uri="{FF2B5EF4-FFF2-40B4-BE49-F238E27FC236}">
              <a16:creationId xmlns:a16="http://schemas.microsoft.com/office/drawing/2014/main" id="{417FC85E-3128-4041-ADAF-1819A8EFF3B5}"/>
            </a:ext>
          </a:extLst>
        </xdr:cNvPr>
        <xdr:cNvSpPr txBox="1"/>
      </xdr:nvSpPr>
      <xdr:spPr>
        <a:xfrm>
          <a:off x="17756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7" name="直線コネクタ 476">
          <a:extLst>
            <a:ext uri="{FF2B5EF4-FFF2-40B4-BE49-F238E27FC236}">
              <a16:creationId xmlns:a16="http://schemas.microsoft.com/office/drawing/2014/main" id="{EB7CD44D-D296-4B00-8AB8-2144E8AC24B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478" name="テキスト ボックス 477">
          <a:extLst>
            <a:ext uri="{FF2B5EF4-FFF2-40B4-BE49-F238E27FC236}">
              <a16:creationId xmlns:a16="http://schemas.microsoft.com/office/drawing/2014/main" id="{165EA4D9-4F60-4EBA-8F5B-BDDEEB9DEEC5}"/>
            </a:ext>
          </a:extLst>
        </xdr:cNvPr>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9" name="直線コネクタ 478">
          <a:extLst>
            <a:ext uri="{FF2B5EF4-FFF2-40B4-BE49-F238E27FC236}">
              <a16:creationId xmlns:a16="http://schemas.microsoft.com/office/drawing/2014/main" id="{3C96EE5D-EFD8-4529-93ED-52BA5684E5D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105427</xdr:rowOff>
    </xdr:from>
    <xdr:ext cx="531299" cy="259045"/>
    <xdr:sp macro="" textlink="">
      <xdr:nvSpPr>
        <xdr:cNvPr id="480" name="テキスト ボックス 479">
          <a:extLst>
            <a:ext uri="{FF2B5EF4-FFF2-40B4-BE49-F238E27FC236}">
              <a16:creationId xmlns:a16="http://schemas.microsoft.com/office/drawing/2014/main" id="{DBE5AE72-D2A1-43A9-B77E-CBC165468C46}"/>
            </a:ext>
          </a:extLst>
        </xdr:cNvPr>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81" name="直線コネクタ 480">
          <a:extLst>
            <a:ext uri="{FF2B5EF4-FFF2-40B4-BE49-F238E27FC236}">
              <a16:creationId xmlns:a16="http://schemas.microsoft.com/office/drawing/2014/main" id="{9E1C8AE6-947E-4A6F-BBA9-BC260295724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82" name="テキスト ボックス 481">
          <a:extLst>
            <a:ext uri="{FF2B5EF4-FFF2-40B4-BE49-F238E27FC236}">
              <a16:creationId xmlns:a16="http://schemas.microsoft.com/office/drawing/2014/main" id="{23801C9A-44B3-43B2-8F3B-019371821009}"/>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3" name="直線コネクタ 482">
          <a:extLst>
            <a:ext uri="{FF2B5EF4-FFF2-40B4-BE49-F238E27FC236}">
              <a16:creationId xmlns:a16="http://schemas.microsoft.com/office/drawing/2014/main" id="{7FAF39BD-6CC9-4E81-94E6-855CC000679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4" name="テキスト ボックス 483">
          <a:extLst>
            <a:ext uri="{FF2B5EF4-FFF2-40B4-BE49-F238E27FC236}">
              <a16:creationId xmlns:a16="http://schemas.microsoft.com/office/drawing/2014/main" id="{8343AD76-C563-4D57-987F-5F1F95243BB6}"/>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5" name="【一般廃棄物処理施設】&#10;一人当たり有形固定資産（償却資産）額グラフ枠">
          <a:extLst>
            <a:ext uri="{FF2B5EF4-FFF2-40B4-BE49-F238E27FC236}">
              <a16:creationId xmlns:a16="http://schemas.microsoft.com/office/drawing/2014/main" id="{C2B50D60-4BF3-41FF-A437-4E9CA3CEC9E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762</xdr:rowOff>
    </xdr:from>
    <xdr:to>
      <xdr:col>116</xdr:col>
      <xdr:colOff>62864</xdr:colOff>
      <xdr:row>41</xdr:row>
      <xdr:rowOff>78120</xdr:rowOff>
    </xdr:to>
    <xdr:cxnSp macro="">
      <xdr:nvCxnSpPr>
        <xdr:cNvPr id="486" name="直線コネクタ 485">
          <a:extLst>
            <a:ext uri="{FF2B5EF4-FFF2-40B4-BE49-F238E27FC236}">
              <a16:creationId xmlns:a16="http://schemas.microsoft.com/office/drawing/2014/main" id="{24104866-E227-4FBE-8BFF-F780B169FFE4}"/>
            </a:ext>
          </a:extLst>
        </xdr:cNvPr>
        <xdr:cNvCxnSpPr/>
      </xdr:nvCxnSpPr>
      <xdr:spPr>
        <a:xfrm flipV="1">
          <a:off x="22160864" y="5658612"/>
          <a:ext cx="0" cy="1448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81947</xdr:rowOff>
    </xdr:from>
    <xdr:ext cx="534377" cy="259045"/>
    <xdr:sp macro="" textlink="">
      <xdr:nvSpPr>
        <xdr:cNvPr id="487" name="【一般廃棄物処理施設】&#10;一人当たり有形固定資産（償却資産）額最小値テキスト">
          <a:extLst>
            <a:ext uri="{FF2B5EF4-FFF2-40B4-BE49-F238E27FC236}">
              <a16:creationId xmlns:a16="http://schemas.microsoft.com/office/drawing/2014/main" id="{4A35092A-21EB-4CE5-8451-21A7E1B961D5}"/>
            </a:ext>
          </a:extLst>
        </xdr:cNvPr>
        <xdr:cNvSpPr txBox="1"/>
      </xdr:nvSpPr>
      <xdr:spPr>
        <a:xfrm>
          <a:off x="22199600" y="711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78120</xdr:rowOff>
    </xdr:from>
    <xdr:to>
      <xdr:col>116</xdr:col>
      <xdr:colOff>152400</xdr:colOff>
      <xdr:row>41</xdr:row>
      <xdr:rowOff>78120</xdr:rowOff>
    </xdr:to>
    <xdr:cxnSp macro="">
      <xdr:nvCxnSpPr>
        <xdr:cNvPr id="488" name="直線コネクタ 487">
          <a:extLst>
            <a:ext uri="{FF2B5EF4-FFF2-40B4-BE49-F238E27FC236}">
              <a16:creationId xmlns:a16="http://schemas.microsoft.com/office/drawing/2014/main" id="{327A2C7A-C165-4B9D-942F-F1288D44DBAE}"/>
            </a:ext>
          </a:extLst>
        </xdr:cNvPr>
        <xdr:cNvCxnSpPr/>
      </xdr:nvCxnSpPr>
      <xdr:spPr>
        <a:xfrm>
          <a:off x="22072600" y="710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118889</xdr:rowOff>
    </xdr:from>
    <xdr:ext cx="599010" cy="259045"/>
    <xdr:sp macro="" textlink="">
      <xdr:nvSpPr>
        <xdr:cNvPr id="489" name="【一般廃棄物処理施設】&#10;一人当たり有形固定資産（償却資産）額最大値テキスト">
          <a:extLst>
            <a:ext uri="{FF2B5EF4-FFF2-40B4-BE49-F238E27FC236}">
              <a16:creationId xmlns:a16="http://schemas.microsoft.com/office/drawing/2014/main" id="{9017BC59-166D-4955-B8A5-B80CDD7F7ADA}"/>
            </a:ext>
          </a:extLst>
        </xdr:cNvPr>
        <xdr:cNvSpPr txBox="1"/>
      </xdr:nvSpPr>
      <xdr:spPr>
        <a:xfrm>
          <a:off x="22199600" y="543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762</xdr:rowOff>
    </xdr:from>
    <xdr:to>
      <xdr:col>116</xdr:col>
      <xdr:colOff>152400</xdr:colOff>
      <xdr:row>33</xdr:row>
      <xdr:rowOff>762</xdr:rowOff>
    </xdr:to>
    <xdr:cxnSp macro="">
      <xdr:nvCxnSpPr>
        <xdr:cNvPr id="490" name="直線コネクタ 489">
          <a:extLst>
            <a:ext uri="{FF2B5EF4-FFF2-40B4-BE49-F238E27FC236}">
              <a16:creationId xmlns:a16="http://schemas.microsoft.com/office/drawing/2014/main" id="{A44796AD-A1EA-4344-A0AD-92FDAA3E4CD9}"/>
            </a:ext>
          </a:extLst>
        </xdr:cNvPr>
        <xdr:cNvCxnSpPr/>
      </xdr:nvCxnSpPr>
      <xdr:spPr>
        <a:xfrm>
          <a:off x="22072600" y="565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165425</xdr:rowOff>
    </xdr:from>
    <xdr:ext cx="534377" cy="259045"/>
    <xdr:sp macro="" textlink="">
      <xdr:nvSpPr>
        <xdr:cNvPr id="491" name="【一般廃棄物処理施設】&#10;一人当たり有形固定資産（償却資産）額平均値テキスト">
          <a:extLst>
            <a:ext uri="{FF2B5EF4-FFF2-40B4-BE49-F238E27FC236}">
              <a16:creationId xmlns:a16="http://schemas.microsoft.com/office/drawing/2014/main" id="{4A135A75-8709-4712-A022-6A8734F063DD}"/>
            </a:ext>
          </a:extLst>
        </xdr:cNvPr>
        <xdr:cNvSpPr txBox="1"/>
      </xdr:nvSpPr>
      <xdr:spPr>
        <a:xfrm>
          <a:off x="22199600" y="6166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15548</xdr:rowOff>
    </xdr:from>
    <xdr:to>
      <xdr:col>116</xdr:col>
      <xdr:colOff>114300</xdr:colOff>
      <xdr:row>36</xdr:row>
      <xdr:rowOff>117148</xdr:rowOff>
    </xdr:to>
    <xdr:sp macro="" textlink="">
      <xdr:nvSpPr>
        <xdr:cNvPr id="492" name="フローチャート: 判断 491">
          <a:extLst>
            <a:ext uri="{FF2B5EF4-FFF2-40B4-BE49-F238E27FC236}">
              <a16:creationId xmlns:a16="http://schemas.microsoft.com/office/drawing/2014/main" id="{5ADEA7E3-2EC9-4E9D-BC31-EDC1EF8F2F02}"/>
            </a:ext>
          </a:extLst>
        </xdr:cNvPr>
        <xdr:cNvSpPr/>
      </xdr:nvSpPr>
      <xdr:spPr>
        <a:xfrm>
          <a:off x="22110700" y="618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97203</xdr:rowOff>
    </xdr:from>
    <xdr:to>
      <xdr:col>112</xdr:col>
      <xdr:colOff>38100</xdr:colOff>
      <xdr:row>38</xdr:row>
      <xdr:rowOff>27353</xdr:rowOff>
    </xdr:to>
    <xdr:sp macro="" textlink="">
      <xdr:nvSpPr>
        <xdr:cNvPr id="493" name="フローチャート: 判断 492">
          <a:extLst>
            <a:ext uri="{FF2B5EF4-FFF2-40B4-BE49-F238E27FC236}">
              <a16:creationId xmlns:a16="http://schemas.microsoft.com/office/drawing/2014/main" id="{E7FEB504-D2D7-4835-A05B-97C2D4981EFE}"/>
            </a:ext>
          </a:extLst>
        </xdr:cNvPr>
        <xdr:cNvSpPr/>
      </xdr:nvSpPr>
      <xdr:spPr>
        <a:xfrm>
          <a:off x="21272500" y="644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155611</xdr:rowOff>
    </xdr:from>
    <xdr:to>
      <xdr:col>107</xdr:col>
      <xdr:colOff>101600</xdr:colOff>
      <xdr:row>40</xdr:row>
      <xdr:rowOff>85761</xdr:rowOff>
    </xdr:to>
    <xdr:sp macro="" textlink="">
      <xdr:nvSpPr>
        <xdr:cNvPr id="494" name="フローチャート: 判断 493">
          <a:extLst>
            <a:ext uri="{FF2B5EF4-FFF2-40B4-BE49-F238E27FC236}">
              <a16:creationId xmlns:a16="http://schemas.microsoft.com/office/drawing/2014/main" id="{7768FCA1-3515-429A-BD9E-70EDFE58D1C1}"/>
            </a:ext>
          </a:extLst>
        </xdr:cNvPr>
        <xdr:cNvSpPr/>
      </xdr:nvSpPr>
      <xdr:spPr>
        <a:xfrm>
          <a:off x="20383500" y="684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A00EE63C-FD13-402F-AE14-E0BB4FC4949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7E9F6408-596C-40B1-8CBD-CA5328D7D11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43DDED49-F55D-4188-AF88-2E0335F7787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958F9944-F7D8-4788-9542-065154BE300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6CD946B9-6FA3-41C5-BC07-DD949645DD0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121412</xdr:rowOff>
    </xdr:from>
    <xdr:to>
      <xdr:col>116</xdr:col>
      <xdr:colOff>114300</xdr:colOff>
      <xdr:row>33</xdr:row>
      <xdr:rowOff>51562</xdr:rowOff>
    </xdr:to>
    <xdr:sp macro="" textlink="">
      <xdr:nvSpPr>
        <xdr:cNvPr id="500" name="楕円 499">
          <a:extLst>
            <a:ext uri="{FF2B5EF4-FFF2-40B4-BE49-F238E27FC236}">
              <a16:creationId xmlns:a16="http://schemas.microsoft.com/office/drawing/2014/main" id="{1634ADDF-0ADE-44E7-B735-8F5125FBDCA3}"/>
            </a:ext>
          </a:extLst>
        </xdr:cNvPr>
        <xdr:cNvSpPr/>
      </xdr:nvSpPr>
      <xdr:spPr>
        <a:xfrm>
          <a:off x="22110700" y="560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74439</xdr:rowOff>
    </xdr:from>
    <xdr:ext cx="599010" cy="259045"/>
    <xdr:sp macro="" textlink="">
      <xdr:nvSpPr>
        <xdr:cNvPr id="501" name="【一般廃棄物処理施設】&#10;一人当たり有形固定資産（償却資産）額該当値テキスト">
          <a:extLst>
            <a:ext uri="{FF2B5EF4-FFF2-40B4-BE49-F238E27FC236}">
              <a16:creationId xmlns:a16="http://schemas.microsoft.com/office/drawing/2014/main" id="{0E0FC16C-43E8-4CCD-A40F-870ED043FA9C}"/>
            </a:ext>
          </a:extLst>
        </xdr:cNvPr>
        <xdr:cNvSpPr txBox="1"/>
      </xdr:nvSpPr>
      <xdr:spPr>
        <a:xfrm>
          <a:off x="22199600" y="5560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129665</xdr:rowOff>
    </xdr:from>
    <xdr:to>
      <xdr:col>112</xdr:col>
      <xdr:colOff>38100</xdr:colOff>
      <xdr:row>33</xdr:row>
      <xdr:rowOff>59815</xdr:rowOff>
    </xdr:to>
    <xdr:sp macro="" textlink="">
      <xdr:nvSpPr>
        <xdr:cNvPr id="502" name="楕円 501">
          <a:extLst>
            <a:ext uri="{FF2B5EF4-FFF2-40B4-BE49-F238E27FC236}">
              <a16:creationId xmlns:a16="http://schemas.microsoft.com/office/drawing/2014/main" id="{AF9749C0-2D32-4EB9-8DF0-100184D5DEB7}"/>
            </a:ext>
          </a:extLst>
        </xdr:cNvPr>
        <xdr:cNvSpPr/>
      </xdr:nvSpPr>
      <xdr:spPr>
        <a:xfrm>
          <a:off x="21272500" y="561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762</xdr:rowOff>
    </xdr:from>
    <xdr:to>
      <xdr:col>116</xdr:col>
      <xdr:colOff>63500</xdr:colOff>
      <xdr:row>33</xdr:row>
      <xdr:rowOff>9015</xdr:rowOff>
    </xdr:to>
    <xdr:cxnSp macro="">
      <xdr:nvCxnSpPr>
        <xdr:cNvPr id="503" name="直線コネクタ 502">
          <a:extLst>
            <a:ext uri="{FF2B5EF4-FFF2-40B4-BE49-F238E27FC236}">
              <a16:creationId xmlns:a16="http://schemas.microsoft.com/office/drawing/2014/main" id="{7163B0A7-A83E-46E0-A298-A80F465E7049}"/>
            </a:ext>
          </a:extLst>
        </xdr:cNvPr>
        <xdr:cNvCxnSpPr/>
      </xdr:nvCxnSpPr>
      <xdr:spPr>
        <a:xfrm flipV="1">
          <a:off x="21323300" y="5658612"/>
          <a:ext cx="838200" cy="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139060</xdr:rowOff>
    </xdr:from>
    <xdr:to>
      <xdr:col>107</xdr:col>
      <xdr:colOff>101600</xdr:colOff>
      <xdr:row>33</xdr:row>
      <xdr:rowOff>69210</xdr:rowOff>
    </xdr:to>
    <xdr:sp macro="" textlink="">
      <xdr:nvSpPr>
        <xdr:cNvPr id="504" name="楕円 503">
          <a:extLst>
            <a:ext uri="{FF2B5EF4-FFF2-40B4-BE49-F238E27FC236}">
              <a16:creationId xmlns:a16="http://schemas.microsoft.com/office/drawing/2014/main" id="{E94D60BA-AAB5-42F1-8622-C4F99B3C1DB9}"/>
            </a:ext>
          </a:extLst>
        </xdr:cNvPr>
        <xdr:cNvSpPr/>
      </xdr:nvSpPr>
      <xdr:spPr>
        <a:xfrm>
          <a:off x="20383500" y="562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9015</xdr:rowOff>
    </xdr:from>
    <xdr:to>
      <xdr:col>111</xdr:col>
      <xdr:colOff>177800</xdr:colOff>
      <xdr:row>33</xdr:row>
      <xdr:rowOff>18410</xdr:rowOff>
    </xdr:to>
    <xdr:cxnSp macro="">
      <xdr:nvCxnSpPr>
        <xdr:cNvPr id="505" name="直線コネクタ 504">
          <a:extLst>
            <a:ext uri="{FF2B5EF4-FFF2-40B4-BE49-F238E27FC236}">
              <a16:creationId xmlns:a16="http://schemas.microsoft.com/office/drawing/2014/main" id="{37E8DD36-EC6A-40BA-855F-2A723EF431CD}"/>
            </a:ext>
          </a:extLst>
        </xdr:cNvPr>
        <xdr:cNvCxnSpPr/>
      </xdr:nvCxnSpPr>
      <xdr:spPr>
        <a:xfrm flipV="1">
          <a:off x="20434300" y="5666865"/>
          <a:ext cx="889000" cy="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18480</xdr:rowOff>
    </xdr:from>
    <xdr:ext cx="534377" cy="259045"/>
    <xdr:sp macro="" textlink="">
      <xdr:nvSpPr>
        <xdr:cNvPr id="506" name="n_1aveValue【一般廃棄物処理施設】&#10;一人当たり有形固定資産（償却資産）額">
          <a:extLst>
            <a:ext uri="{FF2B5EF4-FFF2-40B4-BE49-F238E27FC236}">
              <a16:creationId xmlns:a16="http://schemas.microsoft.com/office/drawing/2014/main" id="{D9F129D1-8A86-4F66-A900-5A4908477B48}"/>
            </a:ext>
          </a:extLst>
        </xdr:cNvPr>
        <xdr:cNvSpPr txBox="1"/>
      </xdr:nvSpPr>
      <xdr:spPr>
        <a:xfrm>
          <a:off x="21043411" y="653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76888</xdr:rowOff>
    </xdr:from>
    <xdr:ext cx="534377" cy="259045"/>
    <xdr:sp macro="" textlink="">
      <xdr:nvSpPr>
        <xdr:cNvPr id="507" name="n_2aveValue【一般廃棄物処理施設】&#10;一人当たり有形固定資産（償却資産）額">
          <a:extLst>
            <a:ext uri="{FF2B5EF4-FFF2-40B4-BE49-F238E27FC236}">
              <a16:creationId xmlns:a16="http://schemas.microsoft.com/office/drawing/2014/main" id="{70B72431-5A2A-41D0-BA10-87E0CC5FEE3C}"/>
            </a:ext>
          </a:extLst>
        </xdr:cNvPr>
        <xdr:cNvSpPr txBox="1"/>
      </xdr:nvSpPr>
      <xdr:spPr>
        <a:xfrm>
          <a:off x="20167111" y="693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31</xdr:row>
      <xdr:rowOff>76342</xdr:rowOff>
    </xdr:from>
    <xdr:ext cx="599010" cy="259045"/>
    <xdr:sp macro="" textlink="">
      <xdr:nvSpPr>
        <xdr:cNvPr id="508" name="n_1mainValue【一般廃棄物処理施設】&#10;一人当たり有形固定資産（償却資産）額">
          <a:extLst>
            <a:ext uri="{FF2B5EF4-FFF2-40B4-BE49-F238E27FC236}">
              <a16:creationId xmlns:a16="http://schemas.microsoft.com/office/drawing/2014/main" id="{F7445F1A-E19F-4B4F-80D8-29B206BBE8A2}"/>
            </a:ext>
          </a:extLst>
        </xdr:cNvPr>
        <xdr:cNvSpPr txBox="1"/>
      </xdr:nvSpPr>
      <xdr:spPr>
        <a:xfrm>
          <a:off x="21011095" y="5391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31</xdr:row>
      <xdr:rowOff>85737</xdr:rowOff>
    </xdr:from>
    <xdr:ext cx="599010" cy="259045"/>
    <xdr:sp macro="" textlink="">
      <xdr:nvSpPr>
        <xdr:cNvPr id="509" name="n_2mainValue【一般廃棄物処理施設】&#10;一人当たり有形固定資産（償却資産）額">
          <a:extLst>
            <a:ext uri="{FF2B5EF4-FFF2-40B4-BE49-F238E27FC236}">
              <a16:creationId xmlns:a16="http://schemas.microsoft.com/office/drawing/2014/main" id="{CDB9D652-D0AD-4E14-B7D4-FFF0F934B31F}"/>
            </a:ext>
          </a:extLst>
        </xdr:cNvPr>
        <xdr:cNvSpPr txBox="1"/>
      </xdr:nvSpPr>
      <xdr:spPr>
        <a:xfrm>
          <a:off x="20134795" y="5400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10224EA1-1D4F-40F9-AF20-0473B770E1B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76BA2FB6-96FD-40C1-8981-3CB01C16EB7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A2AA6BB3-821F-4672-B270-7113D3DD9DE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B93353FE-559B-4A3E-B826-49289AACD5C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40BF0B66-4085-4A8D-9AA1-B9176718675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C40CE829-1440-487A-892D-B732329DA43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EE7BEE36-19D8-4CEF-B389-C798D694C35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B485EE89-D791-4842-8E37-706C371E2F5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6C63CC0F-046B-4DCC-B3A4-2E49E3E0CBD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5F5B9A2D-A61B-4078-B129-7C695B05E62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0" name="テキスト ボックス 519">
          <a:extLst>
            <a:ext uri="{FF2B5EF4-FFF2-40B4-BE49-F238E27FC236}">
              <a16:creationId xmlns:a16="http://schemas.microsoft.com/office/drawing/2014/main" id="{471C3256-B47A-4659-ACA3-2CF04657B6F5}"/>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D8638321-33D2-462A-B131-E7392FC0838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2" name="テキスト ボックス 521">
          <a:extLst>
            <a:ext uri="{FF2B5EF4-FFF2-40B4-BE49-F238E27FC236}">
              <a16:creationId xmlns:a16="http://schemas.microsoft.com/office/drawing/2014/main" id="{4478B249-7C29-426A-9DEC-F310334B98F8}"/>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7FF3C5A2-13C2-4125-8A64-225A20D9380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DCE3C07C-2361-488A-B601-F0B13BD6AAD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90F74048-78F5-46FE-879C-82ED63DBE9F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380AA5DB-4C3A-4C6F-85F6-3BCED44215C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EE456EF8-A135-4B94-B38C-255D0CD1579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584F4F2C-1434-45A0-964C-7F246C7734F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2D7F7CFC-105A-40A5-B9A8-DEB9D4D3F324}"/>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A15546E5-66B2-4F97-B9F2-0BB91D56C999}"/>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98EEA364-CB2F-426E-A9F6-16FB9CB6ABF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2" name="テキスト ボックス 531">
          <a:extLst>
            <a:ext uri="{FF2B5EF4-FFF2-40B4-BE49-F238E27FC236}">
              <a16:creationId xmlns:a16="http://schemas.microsoft.com/office/drawing/2014/main" id="{E4E9BC35-99B7-4649-A759-7F41BBABED9F}"/>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保健センター・保健所】&#10;有形固定資産減価償却率グラフ枠">
          <a:extLst>
            <a:ext uri="{FF2B5EF4-FFF2-40B4-BE49-F238E27FC236}">
              <a16:creationId xmlns:a16="http://schemas.microsoft.com/office/drawing/2014/main" id="{10EFDBE7-18D6-4D97-A800-F9E0C09595E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49530</xdr:rowOff>
    </xdr:from>
    <xdr:to>
      <xdr:col>85</xdr:col>
      <xdr:colOff>126364</xdr:colOff>
      <xdr:row>64</xdr:row>
      <xdr:rowOff>102870</xdr:rowOff>
    </xdr:to>
    <xdr:cxnSp macro="">
      <xdr:nvCxnSpPr>
        <xdr:cNvPr id="534" name="直線コネクタ 533">
          <a:extLst>
            <a:ext uri="{FF2B5EF4-FFF2-40B4-BE49-F238E27FC236}">
              <a16:creationId xmlns:a16="http://schemas.microsoft.com/office/drawing/2014/main" id="{845EB2B3-2420-439B-A578-90870639C1E3}"/>
            </a:ext>
          </a:extLst>
        </xdr:cNvPr>
        <xdr:cNvCxnSpPr/>
      </xdr:nvCxnSpPr>
      <xdr:spPr>
        <a:xfrm flipV="1">
          <a:off x="16318864" y="96507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106697</xdr:rowOff>
    </xdr:from>
    <xdr:ext cx="405111" cy="259045"/>
    <xdr:sp macro="" textlink="">
      <xdr:nvSpPr>
        <xdr:cNvPr id="535" name="【保健センター・保健所】&#10;有形固定資産減価償却率最小値テキスト">
          <a:extLst>
            <a:ext uri="{FF2B5EF4-FFF2-40B4-BE49-F238E27FC236}">
              <a16:creationId xmlns:a16="http://schemas.microsoft.com/office/drawing/2014/main" id="{813AB4DB-0CC8-4A94-945F-7B648D7B7E4B}"/>
            </a:ext>
          </a:extLst>
        </xdr:cNvPr>
        <xdr:cNvSpPr txBox="1"/>
      </xdr:nvSpPr>
      <xdr:spPr>
        <a:xfrm>
          <a:off x="16357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102870</xdr:rowOff>
    </xdr:from>
    <xdr:to>
      <xdr:col>86</xdr:col>
      <xdr:colOff>25400</xdr:colOff>
      <xdr:row>64</xdr:row>
      <xdr:rowOff>102870</xdr:rowOff>
    </xdr:to>
    <xdr:cxnSp macro="">
      <xdr:nvCxnSpPr>
        <xdr:cNvPr id="536" name="直線コネクタ 535">
          <a:extLst>
            <a:ext uri="{FF2B5EF4-FFF2-40B4-BE49-F238E27FC236}">
              <a16:creationId xmlns:a16="http://schemas.microsoft.com/office/drawing/2014/main" id="{7F28FB74-54D1-4B66-A574-77607EB66B02}"/>
            </a:ext>
          </a:extLst>
        </xdr:cNvPr>
        <xdr:cNvCxnSpPr/>
      </xdr:nvCxnSpPr>
      <xdr:spPr>
        <a:xfrm>
          <a:off x="16230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167657</xdr:rowOff>
    </xdr:from>
    <xdr:ext cx="405111" cy="259045"/>
    <xdr:sp macro="" textlink="">
      <xdr:nvSpPr>
        <xdr:cNvPr id="537" name="【保健センター・保健所】&#10;有形固定資産減価償却率最大値テキスト">
          <a:extLst>
            <a:ext uri="{FF2B5EF4-FFF2-40B4-BE49-F238E27FC236}">
              <a16:creationId xmlns:a16="http://schemas.microsoft.com/office/drawing/2014/main" id="{709CCFD2-23F3-48F1-9C71-747E5B23B63A}"/>
            </a:ext>
          </a:extLst>
        </xdr:cNvPr>
        <xdr:cNvSpPr txBox="1"/>
      </xdr:nvSpPr>
      <xdr:spPr>
        <a:xfrm>
          <a:off x="16357600" y="942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49530</xdr:rowOff>
    </xdr:from>
    <xdr:to>
      <xdr:col>86</xdr:col>
      <xdr:colOff>25400</xdr:colOff>
      <xdr:row>56</xdr:row>
      <xdr:rowOff>49530</xdr:rowOff>
    </xdr:to>
    <xdr:cxnSp macro="">
      <xdr:nvCxnSpPr>
        <xdr:cNvPr id="538" name="直線コネクタ 537">
          <a:extLst>
            <a:ext uri="{FF2B5EF4-FFF2-40B4-BE49-F238E27FC236}">
              <a16:creationId xmlns:a16="http://schemas.microsoft.com/office/drawing/2014/main" id="{75F0D20E-3E53-484F-A252-5048C4B78DF1}"/>
            </a:ext>
          </a:extLst>
        </xdr:cNvPr>
        <xdr:cNvCxnSpPr/>
      </xdr:nvCxnSpPr>
      <xdr:spPr>
        <a:xfrm>
          <a:off x="16230600" y="965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11447</xdr:rowOff>
    </xdr:from>
    <xdr:ext cx="405111" cy="259045"/>
    <xdr:sp macro="" textlink="">
      <xdr:nvSpPr>
        <xdr:cNvPr id="539" name="【保健センター・保健所】&#10;有形固定資産減価償却率平均値テキスト">
          <a:extLst>
            <a:ext uri="{FF2B5EF4-FFF2-40B4-BE49-F238E27FC236}">
              <a16:creationId xmlns:a16="http://schemas.microsoft.com/office/drawing/2014/main" id="{50EBE4F7-D80F-49E5-958B-2B32372BBB61}"/>
            </a:ext>
          </a:extLst>
        </xdr:cNvPr>
        <xdr:cNvSpPr txBox="1"/>
      </xdr:nvSpPr>
      <xdr:spPr>
        <a:xfrm>
          <a:off x="16357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33020</xdr:rowOff>
    </xdr:from>
    <xdr:to>
      <xdr:col>85</xdr:col>
      <xdr:colOff>177800</xdr:colOff>
      <xdr:row>59</xdr:row>
      <xdr:rowOff>134620</xdr:rowOff>
    </xdr:to>
    <xdr:sp macro="" textlink="">
      <xdr:nvSpPr>
        <xdr:cNvPr id="540" name="フローチャート: 判断 539">
          <a:extLst>
            <a:ext uri="{FF2B5EF4-FFF2-40B4-BE49-F238E27FC236}">
              <a16:creationId xmlns:a16="http://schemas.microsoft.com/office/drawing/2014/main" id="{CB8FAC19-ACC6-40D8-AE09-8C918325EB4F}"/>
            </a:ext>
          </a:extLst>
        </xdr:cNvPr>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541" name="フローチャート: 判断 540">
          <a:extLst>
            <a:ext uri="{FF2B5EF4-FFF2-40B4-BE49-F238E27FC236}">
              <a16:creationId xmlns:a16="http://schemas.microsoft.com/office/drawing/2014/main" id="{B58222BD-D32B-41CF-B2C7-A0F9EEE68230}"/>
            </a:ext>
          </a:extLst>
        </xdr:cNvPr>
        <xdr:cNvSpPr/>
      </xdr:nvSpPr>
      <xdr:spPr>
        <a:xfrm>
          <a:off x="15430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6350</xdr:rowOff>
    </xdr:from>
    <xdr:to>
      <xdr:col>76</xdr:col>
      <xdr:colOff>165100</xdr:colOff>
      <xdr:row>56</xdr:row>
      <xdr:rowOff>107950</xdr:rowOff>
    </xdr:to>
    <xdr:sp macro="" textlink="">
      <xdr:nvSpPr>
        <xdr:cNvPr id="542" name="フローチャート: 判断 541">
          <a:extLst>
            <a:ext uri="{FF2B5EF4-FFF2-40B4-BE49-F238E27FC236}">
              <a16:creationId xmlns:a16="http://schemas.microsoft.com/office/drawing/2014/main" id="{37BF1BE8-F28E-412A-AF7B-06241C8B3736}"/>
            </a:ext>
          </a:extLst>
        </xdr:cNvPr>
        <xdr:cNvSpPr/>
      </xdr:nvSpPr>
      <xdr:spPr>
        <a:xfrm>
          <a:off x="14541500" y="960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61531E2D-9559-4FD5-9793-4910AAC857D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112FD736-508D-4E95-A83C-206887B132B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C493AA27-C280-4D81-88E1-4C192A4BE77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E8830007-6530-4390-9EEA-42EEC0E7BC0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2C795543-02BF-49A3-96CF-10960FD94C3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67310</xdr:rowOff>
    </xdr:from>
    <xdr:to>
      <xdr:col>85</xdr:col>
      <xdr:colOff>177800</xdr:colOff>
      <xdr:row>58</xdr:row>
      <xdr:rowOff>168910</xdr:rowOff>
    </xdr:to>
    <xdr:sp macro="" textlink="">
      <xdr:nvSpPr>
        <xdr:cNvPr id="548" name="楕円 547">
          <a:extLst>
            <a:ext uri="{FF2B5EF4-FFF2-40B4-BE49-F238E27FC236}">
              <a16:creationId xmlns:a16="http://schemas.microsoft.com/office/drawing/2014/main" id="{654C79A5-8328-47D6-BB95-5AA52D3E2A05}"/>
            </a:ext>
          </a:extLst>
        </xdr:cNvPr>
        <xdr:cNvSpPr/>
      </xdr:nvSpPr>
      <xdr:spPr>
        <a:xfrm>
          <a:off x="162687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90187</xdr:rowOff>
    </xdr:from>
    <xdr:ext cx="405111" cy="259045"/>
    <xdr:sp macro="" textlink="">
      <xdr:nvSpPr>
        <xdr:cNvPr id="549" name="【保健センター・保健所】&#10;有形固定資産減価償却率該当値テキスト">
          <a:extLst>
            <a:ext uri="{FF2B5EF4-FFF2-40B4-BE49-F238E27FC236}">
              <a16:creationId xmlns:a16="http://schemas.microsoft.com/office/drawing/2014/main" id="{8BA7386E-54FB-4E4F-B5C9-396F85227C78}"/>
            </a:ext>
          </a:extLst>
        </xdr:cNvPr>
        <xdr:cNvSpPr txBox="1"/>
      </xdr:nvSpPr>
      <xdr:spPr>
        <a:xfrm>
          <a:off x="16357600"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170180</xdr:rowOff>
    </xdr:from>
    <xdr:to>
      <xdr:col>81</xdr:col>
      <xdr:colOff>101600</xdr:colOff>
      <xdr:row>59</xdr:row>
      <xdr:rowOff>100330</xdr:rowOff>
    </xdr:to>
    <xdr:sp macro="" textlink="">
      <xdr:nvSpPr>
        <xdr:cNvPr id="550" name="楕円 549">
          <a:extLst>
            <a:ext uri="{FF2B5EF4-FFF2-40B4-BE49-F238E27FC236}">
              <a16:creationId xmlns:a16="http://schemas.microsoft.com/office/drawing/2014/main" id="{C7E7C97D-F609-4C63-934F-0E2EAD1C709B}"/>
            </a:ext>
          </a:extLst>
        </xdr:cNvPr>
        <xdr:cNvSpPr/>
      </xdr:nvSpPr>
      <xdr:spPr>
        <a:xfrm>
          <a:off x="15430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118110</xdr:rowOff>
    </xdr:from>
    <xdr:to>
      <xdr:col>85</xdr:col>
      <xdr:colOff>127000</xdr:colOff>
      <xdr:row>59</xdr:row>
      <xdr:rowOff>49530</xdr:rowOff>
    </xdr:to>
    <xdr:cxnSp macro="">
      <xdr:nvCxnSpPr>
        <xdr:cNvPr id="551" name="直線コネクタ 550">
          <a:extLst>
            <a:ext uri="{FF2B5EF4-FFF2-40B4-BE49-F238E27FC236}">
              <a16:creationId xmlns:a16="http://schemas.microsoft.com/office/drawing/2014/main" id="{9A7B0483-8155-4272-8C99-3AC965A0E89A}"/>
            </a:ext>
          </a:extLst>
        </xdr:cNvPr>
        <xdr:cNvCxnSpPr/>
      </xdr:nvCxnSpPr>
      <xdr:spPr>
        <a:xfrm flipV="1">
          <a:off x="15481300" y="1006221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101600</xdr:rowOff>
    </xdr:from>
    <xdr:to>
      <xdr:col>76</xdr:col>
      <xdr:colOff>165100</xdr:colOff>
      <xdr:row>60</xdr:row>
      <xdr:rowOff>31750</xdr:rowOff>
    </xdr:to>
    <xdr:sp macro="" textlink="">
      <xdr:nvSpPr>
        <xdr:cNvPr id="552" name="楕円 551">
          <a:extLst>
            <a:ext uri="{FF2B5EF4-FFF2-40B4-BE49-F238E27FC236}">
              <a16:creationId xmlns:a16="http://schemas.microsoft.com/office/drawing/2014/main" id="{77D06B78-E555-4828-B95E-5865491A58E9}"/>
            </a:ext>
          </a:extLst>
        </xdr:cNvPr>
        <xdr:cNvSpPr/>
      </xdr:nvSpPr>
      <xdr:spPr>
        <a:xfrm>
          <a:off x="14541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49530</xdr:rowOff>
    </xdr:from>
    <xdr:to>
      <xdr:col>81</xdr:col>
      <xdr:colOff>50800</xdr:colOff>
      <xdr:row>59</xdr:row>
      <xdr:rowOff>152400</xdr:rowOff>
    </xdr:to>
    <xdr:cxnSp macro="">
      <xdr:nvCxnSpPr>
        <xdr:cNvPr id="553" name="直線コネクタ 552">
          <a:extLst>
            <a:ext uri="{FF2B5EF4-FFF2-40B4-BE49-F238E27FC236}">
              <a16:creationId xmlns:a16="http://schemas.microsoft.com/office/drawing/2014/main" id="{8098D7A4-6748-4153-BB95-44B53EE866B5}"/>
            </a:ext>
          </a:extLst>
        </xdr:cNvPr>
        <xdr:cNvCxnSpPr/>
      </xdr:nvCxnSpPr>
      <xdr:spPr>
        <a:xfrm flipV="1">
          <a:off x="14592300" y="1016508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86377</xdr:rowOff>
    </xdr:from>
    <xdr:ext cx="405111" cy="259045"/>
    <xdr:sp macro="" textlink="">
      <xdr:nvSpPr>
        <xdr:cNvPr id="554" name="n_1aveValue【保健センター・保健所】&#10;有形固定資産減価償却率">
          <a:extLst>
            <a:ext uri="{FF2B5EF4-FFF2-40B4-BE49-F238E27FC236}">
              <a16:creationId xmlns:a16="http://schemas.microsoft.com/office/drawing/2014/main" id="{385F311A-CB9D-4D5D-B39A-9CCAFABFF9B4}"/>
            </a:ext>
          </a:extLst>
        </xdr:cNvPr>
        <xdr:cNvSpPr txBox="1"/>
      </xdr:nvSpPr>
      <xdr:spPr>
        <a:xfrm>
          <a:off x="15266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124477</xdr:rowOff>
    </xdr:from>
    <xdr:ext cx="405111" cy="259045"/>
    <xdr:sp macro="" textlink="">
      <xdr:nvSpPr>
        <xdr:cNvPr id="555" name="n_2aveValue【保健センター・保健所】&#10;有形固定資産減価償却率">
          <a:extLst>
            <a:ext uri="{FF2B5EF4-FFF2-40B4-BE49-F238E27FC236}">
              <a16:creationId xmlns:a16="http://schemas.microsoft.com/office/drawing/2014/main" id="{744CEA4E-6031-4A8D-A8F4-2422A08437C5}"/>
            </a:ext>
          </a:extLst>
        </xdr:cNvPr>
        <xdr:cNvSpPr txBox="1"/>
      </xdr:nvSpPr>
      <xdr:spPr>
        <a:xfrm>
          <a:off x="14389744" y="938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91457</xdr:rowOff>
    </xdr:from>
    <xdr:ext cx="405111" cy="259045"/>
    <xdr:sp macro="" textlink="">
      <xdr:nvSpPr>
        <xdr:cNvPr id="556" name="n_1mainValue【保健センター・保健所】&#10;有形固定資産減価償却率">
          <a:extLst>
            <a:ext uri="{FF2B5EF4-FFF2-40B4-BE49-F238E27FC236}">
              <a16:creationId xmlns:a16="http://schemas.microsoft.com/office/drawing/2014/main" id="{01A6633E-C87C-406A-8F3F-913A71403149}"/>
            </a:ext>
          </a:extLst>
        </xdr:cNvPr>
        <xdr:cNvSpPr txBox="1"/>
      </xdr:nvSpPr>
      <xdr:spPr>
        <a:xfrm>
          <a:off x="152660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22877</xdr:rowOff>
    </xdr:from>
    <xdr:ext cx="405111" cy="259045"/>
    <xdr:sp macro="" textlink="">
      <xdr:nvSpPr>
        <xdr:cNvPr id="557" name="n_2mainValue【保健センター・保健所】&#10;有形固定資産減価償却率">
          <a:extLst>
            <a:ext uri="{FF2B5EF4-FFF2-40B4-BE49-F238E27FC236}">
              <a16:creationId xmlns:a16="http://schemas.microsoft.com/office/drawing/2014/main" id="{4E338C29-5A84-4A00-89CD-86E67E337207}"/>
            </a:ext>
          </a:extLst>
        </xdr:cNvPr>
        <xdr:cNvSpPr txBox="1"/>
      </xdr:nvSpPr>
      <xdr:spPr>
        <a:xfrm>
          <a:off x="14389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8" name="正方形/長方形 557">
          <a:extLst>
            <a:ext uri="{FF2B5EF4-FFF2-40B4-BE49-F238E27FC236}">
              <a16:creationId xmlns:a16="http://schemas.microsoft.com/office/drawing/2014/main" id="{3C862893-E966-4BAD-A0FE-D708A87A4D8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9" name="正方形/長方形 558">
          <a:extLst>
            <a:ext uri="{FF2B5EF4-FFF2-40B4-BE49-F238E27FC236}">
              <a16:creationId xmlns:a16="http://schemas.microsoft.com/office/drawing/2014/main" id="{C12F7363-7C67-4A99-85CF-D5AC647C5D9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0" name="正方形/長方形 559">
          <a:extLst>
            <a:ext uri="{FF2B5EF4-FFF2-40B4-BE49-F238E27FC236}">
              <a16:creationId xmlns:a16="http://schemas.microsoft.com/office/drawing/2014/main" id="{4248D343-B96C-4AF2-B243-8549B6A8580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1" name="正方形/長方形 560">
          <a:extLst>
            <a:ext uri="{FF2B5EF4-FFF2-40B4-BE49-F238E27FC236}">
              <a16:creationId xmlns:a16="http://schemas.microsoft.com/office/drawing/2014/main" id="{56514380-9B8D-4E39-9353-1B140C946D5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2" name="正方形/長方形 561">
          <a:extLst>
            <a:ext uri="{FF2B5EF4-FFF2-40B4-BE49-F238E27FC236}">
              <a16:creationId xmlns:a16="http://schemas.microsoft.com/office/drawing/2014/main" id="{D1B87EDE-3307-4645-86C9-6A64415F1C7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3" name="正方形/長方形 562">
          <a:extLst>
            <a:ext uri="{FF2B5EF4-FFF2-40B4-BE49-F238E27FC236}">
              <a16:creationId xmlns:a16="http://schemas.microsoft.com/office/drawing/2014/main" id="{A22B3CA8-91DF-4315-BDEF-1CF77C6DA07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4" name="正方形/長方形 563">
          <a:extLst>
            <a:ext uri="{FF2B5EF4-FFF2-40B4-BE49-F238E27FC236}">
              <a16:creationId xmlns:a16="http://schemas.microsoft.com/office/drawing/2014/main" id="{6B900A5F-4116-4DC6-9158-49828C13A0A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5" name="正方形/長方形 564">
          <a:extLst>
            <a:ext uri="{FF2B5EF4-FFF2-40B4-BE49-F238E27FC236}">
              <a16:creationId xmlns:a16="http://schemas.microsoft.com/office/drawing/2014/main" id="{7A760AE1-C4B4-42C2-99E4-390AB8F3733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6" name="テキスト ボックス 565">
          <a:extLst>
            <a:ext uri="{FF2B5EF4-FFF2-40B4-BE49-F238E27FC236}">
              <a16:creationId xmlns:a16="http://schemas.microsoft.com/office/drawing/2014/main" id="{B193FF92-6320-4F23-B039-91108F37A87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7" name="直線コネクタ 566">
          <a:extLst>
            <a:ext uri="{FF2B5EF4-FFF2-40B4-BE49-F238E27FC236}">
              <a16:creationId xmlns:a16="http://schemas.microsoft.com/office/drawing/2014/main" id="{9CDA645A-27F1-44F4-B33D-C528A588465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8" name="直線コネクタ 567">
          <a:extLst>
            <a:ext uri="{FF2B5EF4-FFF2-40B4-BE49-F238E27FC236}">
              <a16:creationId xmlns:a16="http://schemas.microsoft.com/office/drawing/2014/main" id="{7D689BD2-05E3-40FC-BBEE-4EF2B253E509}"/>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9" name="テキスト ボックス 568">
          <a:extLst>
            <a:ext uri="{FF2B5EF4-FFF2-40B4-BE49-F238E27FC236}">
              <a16:creationId xmlns:a16="http://schemas.microsoft.com/office/drawing/2014/main" id="{61C514B3-9BFF-4846-89EE-1F5367CF2D13}"/>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0" name="直線コネクタ 569">
          <a:extLst>
            <a:ext uri="{FF2B5EF4-FFF2-40B4-BE49-F238E27FC236}">
              <a16:creationId xmlns:a16="http://schemas.microsoft.com/office/drawing/2014/main" id="{69DBB9BD-C441-4265-AF08-4227B2DD9B5A}"/>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1" name="テキスト ボックス 570">
          <a:extLst>
            <a:ext uri="{FF2B5EF4-FFF2-40B4-BE49-F238E27FC236}">
              <a16:creationId xmlns:a16="http://schemas.microsoft.com/office/drawing/2014/main" id="{E36447EB-069E-4A74-BF93-0084B2E4F77C}"/>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2" name="直線コネクタ 571">
          <a:extLst>
            <a:ext uri="{FF2B5EF4-FFF2-40B4-BE49-F238E27FC236}">
              <a16:creationId xmlns:a16="http://schemas.microsoft.com/office/drawing/2014/main" id="{7E406A12-19E4-43E1-87A6-B4EB7C6686B4}"/>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3" name="テキスト ボックス 572">
          <a:extLst>
            <a:ext uri="{FF2B5EF4-FFF2-40B4-BE49-F238E27FC236}">
              <a16:creationId xmlns:a16="http://schemas.microsoft.com/office/drawing/2014/main" id="{681F72D4-F35F-4857-84FE-B762D0CBCD51}"/>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4" name="直線コネクタ 573">
          <a:extLst>
            <a:ext uri="{FF2B5EF4-FFF2-40B4-BE49-F238E27FC236}">
              <a16:creationId xmlns:a16="http://schemas.microsoft.com/office/drawing/2014/main" id="{769C3531-6BD9-4CFB-82EF-A8F9D6563451}"/>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5" name="テキスト ボックス 574">
          <a:extLst>
            <a:ext uri="{FF2B5EF4-FFF2-40B4-BE49-F238E27FC236}">
              <a16:creationId xmlns:a16="http://schemas.microsoft.com/office/drawing/2014/main" id="{CD479B3A-ADAA-4484-95B0-0CC17321B58D}"/>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6" name="直線コネクタ 575">
          <a:extLst>
            <a:ext uri="{FF2B5EF4-FFF2-40B4-BE49-F238E27FC236}">
              <a16:creationId xmlns:a16="http://schemas.microsoft.com/office/drawing/2014/main" id="{C5C081A8-FA3A-40EC-A589-85DA2A4A92F1}"/>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7" name="テキスト ボックス 576">
          <a:extLst>
            <a:ext uri="{FF2B5EF4-FFF2-40B4-BE49-F238E27FC236}">
              <a16:creationId xmlns:a16="http://schemas.microsoft.com/office/drawing/2014/main" id="{066D84F8-5D16-491D-B48C-E9CE20673A03}"/>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8" name="直線コネクタ 577">
          <a:extLst>
            <a:ext uri="{FF2B5EF4-FFF2-40B4-BE49-F238E27FC236}">
              <a16:creationId xmlns:a16="http://schemas.microsoft.com/office/drawing/2014/main" id="{D98C50E7-D286-4953-BE25-66802919E11D}"/>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9" name="テキスト ボックス 578">
          <a:extLst>
            <a:ext uri="{FF2B5EF4-FFF2-40B4-BE49-F238E27FC236}">
              <a16:creationId xmlns:a16="http://schemas.microsoft.com/office/drawing/2014/main" id="{046E32E8-67CB-4836-917C-26B69B3F441B}"/>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a:extLst>
            <a:ext uri="{FF2B5EF4-FFF2-40B4-BE49-F238E27FC236}">
              <a16:creationId xmlns:a16="http://schemas.microsoft.com/office/drawing/2014/main" id="{16A35FC0-169A-4E43-83CD-7864EEE2131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1" name="テキスト ボックス 580">
          <a:extLst>
            <a:ext uri="{FF2B5EF4-FFF2-40B4-BE49-F238E27FC236}">
              <a16:creationId xmlns:a16="http://schemas.microsoft.com/office/drawing/2014/main" id="{639A91C4-0D9F-4BE2-9FBE-EF1E84CF0F6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保健センター・保健所】&#10;一人当たり面積グラフ枠">
          <a:extLst>
            <a:ext uri="{FF2B5EF4-FFF2-40B4-BE49-F238E27FC236}">
              <a16:creationId xmlns:a16="http://schemas.microsoft.com/office/drawing/2014/main" id="{58B5FEF5-D2E7-4C0A-9186-C07BB8BB11B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138793</xdr:rowOff>
    </xdr:from>
    <xdr:to>
      <xdr:col>116</xdr:col>
      <xdr:colOff>62864</xdr:colOff>
      <xdr:row>64</xdr:row>
      <xdr:rowOff>65315</xdr:rowOff>
    </xdr:to>
    <xdr:cxnSp macro="">
      <xdr:nvCxnSpPr>
        <xdr:cNvPr id="583" name="直線コネクタ 582">
          <a:extLst>
            <a:ext uri="{FF2B5EF4-FFF2-40B4-BE49-F238E27FC236}">
              <a16:creationId xmlns:a16="http://schemas.microsoft.com/office/drawing/2014/main" id="{393E1F6F-E36C-498B-A9A4-5D08EB72953C}"/>
            </a:ext>
          </a:extLst>
        </xdr:cNvPr>
        <xdr:cNvCxnSpPr/>
      </xdr:nvCxnSpPr>
      <xdr:spPr>
        <a:xfrm flipV="1">
          <a:off x="22160864" y="95685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584" name="【保健センター・保健所】&#10;一人当たり面積最小値テキスト">
          <a:extLst>
            <a:ext uri="{FF2B5EF4-FFF2-40B4-BE49-F238E27FC236}">
              <a16:creationId xmlns:a16="http://schemas.microsoft.com/office/drawing/2014/main" id="{4AC9693D-B7A4-408B-B5B9-49A4B2D75410}"/>
            </a:ext>
          </a:extLst>
        </xdr:cNvPr>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585" name="直線コネクタ 584">
          <a:extLst>
            <a:ext uri="{FF2B5EF4-FFF2-40B4-BE49-F238E27FC236}">
              <a16:creationId xmlns:a16="http://schemas.microsoft.com/office/drawing/2014/main" id="{12207E02-D50C-4EB4-83EA-572700FAB0FB}"/>
            </a:ext>
          </a:extLst>
        </xdr:cNvPr>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85470</xdr:rowOff>
    </xdr:from>
    <xdr:ext cx="469744" cy="259045"/>
    <xdr:sp macro="" textlink="">
      <xdr:nvSpPr>
        <xdr:cNvPr id="586" name="【保健センター・保健所】&#10;一人当たり面積最大値テキスト">
          <a:extLst>
            <a:ext uri="{FF2B5EF4-FFF2-40B4-BE49-F238E27FC236}">
              <a16:creationId xmlns:a16="http://schemas.microsoft.com/office/drawing/2014/main" id="{A904C042-2C4C-4F4D-87E7-E4FF42727FA2}"/>
            </a:ext>
          </a:extLst>
        </xdr:cNvPr>
        <xdr:cNvSpPr txBox="1"/>
      </xdr:nvSpPr>
      <xdr:spPr>
        <a:xfrm>
          <a:off x="22199600" y="934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138793</xdr:rowOff>
    </xdr:from>
    <xdr:to>
      <xdr:col>116</xdr:col>
      <xdr:colOff>152400</xdr:colOff>
      <xdr:row>55</xdr:row>
      <xdr:rowOff>138793</xdr:rowOff>
    </xdr:to>
    <xdr:cxnSp macro="">
      <xdr:nvCxnSpPr>
        <xdr:cNvPr id="587" name="直線コネクタ 586">
          <a:extLst>
            <a:ext uri="{FF2B5EF4-FFF2-40B4-BE49-F238E27FC236}">
              <a16:creationId xmlns:a16="http://schemas.microsoft.com/office/drawing/2014/main" id="{4FD35C24-2AA2-4F93-8318-D62685AB2313}"/>
            </a:ext>
          </a:extLst>
        </xdr:cNvPr>
        <xdr:cNvCxnSpPr/>
      </xdr:nvCxnSpPr>
      <xdr:spPr>
        <a:xfrm>
          <a:off x="22072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168020</xdr:rowOff>
    </xdr:from>
    <xdr:ext cx="469744" cy="259045"/>
    <xdr:sp macro="" textlink="">
      <xdr:nvSpPr>
        <xdr:cNvPr id="588" name="【保健センター・保健所】&#10;一人当たり面積平均値テキスト">
          <a:extLst>
            <a:ext uri="{FF2B5EF4-FFF2-40B4-BE49-F238E27FC236}">
              <a16:creationId xmlns:a16="http://schemas.microsoft.com/office/drawing/2014/main" id="{B798994E-2713-42B6-AE04-654D309F1A5E}"/>
            </a:ext>
          </a:extLst>
        </xdr:cNvPr>
        <xdr:cNvSpPr txBox="1"/>
      </xdr:nvSpPr>
      <xdr:spPr>
        <a:xfrm>
          <a:off x="22199600" y="1028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145143</xdr:rowOff>
    </xdr:from>
    <xdr:to>
      <xdr:col>116</xdr:col>
      <xdr:colOff>114300</xdr:colOff>
      <xdr:row>61</xdr:row>
      <xdr:rowOff>75293</xdr:rowOff>
    </xdr:to>
    <xdr:sp macro="" textlink="">
      <xdr:nvSpPr>
        <xdr:cNvPr id="589" name="フローチャート: 判断 588">
          <a:extLst>
            <a:ext uri="{FF2B5EF4-FFF2-40B4-BE49-F238E27FC236}">
              <a16:creationId xmlns:a16="http://schemas.microsoft.com/office/drawing/2014/main" id="{003D6EB9-630F-42AB-8B65-5B0C102BCDB9}"/>
            </a:ext>
          </a:extLst>
        </xdr:cNvPr>
        <xdr:cNvSpPr/>
      </xdr:nvSpPr>
      <xdr:spPr>
        <a:xfrm>
          <a:off x="221107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14515</xdr:rowOff>
    </xdr:from>
    <xdr:to>
      <xdr:col>112</xdr:col>
      <xdr:colOff>38100</xdr:colOff>
      <xdr:row>60</xdr:row>
      <xdr:rowOff>116115</xdr:rowOff>
    </xdr:to>
    <xdr:sp macro="" textlink="">
      <xdr:nvSpPr>
        <xdr:cNvPr id="590" name="フローチャート: 判断 589">
          <a:extLst>
            <a:ext uri="{FF2B5EF4-FFF2-40B4-BE49-F238E27FC236}">
              <a16:creationId xmlns:a16="http://schemas.microsoft.com/office/drawing/2014/main" id="{97198AF4-B175-4DD1-9428-6C2C441D39FD}"/>
            </a:ext>
          </a:extLst>
        </xdr:cNvPr>
        <xdr:cNvSpPr/>
      </xdr:nvSpPr>
      <xdr:spPr>
        <a:xfrm>
          <a:off x="21272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161472</xdr:rowOff>
    </xdr:from>
    <xdr:to>
      <xdr:col>107</xdr:col>
      <xdr:colOff>101600</xdr:colOff>
      <xdr:row>63</xdr:row>
      <xdr:rowOff>91622</xdr:rowOff>
    </xdr:to>
    <xdr:sp macro="" textlink="">
      <xdr:nvSpPr>
        <xdr:cNvPr id="591" name="フローチャート: 判断 590">
          <a:extLst>
            <a:ext uri="{FF2B5EF4-FFF2-40B4-BE49-F238E27FC236}">
              <a16:creationId xmlns:a16="http://schemas.microsoft.com/office/drawing/2014/main" id="{714F1DC8-5041-41F3-A013-69337CD15C66}"/>
            </a:ext>
          </a:extLst>
        </xdr:cNvPr>
        <xdr:cNvSpPr/>
      </xdr:nvSpPr>
      <xdr:spPr>
        <a:xfrm>
          <a:off x="203835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5F23C1E7-E331-4D27-945C-3179F61AD75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2DC1E43C-CC7A-45F0-AF0B-2DFB15F3523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6BB37FBD-4E1F-4E10-B763-B442E5FC1EA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1B9A8036-D36B-4851-97C8-D8AFD55BB88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5D1A06CA-D431-4DE7-B361-3313A3EBC46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14515</xdr:rowOff>
    </xdr:from>
    <xdr:to>
      <xdr:col>116</xdr:col>
      <xdr:colOff>114300</xdr:colOff>
      <xdr:row>64</xdr:row>
      <xdr:rowOff>116115</xdr:rowOff>
    </xdr:to>
    <xdr:sp macro="" textlink="">
      <xdr:nvSpPr>
        <xdr:cNvPr id="597" name="楕円 596">
          <a:extLst>
            <a:ext uri="{FF2B5EF4-FFF2-40B4-BE49-F238E27FC236}">
              <a16:creationId xmlns:a16="http://schemas.microsoft.com/office/drawing/2014/main" id="{98BC95BE-8170-4ACD-80F2-07EDAEE6A257}"/>
            </a:ext>
          </a:extLst>
        </xdr:cNvPr>
        <xdr:cNvSpPr/>
      </xdr:nvSpPr>
      <xdr:spPr>
        <a:xfrm>
          <a:off x="221107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100892</xdr:rowOff>
    </xdr:from>
    <xdr:ext cx="469744" cy="259045"/>
    <xdr:sp macro="" textlink="">
      <xdr:nvSpPr>
        <xdr:cNvPr id="598" name="【保健センター・保健所】&#10;一人当たり面積該当値テキスト">
          <a:extLst>
            <a:ext uri="{FF2B5EF4-FFF2-40B4-BE49-F238E27FC236}">
              <a16:creationId xmlns:a16="http://schemas.microsoft.com/office/drawing/2014/main" id="{2F4E4430-533D-410D-A4D4-D8833FBDDC11}"/>
            </a:ext>
          </a:extLst>
        </xdr:cNvPr>
        <xdr:cNvSpPr txBox="1"/>
      </xdr:nvSpPr>
      <xdr:spPr>
        <a:xfrm>
          <a:off x="22199600" y="1090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14515</xdr:rowOff>
    </xdr:from>
    <xdr:to>
      <xdr:col>112</xdr:col>
      <xdr:colOff>38100</xdr:colOff>
      <xdr:row>64</xdr:row>
      <xdr:rowOff>116115</xdr:rowOff>
    </xdr:to>
    <xdr:sp macro="" textlink="">
      <xdr:nvSpPr>
        <xdr:cNvPr id="599" name="楕円 598">
          <a:extLst>
            <a:ext uri="{FF2B5EF4-FFF2-40B4-BE49-F238E27FC236}">
              <a16:creationId xmlns:a16="http://schemas.microsoft.com/office/drawing/2014/main" id="{E0586AEB-F07F-4ADA-84C8-4F5B39B034ED}"/>
            </a:ext>
          </a:extLst>
        </xdr:cNvPr>
        <xdr:cNvSpPr/>
      </xdr:nvSpPr>
      <xdr:spPr>
        <a:xfrm>
          <a:off x="21272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65315</xdr:rowOff>
    </xdr:from>
    <xdr:to>
      <xdr:col>116</xdr:col>
      <xdr:colOff>63500</xdr:colOff>
      <xdr:row>64</xdr:row>
      <xdr:rowOff>65315</xdr:rowOff>
    </xdr:to>
    <xdr:cxnSp macro="">
      <xdr:nvCxnSpPr>
        <xdr:cNvPr id="600" name="直線コネクタ 599">
          <a:extLst>
            <a:ext uri="{FF2B5EF4-FFF2-40B4-BE49-F238E27FC236}">
              <a16:creationId xmlns:a16="http://schemas.microsoft.com/office/drawing/2014/main" id="{AF6C9F21-DF32-4F78-97E8-1D030BA78A83}"/>
            </a:ext>
          </a:extLst>
        </xdr:cNvPr>
        <xdr:cNvCxnSpPr/>
      </xdr:nvCxnSpPr>
      <xdr:spPr>
        <a:xfrm>
          <a:off x="21323300" y="110381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14515</xdr:rowOff>
    </xdr:from>
    <xdr:to>
      <xdr:col>107</xdr:col>
      <xdr:colOff>101600</xdr:colOff>
      <xdr:row>64</xdr:row>
      <xdr:rowOff>116115</xdr:rowOff>
    </xdr:to>
    <xdr:sp macro="" textlink="">
      <xdr:nvSpPr>
        <xdr:cNvPr id="601" name="楕円 600">
          <a:extLst>
            <a:ext uri="{FF2B5EF4-FFF2-40B4-BE49-F238E27FC236}">
              <a16:creationId xmlns:a16="http://schemas.microsoft.com/office/drawing/2014/main" id="{B6477B97-90DD-422B-9BCF-0A948D3B98D5}"/>
            </a:ext>
          </a:extLst>
        </xdr:cNvPr>
        <xdr:cNvSpPr/>
      </xdr:nvSpPr>
      <xdr:spPr>
        <a:xfrm>
          <a:off x="20383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65315</xdr:rowOff>
    </xdr:from>
    <xdr:to>
      <xdr:col>111</xdr:col>
      <xdr:colOff>177800</xdr:colOff>
      <xdr:row>64</xdr:row>
      <xdr:rowOff>65315</xdr:rowOff>
    </xdr:to>
    <xdr:cxnSp macro="">
      <xdr:nvCxnSpPr>
        <xdr:cNvPr id="602" name="直線コネクタ 601">
          <a:extLst>
            <a:ext uri="{FF2B5EF4-FFF2-40B4-BE49-F238E27FC236}">
              <a16:creationId xmlns:a16="http://schemas.microsoft.com/office/drawing/2014/main" id="{6F91C616-16EB-48D4-BB9F-6E0A248ADBC0}"/>
            </a:ext>
          </a:extLst>
        </xdr:cNvPr>
        <xdr:cNvCxnSpPr/>
      </xdr:nvCxnSpPr>
      <xdr:spPr>
        <a:xfrm>
          <a:off x="20434300" y="11038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132642</xdr:rowOff>
    </xdr:from>
    <xdr:ext cx="469744" cy="259045"/>
    <xdr:sp macro="" textlink="">
      <xdr:nvSpPr>
        <xdr:cNvPr id="603" name="n_1aveValue【保健センター・保健所】&#10;一人当たり面積">
          <a:extLst>
            <a:ext uri="{FF2B5EF4-FFF2-40B4-BE49-F238E27FC236}">
              <a16:creationId xmlns:a16="http://schemas.microsoft.com/office/drawing/2014/main" id="{932249A2-C8CB-42F8-83DF-E24E04F859B1}"/>
            </a:ext>
          </a:extLst>
        </xdr:cNvPr>
        <xdr:cNvSpPr txBox="1"/>
      </xdr:nvSpPr>
      <xdr:spPr>
        <a:xfrm>
          <a:off x="21075727" y="1007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108149</xdr:rowOff>
    </xdr:from>
    <xdr:ext cx="469744" cy="259045"/>
    <xdr:sp macro="" textlink="">
      <xdr:nvSpPr>
        <xdr:cNvPr id="604" name="n_2aveValue【保健センター・保健所】&#10;一人当たり面積">
          <a:extLst>
            <a:ext uri="{FF2B5EF4-FFF2-40B4-BE49-F238E27FC236}">
              <a16:creationId xmlns:a16="http://schemas.microsoft.com/office/drawing/2014/main" id="{DAA3D27E-790A-47A2-BA9D-A6FC8DB3E29F}"/>
            </a:ext>
          </a:extLst>
        </xdr:cNvPr>
        <xdr:cNvSpPr txBox="1"/>
      </xdr:nvSpPr>
      <xdr:spPr>
        <a:xfrm>
          <a:off x="20199427" y="1056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107242</xdr:rowOff>
    </xdr:from>
    <xdr:ext cx="469744" cy="259045"/>
    <xdr:sp macro="" textlink="">
      <xdr:nvSpPr>
        <xdr:cNvPr id="605" name="n_1mainValue【保健センター・保健所】&#10;一人当たり面積">
          <a:extLst>
            <a:ext uri="{FF2B5EF4-FFF2-40B4-BE49-F238E27FC236}">
              <a16:creationId xmlns:a16="http://schemas.microsoft.com/office/drawing/2014/main" id="{9CC3EA2E-4AB7-471D-8B88-1074E86C7B0A}"/>
            </a:ext>
          </a:extLst>
        </xdr:cNvPr>
        <xdr:cNvSpPr txBox="1"/>
      </xdr:nvSpPr>
      <xdr:spPr>
        <a:xfrm>
          <a:off x="210757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107242</xdr:rowOff>
    </xdr:from>
    <xdr:ext cx="469744" cy="259045"/>
    <xdr:sp macro="" textlink="">
      <xdr:nvSpPr>
        <xdr:cNvPr id="606" name="n_2mainValue【保健センター・保健所】&#10;一人当たり面積">
          <a:extLst>
            <a:ext uri="{FF2B5EF4-FFF2-40B4-BE49-F238E27FC236}">
              <a16:creationId xmlns:a16="http://schemas.microsoft.com/office/drawing/2014/main" id="{67875E2F-62C7-40AF-827D-537C778BE7CB}"/>
            </a:ext>
          </a:extLst>
        </xdr:cNvPr>
        <xdr:cNvSpPr txBox="1"/>
      </xdr:nvSpPr>
      <xdr:spPr>
        <a:xfrm>
          <a:off x="201994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7" name="正方形/長方形 606">
          <a:extLst>
            <a:ext uri="{FF2B5EF4-FFF2-40B4-BE49-F238E27FC236}">
              <a16:creationId xmlns:a16="http://schemas.microsoft.com/office/drawing/2014/main" id="{AAA09F10-9664-4570-8D6D-81560F66B3B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8" name="正方形/長方形 607">
          <a:extLst>
            <a:ext uri="{FF2B5EF4-FFF2-40B4-BE49-F238E27FC236}">
              <a16:creationId xmlns:a16="http://schemas.microsoft.com/office/drawing/2014/main" id="{365DAF93-6A1F-4E2C-BD35-1C4854587DC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9" name="正方形/長方形 608">
          <a:extLst>
            <a:ext uri="{FF2B5EF4-FFF2-40B4-BE49-F238E27FC236}">
              <a16:creationId xmlns:a16="http://schemas.microsoft.com/office/drawing/2014/main" id="{640C99F1-36A0-4E18-BA0A-F2DA81CAAB3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0" name="正方形/長方形 609">
          <a:extLst>
            <a:ext uri="{FF2B5EF4-FFF2-40B4-BE49-F238E27FC236}">
              <a16:creationId xmlns:a16="http://schemas.microsoft.com/office/drawing/2014/main" id="{5718A8FD-2BF4-4763-B125-663C700ED72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1" name="正方形/長方形 610">
          <a:extLst>
            <a:ext uri="{FF2B5EF4-FFF2-40B4-BE49-F238E27FC236}">
              <a16:creationId xmlns:a16="http://schemas.microsoft.com/office/drawing/2014/main" id="{E68385E4-9D07-4F3B-A0F5-4F96BDDD7BA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2" name="正方形/長方形 611">
          <a:extLst>
            <a:ext uri="{FF2B5EF4-FFF2-40B4-BE49-F238E27FC236}">
              <a16:creationId xmlns:a16="http://schemas.microsoft.com/office/drawing/2014/main" id="{4E29E905-349B-42A9-86B9-527C9F51F64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3" name="正方形/長方形 612">
          <a:extLst>
            <a:ext uri="{FF2B5EF4-FFF2-40B4-BE49-F238E27FC236}">
              <a16:creationId xmlns:a16="http://schemas.microsoft.com/office/drawing/2014/main" id="{9ABF1499-6841-42EA-8DE7-45DAE99B5C2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4" name="正方形/長方形 613">
          <a:extLst>
            <a:ext uri="{FF2B5EF4-FFF2-40B4-BE49-F238E27FC236}">
              <a16:creationId xmlns:a16="http://schemas.microsoft.com/office/drawing/2014/main" id="{84536A0D-D85E-4727-94BD-9C5D610E2CA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5" name="テキスト ボックス 614">
          <a:extLst>
            <a:ext uri="{FF2B5EF4-FFF2-40B4-BE49-F238E27FC236}">
              <a16:creationId xmlns:a16="http://schemas.microsoft.com/office/drawing/2014/main" id="{3D8CC9F3-0839-4495-BA8C-01168EADD68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6" name="直線コネクタ 615">
          <a:extLst>
            <a:ext uri="{FF2B5EF4-FFF2-40B4-BE49-F238E27FC236}">
              <a16:creationId xmlns:a16="http://schemas.microsoft.com/office/drawing/2014/main" id="{90EF102F-ED29-4F46-831C-D06DB2C5D19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17" name="テキスト ボックス 616">
          <a:extLst>
            <a:ext uri="{FF2B5EF4-FFF2-40B4-BE49-F238E27FC236}">
              <a16:creationId xmlns:a16="http://schemas.microsoft.com/office/drawing/2014/main" id="{B1F057F8-9946-4782-91D3-21024C215801}"/>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8" name="直線コネクタ 617">
          <a:extLst>
            <a:ext uri="{FF2B5EF4-FFF2-40B4-BE49-F238E27FC236}">
              <a16:creationId xmlns:a16="http://schemas.microsoft.com/office/drawing/2014/main" id="{F5BDA93D-DE66-432B-839C-3E1274E6527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19" name="テキスト ボックス 618">
          <a:extLst>
            <a:ext uri="{FF2B5EF4-FFF2-40B4-BE49-F238E27FC236}">
              <a16:creationId xmlns:a16="http://schemas.microsoft.com/office/drawing/2014/main" id="{A37A7615-0D59-42BB-BD6A-A599220665FF}"/>
            </a:ext>
          </a:extLst>
        </xdr:cNvPr>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0" name="直線コネクタ 619">
          <a:extLst>
            <a:ext uri="{FF2B5EF4-FFF2-40B4-BE49-F238E27FC236}">
              <a16:creationId xmlns:a16="http://schemas.microsoft.com/office/drawing/2014/main" id="{8BA21AD5-E458-4033-87DB-01177F1F959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1" name="テキスト ボックス 620">
          <a:extLst>
            <a:ext uri="{FF2B5EF4-FFF2-40B4-BE49-F238E27FC236}">
              <a16:creationId xmlns:a16="http://schemas.microsoft.com/office/drawing/2014/main" id="{8A58032A-E4AF-48F7-985C-5999D78788C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2" name="直線コネクタ 621">
          <a:extLst>
            <a:ext uri="{FF2B5EF4-FFF2-40B4-BE49-F238E27FC236}">
              <a16:creationId xmlns:a16="http://schemas.microsoft.com/office/drawing/2014/main" id="{2BD06D07-F344-4B06-A909-F54352A1F49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3" name="テキスト ボックス 622">
          <a:extLst>
            <a:ext uri="{FF2B5EF4-FFF2-40B4-BE49-F238E27FC236}">
              <a16:creationId xmlns:a16="http://schemas.microsoft.com/office/drawing/2014/main" id="{A16A41A6-8067-4037-8870-3F83F04F546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4" name="直線コネクタ 623">
          <a:extLst>
            <a:ext uri="{FF2B5EF4-FFF2-40B4-BE49-F238E27FC236}">
              <a16:creationId xmlns:a16="http://schemas.microsoft.com/office/drawing/2014/main" id="{61B27690-65F6-4792-B91B-D5BB35DFF9B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5" name="テキスト ボックス 624">
          <a:extLst>
            <a:ext uri="{FF2B5EF4-FFF2-40B4-BE49-F238E27FC236}">
              <a16:creationId xmlns:a16="http://schemas.microsoft.com/office/drawing/2014/main" id="{E802F0DE-1592-498D-8146-274ABDDB8BC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6" name="直線コネクタ 625">
          <a:extLst>
            <a:ext uri="{FF2B5EF4-FFF2-40B4-BE49-F238E27FC236}">
              <a16:creationId xmlns:a16="http://schemas.microsoft.com/office/drawing/2014/main" id="{D1E6DB1E-D112-4E00-85C1-5B8E2DFCB26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7" name="テキスト ボックス 626">
          <a:extLst>
            <a:ext uri="{FF2B5EF4-FFF2-40B4-BE49-F238E27FC236}">
              <a16:creationId xmlns:a16="http://schemas.microsoft.com/office/drawing/2014/main" id="{411CAD13-057F-4D4B-81B2-A68C3C4F88B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8" name="直線コネクタ 627">
          <a:extLst>
            <a:ext uri="{FF2B5EF4-FFF2-40B4-BE49-F238E27FC236}">
              <a16:creationId xmlns:a16="http://schemas.microsoft.com/office/drawing/2014/main" id="{F1299663-13F6-4082-8DF6-15278FF5E97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29" name="テキスト ボックス 628">
          <a:extLst>
            <a:ext uri="{FF2B5EF4-FFF2-40B4-BE49-F238E27FC236}">
              <a16:creationId xmlns:a16="http://schemas.microsoft.com/office/drawing/2014/main" id="{19712608-D429-43FC-BA64-67EC8A2F6A32}"/>
            </a:ext>
          </a:extLst>
        </xdr:cNvPr>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0" name="直線コネクタ 629">
          <a:extLst>
            <a:ext uri="{FF2B5EF4-FFF2-40B4-BE49-F238E27FC236}">
              <a16:creationId xmlns:a16="http://schemas.microsoft.com/office/drawing/2014/main" id="{56DCA199-0708-43B0-8AA5-B5C8CB02BDB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31" name="テキスト ボックス 630">
          <a:extLst>
            <a:ext uri="{FF2B5EF4-FFF2-40B4-BE49-F238E27FC236}">
              <a16:creationId xmlns:a16="http://schemas.microsoft.com/office/drawing/2014/main" id="{F2A86E24-FFAF-40CE-A66B-92B6DDE2F182}"/>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2" name="【消防施設】&#10;有形固定資産減価償却率グラフ枠">
          <a:extLst>
            <a:ext uri="{FF2B5EF4-FFF2-40B4-BE49-F238E27FC236}">
              <a16:creationId xmlns:a16="http://schemas.microsoft.com/office/drawing/2014/main" id="{47FBB313-FF2F-4CB0-8BB0-BE8EB67B88C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106680</xdr:rowOff>
    </xdr:from>
    <xdr:to>
      <xdr:col>85</xdr:col>
      <xdr:colOff>126364</xdr:colOff>
      <xdr:row>86</xdr:row>
      <xdr:rowOff>162198</xdr:rowOff>
    </xdr:to>
    <xdr:cxnSp macro="">
      <xdr:nvCxnSpPr>
        <xdr:cNvPr id="633" name="直線コネクタ 632">
          <a:extLst>
            <a:ext uri="{FF2B5EF4-FFF2-40B4-BE49-F238E27FC236}">
              <a16:creationId xmlns:a16="http://schemas.microsoft.com/office/drawing/2014/main" id="{62E0D7AF-D0AC-410C-B698-D2895EAF6347}"/>
            </a:ext>
          </a:extLst>
        </xdr:cNvPr>
        <xdr:cNvCxnSpPr/>
      </xdr:nvCxnSpPr>
      <xdr:spPr>
        <a:xfrm flipV="1">
          <a:off x="16318864" y="13479780"/>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166025</xdr:rowOff>
    </xdr:from>
    <xdr:ext cx="405111" cy="259045"/>
    <xdr:sp macro="" textlink="">
      <xdr:nvSpPr>
        <xdr:cNvPr id="634" name="【消防施設】&#10;有形固定資産減価償却率最小値テキスト">
          <a:extLst>
            <a:ext uri="{FF2B5EF4-FFF2-40B4-BE49-F238E27FC236}">
              <a16:creationId xmlns:a16="http://schemas.microsoft.com/office/drawing/2014/main" id="{03A128FC-4401-4643-9900-5C2C7BC916E4}"/>
            </a:ext>
          </a:extLst>
        </xdr:cNvPr>
        <xdr:cNvSpPr txBox="1"/>
      </xdr:nvSpPr>
      <xdr:spPr>
        <a:xfrm>
          <a:off x="16357600" y="1491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162198</xdr:rowOff>
    </xdr:from>
    <xdr:to>
      <xdr:col>86</xdr:col>
      <xdr:colOff>25400</xdr:colOff>
      <xdr:row>86</xdr:row>
      <xdr:rowOff>162198</xdr:rowOff>
    </xdr:to>
    <xdr:cxnSp macro="">
      <xdr:nvCxnSpPr>
        <xdr:cNvPr id="635" name="直線コネクタ 634">
          <a:extLst>
            <a:ext uri="{FF2B5EF4-FFF2-40B4-BE49-F238E27FC236}">
              <a16:creationId xmlns:a16="http://schemas.microsoft.com/office/drawing/2014/main" id="{2F26E9AA-B976-4C1B-A2B5-8D1980AD0C6B}"/>
            </a:ext>
          </a:extLst>
        </xdr:cNvPr>
        <xdr:cNvCxnSpPr/>
      </xdr:nvCxnSpPr>
      <xdr:spPr>
        <a:xfrm>
          <a:off x="16230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53357</xdr:rowOff>
    </xdr:from>
    <xdr:ext cx="405111" cy="259045"/>
    <xdr:sp macro="" textlink="">
      <xdr:nvSpPr>
        <xdr:cNvPr id="636" name="【消防施設】&#10;有形固定資産減価償却率最大値テキスト">
          <a:extLst>
            <a:ext uri="{FF2B5EF4-FFF2-40B4-BE49-F238E27FC236}">
              <a16:creationId xmlns:a16="http://schemas.microsoft.com/office/drawing/2014/main" id="{1B5A3A8C-4D4B-412B-9DCD-E5E424D384F3}"/>
            </a:ext>
          </a:extLst>
        </xdr:cNvPr>
        <xdr:cNvSpPr txBox="1"/>
      </xdr:nvSpPr>
      <xdr:spPr>
        <a:xfrm>
          <a:off x="16357600" y="1325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106680</xdr:rowOff>
    </xdr:from>
    <xdr:to>
      <xdr:col>86</xdr:col>
      <xdr:colOff>25400</xdr:colOff>
      <xdr:row>78</xdr:row>
      <xdr:rowOff>106680</xdr:rowOff>
    </xdr:to>
    <xdr:cxnSp macro="">
      <xdr:nvCxnSpPr>
        <xdr:cNvPr id="637" name="直線コネクタ 636">
          <a:extLst>
            <a:ext uri="{FF2B5EF4-FFF2-40B4-BE49-F238E27FC236}">
              <a16:creationId xmlns:a16="http://schemas.microsoft.com/office/drawing/2014/main" id="{76C0C352-9E62-470B-A1E2-608A8F533093}"/>
            </a:ext>
          </a:extLst>
        </xdr:cNvPr>
        <xdr:cNvCxnSpPr/>
      </xdr:nvCxnSpPr>
      <xdr:spPr>
        <a:xfrm>
          <a:off x="16230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73496</xdr:rowOff>
    </xdr:from>
    <xdr:ext cx="405111" cy="259045"/>
    <xdr:sp macro="" textlink="">
      <xdr:nvSpPr>
        <xdr:cNvPr id="638" name="【消防施設】&#10;有形固定資産減価償却率平均値テキスト">
          <a:extLst>
            <a:ext uri="{FF2B5EF4-FFF2-40B4-BE49-F238E27FC236}">
              <a16:creationId xmlns:a16="http://schemas.microsoft.com/office/drawing/2014/main" id="{A6112458-ECD9-4C6E-A135-7E6A9BF47B71}"/>
            </a:ext>
          </a:extLst>
        </xdr:cNvPr>
        <xdr:cNvSpPr txBox="1"/>
      </xdr:nvSpPr>
      <xdr:spPr>
        <a:xfrm>
          <a:off x="16357600" y="1378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95069</xdr:rowOff>
    </xdr:from>
    <xdr:to>
      <xdr:col>85</xdr:col>
      <xdr:colOff>177800</xdr:colOff>
      <xdr:row>81</xdr:row>
      <xdr:rowOff>25219</xdr:rowOff>
    </xdr:to>
    <xdr:sp macro="" textlink="">
      <xdr:nvSpPr>
        <xdr:cNvPr id="639" name="フローチャート: 判断 638">
          <a:extLst>
            <a:ext uri="{FF2B5EF4-FFF2-40B4-BE49-F238E27FC236}">
              <a16:creationId xmlns:a16="http://schemas.microsoft.com/office/drawing/2014/main" id="{4C98169D-2F3E-4A8D-BB31-D2B068340273}"/>
            </a:ext>
          </a:extLst>
        </xdr:cNvPr>
        <xdr:cNvSpPr/>
      </xdr:nvSpPr>
      <xdr:spPr>
        <a:xfrm>
          <a:off x="16268700" y="1381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xdr:rowOff>
    </xdr:from>
    <xdr:to>
      <xdr:col>81</xdr:col>
      <xdr:colOff>101600</xdr:colOff>
      <xdr:row>81</xdr:row>
      <xdr:rowOff>110127</xdr:rowOff>
    </xdr:to>
    <xdr:sp macro="" textlink="">
      <xdr:nvSpPr>
        <xdr:cNvPr id="640" name="フローチャート: 判断 639">
          <a:extLst>
            <a:ext uri="{FF2B5EF4-FFF2-40B4-BE49-F238E27FC236}">
              <a16:creationId xmlns:a16="http://schemas.microsoft.com/office/drawing/2014/main" id="{DBC7FB75-1668-47D4-970B-A60B4EAA3FF8}"/>
            </a:ext>
          </a:extLst>
        </xdr:cNvPr>
        <xdr:cNvSpPr/>
      </xdr:nvSpPr>
      <xdr:spPr>
        <a:xfrm>
          <a:off x="15430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37919</xdr:rowOff>
    </xdr:from>
    <xdr:to>
      <xdr:col>76</xdr:col>
      <xdr:colOff>165100</xdr:colOff>
      <xdr:row>79</xdr:row>
      <xdr:rowOff>139519</xdr:rowOff>
    </xdr:to>
    <xdr:sp macro="" textlink="">
      <xdr:nvSpPr>
        <xdr:cNvPr id="641" name="フローチャート: 判断 640">
          <a:extLst>
            <a:ext uri="{FF2B5EF4-FFF2-40B4-BE49-F238E27FC236}">
              <a16:creationId xmlns:a16="http://schemas.microsoft.com/office/drawing/2014/main" id="{7FB4C2D3-A45F-4CAA-9465-D00417F1C018}"/>
            </a:ext>
          </a:extLst>
        </xdr:cNvPr>
        <xdr:cNvSpPr/>
      </xdr:nvSpPr>
      <xdr:spPr>
        <a:xfrm>
          <a:off x="14541500" y="1358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id="{1756339C-DDA2-439D-8602-D5476F1F18C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3" name="テキスト ボックス 642">
          <a:extLst>
            <a:ext uri="{FF2B5EF4-FFF2-40B4-BE49-F238E27FC236}">
              <a16:creationId xmlns:a16="http://schemas.microsoft.com/office/drawing/2014/main" id="{99536745-1EA9-4599-AED5-629010999CE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4" name="テキスト ボックス 643">
          <a:extLst>
            <a:ext uri="{FF2B5EF4-FFF2-40B4-BE49-F238E27FC236}">
              <a16:creationId xmlns:a16="http://schemas.microsoft.com/office/drawing/2014/main" id="{5BDA9813-178D-446C-9AB3-A9CA7F2C08C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5" name="テキスト ボックス 644">
          <a:extLst>
            <a:ext uri="{FF2B5EF4-FFF2-40B4-BE49-F238E27FC236}">
              <a16:creationId xmlns:a16="http://schemas.microsoft.com/office/drawing/2014/main" id="{769F08B2-282D-44E6-A928-94FFA5290E6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A68C11C9-2DC3-4A6F-A300-1104FBF6476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28121</xdr:rowOff>
    </xdr:from>
    <xdr:to>
      <xdr:col>85</xdr:col>
      <xdr:colOff>177800</xdr:colOff>
      <xdr:row>79</xdr:row>
      <xdr:rowOff>129721</xdr:rowOff>
    </xdr:to>
    <xdr:sp macro="" textlink="">
      <xdr:nvSpPr>
        <xdr:cNvPr id="647" name="楕円 646">
          <a:extLst>
            <a:ext uri="{FF2B5EF4-FFF2-40B4-BE49-F238E27FC236}">
              <a16:creationId xmlns:a16="http://schemas.microsoft.com/office/drawing/2014/main" id="{4CCDF4D1-DE75-4B94-BB61-54B6D178B41D}"/>
            </a:ext>
          </a:extLst>
        </xdr:cNvPr>
        <xdr:cNvSpPr/>
      </xdr:nvSpPr>
      <xdr:spPr>
        <a:xfrm>
          <a:off x="16268700" y="1357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50998</xdr:rowOff>
    </xdr:from>
    <xdr:ext cx="405111" cy="259045"/>
    <xdr:sp macro="" textlink="">
      <xdr:nvSpPr>
        <xdr:cNvPr id="648" name="【消防施設】&#10;有形固定資産減価償却率該当値テキスト">
          <a:extLst>
            <a:ext uri="{FF2B5EF4-FFF2-40B4-BE49-F238E27FC236}">
              <a16:creationId xmlns:a16="http://schemas.microsoft.com/office/drawing/2014/main" id="{7D1703C7-B686-48A8-AA1C-7588DE13859C}"/>
            </a:ext>
          </a:extLst>
        </xdr:cNvPr>
        <xdr:cNvSpPr txBox="1"/>
      </xdr:nvSpPr>
      <xdr:spPr>
        <a:xfrm>
          <a:off x="16357600" y="1342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62412</xdr:rowOff>
    </xdr:from>
    <xdr:to>
      <xdr:col>81</xdr:col>
      <xdr:colOff>101600</xdr:colOff>
      <xdr:row>78</xdr:row>
      <xdr:rowOff>164012</xdr:rowOff>
    </xdr:to>
    <xdr:sp macro="" textlink="">
      <xdr:nvSpPr>
        <xdr:cNvPr id="649" name="楕円 648">
          <a:extLst>
            <a:ext uri="{FF2B5EF4-FFF2-40B4-BE49-F238E27FC236}">
              <a16:creationId xmlns:a16="http://schemas.microsoft.com/office/drawing/2014/main" id="{28D9BC97-B5C5-4217-A8A5-5B6EEAA2EDE1}"/>
            </a:ext>
          </a:extLst>
        </xdr:cNvPr>
        <xdr:cNvSpPr/>
      </xdr:nvSpPr>
      <xdr:spPr>
        <a:xfrm>
          <a:off x="15430500" y="1343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113212</xdr:rowOff>
    </xdr:from>
    <xdr:to>
      <xdr:col>85</xdr:col>
      <xdr:colOff>127000</xdr:colOff>
      <xdr:row>79</xdr:row>
      <xdr:rowOff>78921</xdr:rowOff>
    </xdr:to>
    <xdr:cxnSp macro="">
      <xdr:nvCxnSpPr>
        <xdr:cNvPr id="650" name="直線コネクタ 649">
          <a:extLst>
            <a:ext uri="{FF2B5EF4-FFF2-40B4-BE49-F238E27FC236}">
              <a16:creationId xmlns:a16="http://schemas.microsoft.com/office/drawing/2014/main" id="{FD28D064-C049-49F1-8AE0-B8357D33EDC7}"/>
            </a:ext>
          </a:extLst>
        </xdr:cNvPr>
        <xdr:cNvCxnSpPr/>
      </xdr:nvCxnSpPr>
      <xdr:spPr>
        <a:xfrm>
          <a:off x="15481300" y="13486312"/>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91802</xdr:rowOff>
    </xdr:from>
    <xdr:to>
      <xdr:col>76</xdr:col>
      <xdr:colOff>165100</xdr:colOff>
      <xdr:row>79</xdr:row>
      <xdr:rowOff>21952</xdr:rowOff>
    </xdr:to>
    <xdr:sp macro="" textlink="">
      <xdr:nvSpPr>
        <xdr:cNvPr id="651" name="楕円 650">
          <a:extLst>
            <a:ext uri="{FF2B5EF4-FFF2-40B4-BE49-F238E27FC236}">
              <a16:creationId xmlns:a16="http://schemas.microsoft.com/office/drawing/2014/main" id="{7BC389F4-3626-47AA-8E77-90242D30468D}"/>
            </a:ext>
          </a:extLst>
        </xdr:cNvPr>
        <xdr:cNvSpPr/>
      </xdr:nvSpPr>
      <xdr:spPr>
        <a:xfrm>
          <a:off x="14541500" y="134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113212</xdr:rowOff>
    </xdr:from>
    <xdr:to>
      <xdr:col>81</xdr:col>
      <xdr:colOff>50800</xdr:colOff>
      <xdr:row>78</xdr:row>
      <xdr:rowOff>142602</xdr:rowOff>
    </xdr:to>
    <xdr:cxnSp macro="">
      <xdr:nvCxnSpPr>
        <xdr:cNvPr id="652" name="直線コネクタ 651">
          <a:extLst>
            <a:ext uri="{FF2B5EF4-FFF2-40B4-BE49-F238E27FC236}">
              <a16:creationId xmlns:a16="http://schemas.microsoft.com/office/drawing/2014/main" id="{4D83708B-89F1-47EC-986C-91EA1D7CCD3D}"/>
            </a:ext>
          </a:extLst>
        </xdr:cNvPr>
        <xdr:cNvCxnSpPr/>
      </xdr:nvCxnSpPr>
      <xdr:spPr>
        <a:xfrm flipV="1">
          <a:off x="14592300" y="1348631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101254</xdr:rowOff>
    </xdr:from>
    <xdr:ext cx="405111" cy="259045"/>
    <xdr:sp macro="" textlink="">
      <xdr:nvSpPr>
        <xdr:cNvPr id="653" name="n_1aveValue【消防施設】&#10;有形固定資産減価償却率">
          <a:extLst>
            <a:ext uri="{FF2B5EF4-FFF2-40B4-BE49-F238E27FC236}">
              <a16:creationId xmlns:a16="http://schemas.microsoft.com/office/drawing/2014/main" id="{F2FDD56D-4ADA-41CE-99DE-6126DD4BAB38}"/>
            </a:ext>
          </a:extLst>
        </xdr:cNvPr>
        <xdr:cNvSpPr txBox="1"/>
      </xdr:nvSpPr>
      <xdr:spPr>
        <a:xfrm>
          <a:off x="152660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130646</xdr:rowOff>
    </xdr:from>
    <xdr:ext cx="405111" cy="259045"/>
    <xdr:sp macro="" textlink="">
      <xdr:nvSpPr>
        <xdr:cNvPr id="654" name="n_2aveValue【消防施設】&#10;有形固定資産減価償却率">
          <a:extLst>
            <a:ext uri="{FF2B5EF4-FFF2-40B4-BE49-F238E27FC236}">
              <a16:creationId xmlns:a16="http://schemas.microsoft.com/office/drawing/2014/main" id="{8C150FB9-65DD-462A-A2DC-A15D97737BCB}"/>
            </a:ext>
          </a:extLst>
        </xdr:cNvPr>
        <xdr:cNvSpPr txBox="1"/>
      </xdr:nvSpPr>
      <xdr:spPr>
        <a:xfrm>
          <a:off x="14389744" y="13675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9089</xdr:rowOff>
    </xdr:from>
    <xdr:ext cx="405111" cy="259045"/>
    <xdr:sp macro="" textlink="">
      <xdr:nvSpPr>
        <xdr:cNvPr id="655" name="n_1mainValue【消防施設】&#10;有形固定資産減価償却率">
          <a:extLst>
            <a:ext uri="{FF2B5EF4-FFF2-40B4-BE49-F238E27FC236}">
              <a16:creationId xmlns:a16="http://schemas.microsoft.com/office/drawing/2014/main" id="{A9D62626-36B2-4306-87C9-A00C73A5AF1E}"/>
            </a:ext>
          </a:extLst>
        </xdr:cNvPr>
        <xdr:cNvSpPr txBox="1"/>
      </xdr:nvSpPr>
      <xdr:spPr>
        <a:xfrm>
          <a:off x="15266044" y="1321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38479</xdr:rowOff>
    </xdr:from>
    <xdr:ext cx="405111" cy="259045"/>
    <xdr:sp macro="" textlink="">
      <xdr:nvSpPr>
        <xdr:cNvPr id="656" name="n_2mainValue【消防施設】&#10;有形固定資産減価償却率">
          <a:extLst>
            <a:ext uri="{FF2B5EF4-FFF2-40B4-BE49-F238E27FC236}">
              <a16:creationId xmlns:a16="http://schemas.microsoft.com/office/drawing/2014/main" id="{FF0E5F99-36EF-4299-B635-A5B186E498C7}"/>
            </a:ext>
          </a:extLst>
        </xdr:cNvPr>
        <xdr:cNvSpPr txBox="1"/>
      </xdr:nvSpPr>
      <xdr:spPr>
        <a:xfrm>
          <a:off x="14389744" y="13240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7" name="正方形/長方形 656">
          <a:extLst>
            <a:ext uri="{FF2B5EF4-FFF2-40B4-BE49-F238E27FC236}">
              <a16:creationId xmlns:a16="http://schemas.microsoft.com/office/drawing/2014/main" id="{DDD5CB4B-1F61-454F-A6B5-9963A6DD41F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8" name="正方形/長方形 657">
          <a:extLst>
            <a:ext uri="{FF2B5EF4-FFF2-40B4-BE49-F238E27FC236}">
              <a16:creationId xmlns:a16="http://schemas.microsoft.com/office/drawing/2014/main" id="{5BCF69AB-2CCC-4296-AFEB-7A72582C48E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9" name="正方形/長方形 658">
          <a:extLst>
            <a:ext uri="{FF2B5EF4-FFF2-40B4-BE49-F238E27FC236}">
              <a16:creationId xmlns:a16="http://schemas.microsoft.com/office/drawing/2014/main" id="{7597B1D8-CECC-4449-8ECC-87EB6C84977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0" name="正方形/長方形 659">
          <a:extLst>
            <a:ext uri="{FF2B5EF4-FFF2-40B4-BE49-F238E27FC236}">
              <a16:creationId xmlns:a16="http://schemas.microsoft.com/office/drawing/2014/main" id="{EA2A14BB-2C91-4EE7-88B3-244B8ED9A5B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1" name="正方形/長方形 660">
          <a:extLst>
            <a:ext uri="{FF2B5EF4-FFF2-40B4-BE49-F238E27FC236}">
              <a16:creationId xmlns:a16="http://schemas.microsoft.com/office/drawing/2014/main" id="{0CD91E70-4DE1-4399-87A5-888F3C1F590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2" name="正方形/長方形 661">
          <a:extLst>
            <a:ext uri="{FF2B5EF4-FFF2-40B4-BE49-F238E27FC236}">
              <a16:creationId xmlns:a16="http://schemas.microsoft.com/office/drawing/2014/main" id="{676F2819-D60F-46EC-97CD-814E113C2EA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3" name="正方形/長方形 662">
          <a:extLst>
            <a:ext uri="{FF2B5EF4-FFF2-40B4-BE49-F238E27FC236}">
              <a16:creationId xmlns:a16="http://schemas.microsoft.com/office/drawing/2014/main" id="{BD30EFA9-ADC0-4998-A55C-FF6943F4C1B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4" name="正方形/長方形 663">
          <a:extLst>
            <a:ext uri="{FF2B5EF4-FFF2-40B4-BE49-F238E27FC236}">
              <a16:creationId xmlns:a16="http://schemas.microsoft.com/office/drawing/2014/main" id="{3106C0CB-48F9-41A5-B267-9EBF781F19F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5" name="テキスト ボックス 664">
          <a:extLst>
            <a:ext uri="{FF2B5EF4-FFF2-40B4-BE49-F238E27FC236}">
              <a16:creationId xmlns:a16="http://schemas.microsoft.com/office/drawing/2014/main" id="{CB12DA72-9442-440B-8706-1D36E6E7B76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6" name="直線コネクタ 665">
          <a:extLst>
            <a:ext uri="{FF2B5EF4-FFF2-40B4-BE49-F238E27FC236}">
              <a16:creationId xmlns:a16="http://schemas.microsoft.com/office/drawing/2014/main" id="{6C586045-EB50-409A-88FB-0EDBC7DD7DC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7" name="直線コネクタ 666">
          <a:extLst>
            <a:ext uri="{FF2B5EF4-FFF2-40B4-BE49-F238E27FC236}">
              <a16:creationId xmlns:a16="http://schemas.microsoft.com/office/drawing/2014/main" id="{8A1E8B43-FBCC-4685-8099-B7EA829CCD63}"/>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8" name="テキスト ボックス 667">
          <a:extLst>
            <a:ext uri="{FF2B5EF4-FFF2-40B4-BE49-F238E27FC236}">
              <a16:creationId xmlns:a16="http://schemas.microsoft.com/office/drawing/2014/main" id="{B0EE3DF4-3142-4B3F-8D23-864CADAB1EC1}"/>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9" name="直線コネクタ 668">
          <a:extLst>
            <a:ext uri="{FF2B5EF4-FFF2-40B4-BE49-F238E27FC236}">
              <a16:creationId xmlns:a16="http://schemas.microsoft.com/office/drawing/2014/main" id="{7F8A10E4-D81C-43F7-AB17-08E4B9B7808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70" name="テキスト ボックス 669">
          <a:extLst>
            <a:ext uri="{FF2B5EF4-FFF2-40B4-BE49-F238E27FC236}">
              <a16:creationId xmlns:a16="http://schemas.microsoft.com/office/drawing/2014/main" id="{7873F2C0-EE30-467E-87DC-CA632C4F545D}"/>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71" name="直線コネクタ 670">
          <a:extLst>
            <a:ext uri="{FF2B5EF4-FFF2-40B4-BE49-F238E27FC236}">
              <a16:creationId xmlns:a16="http://schemas.microsoft.com/office/drawing/2014/main" id="{89E8DF4D-AD2E-4BF8-9CCF-A0B5D706A0BD}"/>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72" name="テキスト ボックス 671">
          <a:extLst>
            <a:ext uri="{FF2B5EF4-FFF2-40B4-BE49-F238E27FC236}">
              <a16:creationId xmlns:a16="http://schemas.microsoft.com/office/drawing/2014/main" id="{A4C6D71D-B45B-4485-9A4D-B0146AFCA54F}"/>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3" name="直線コネクタ 672">
          <a:extLst>
            <a:ext uri="{FF2B5EF4-FFF2-40B4-BE49-F238E27FC236}">
              <a16:creationId xmlns:a16="http://schemas.microsoft.com/office/drawing/2014/main" id="{3F5C9C76-ABD2-4F7E-9FAD-88EB850CFB82}"/>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4" name="テキスト ボックス 673">
          <a:extLst>
            <a:ext uri="{FF2B5EF4-FFF2-40B4-BE49-F238E27FC236}">
              <a16:creationId xmlns:a16="http://schemas.microsoft.com/office/drawing/2014/main" id="{8148BE1E-29DE-4E67-B27F-BF3C7A4667ED}"/>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5" name="直線コネクタ 674">
          <a:extLst>
            <a:ext uri="{FF2B5EF4-FFF2-40B4-BE49-F238E27FC236}">
              <a16:creationId xmlns:a16="http://schemas.microsoft.com/office/drawing/2014/main" id="{B580F01B-2383-40BF-8626-B5DD7292C35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6" name="テキスト ボックス 675">
          <a:extLst>
            <a:ext uri="{FF2B5EF4-FFF2-40B4-BE49-F238E27FC236}">
              <a16:creationId xmlns:a16="http://schemas.microsoft.com/office/drawing/2014/main" id="{23335E8A-0E53-4556-9CEE-BEFCBE86852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7" name="【消防施設】&#10;一人当たり面積グラフ枠">
          <a:extLst>
            <a:ext uri="{FF2B5EF4-FFF2-40B4-BE49-F238E27FC236}">
              <a16:creationId xmlns:a16="http://schemas.microsoft.com/office/drawing/2014/main" id="{B7CCF035-A7CF-443A-B7B1-2615DE51124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99822</xdr:rowOff>
    </xdr:from>
    <xdr:to>
      <xdr:col>116</xdr:col>
      <xdr:colOff>62864</xdr:colOff>
      <xdr:row>85</xdr:row>
      <xdr:rowOff>76963</xdr:rowOff>
    </xdr:to>
    <xdr:cxnSp macro="">
      <xdr:nvCxnSpPr>
        <xdr:cNvPr id="678" name="直線コネクタ 677">
          <a:extLst>
            <a:ext uri="{FF2B5EF4-FFF2-40B4-BE49-F238E27FC236}">
              <a16:creationId xmlns:a16="http://schemas.microsoft.com/office/drawing/2014/main" id="{1B2506AD-00FF-4A9B-AD6E-ABB18D9364B0}"/>
            </a:ext>
          </a:extLst>
        </xdr:cNvPr>
        <xdr:cNvCxnSpPr/>
      </xdr:nvCxnSpPr>
      <xdr:spPr>
        <a:xfrm flipV="1">
          <a:off x="22160864" y="13644372"/>
          <a:ext cx="0" cy="1005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80790</xdr:rowOff>
    </xdr:from>
    <xdr:ext cx="469744" cy="259045"/>
    <xdr:sp macro="" textlink="">
      <xdr:nvSpPr>
        <xdr:cNvPr id="679" name="【消防施設】&#10;一人当たり面積最小値テキスト">
          <a:extLst>
            <a:ext uri="{FF2B5EF4-FFF2-40B4-BE49-F238E27FC236}">
              <a16:creationId xmlns:a16="http://schemas.microsoft.com/office/drawing/2014/main" id="{5CC66353-244A-44A2-951C-E9E847A6EE17}"/>
            </a:ext>
          </a:extLst>
        </xdr:cNvPr>
        <xdr:cNvSpPr txBox="1"/>
      </xdr:nvSpPr>
      <xdr:spPr>
        <a:xfrm>
          <a:off x="22199600" y="1465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76963</xdr:rowOff>
    </xdr:from>
    <xdr:to>
      <xdr:col>116</xdr:col>
      <xdr:colOff>152400</xdr:colOff>
      <xdr:row>85</xdr:row>
      <xdr:rowOff>76963</xdr:rowOff>
    </xdr:to>
    <xdr:cxnSp macro="">
      <xdr:nvCxnSpPr>
        <xdr:cNvPr id="680" name="直線コネクタ 679">
          <a:extLst>
            <a:ext uri="{FF2B5EF4-FFF2-40B4-BE49-F238E27FC236}">
              <a16:creationId xmlns:a16="http://schemas.microsoft.com/office/drawing/2014/main" id="{66AF594B-EE86-436A-A674-AA21B92406D5}"/>
            </a:ext>
          </a:extLst>
        </xdr:cNvPr>
        <xdr:cNvCxnSpPr/>
      </xdr:nvCxnSpPr>
      <xdr:spPr>
        <a:xfrm>
          <a:off x="22072600" y="1465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46499</xdr:rowOff>
    </xdr:from>
    <xdr:ext cx="469744" cy="259045"/>
    <xdr:sp macro="" textlink="">
      <xdr:nvSpPr>
        <xdr:cNvPr id="681" name="【消防施設】&#10;一人当たり面積最大値テキスト">
          <a:extLst>
            <a:ext uri="{FF2B5EF4-FFF2-40B4-BE49-F238E27FC236}">
              <a16:creationId xmlns:a16="http://schemas.microsoft.com/office/drawing/2014/main" id="{663ED8A2-4B1E-466F-A161-A206E4D5750D}"/>
            </a:ext>
          </a:extLst>
        </xdr:cNvPr>
        <xdr:cNvSpPr txBox="1"/>
      </xdr:nvSpPr>
      <xdr:spPr>
        <a:xfrm>
          <a:off x="22199600" y="1341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99822</xdr:rowOff>
    </xdr:from>
    <xdr:to>
      <xdr:col>116</xdr:col>
      <xdr:colOff>152400</xdr:colOff>
      <xdr:row>79</xdr:row>
      <xdr:rowOff>99822</xdr:rowOff>
    </xdr:to>
    <xdr:cxnSp macro="">
      <xdr:nvCxnSpPr>
        <xdr:cNvPr id="682" name="直線コネクタ 681">
          <a:extLst>
            <a:ext uri="{FF2B5EF4-FFF2-40B4-BE49-F238E27FC236}">
              <a16:creationId xmlns:a16="http://schemas.microsoft.com/office/drawing/2014/main" id="{7B4EC454-7BE0-4E6E-8DBE-958C32E40A41}"/>
            </a:ext>
          </a:extLst>
        </xdr:cNvPr>
        <xdr:cNvCxnSpPr/>
      </xdr:nvCxnSpPr>
      <xdr:spPr>
        <a:xfrm>
          <a:off x="22072600" y="1364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96029</xdr:rowOff>
    </xdr:from>
    <xdr:ext cx="469744" cy="259045"/>
    <xdr:sp macro="" textlink="">
      <xdr:nvSpPr>
        <xdr:cNvPr id="683" name="【消防施設】&#10;一人当たり面積平均値テキスト">
          <a:extLst>
            <a:ext uri="{FF2B5EF4-FFF2-40B4-BE49-F238E27FC236}">
              <a16:creationId xmlns:a16="http://schemas.microsoft.com/office/drawing/2014/main" id="{4EB72E7B-7FE9-4617-AF41-73B437FC7105}"/>
            </a:ext>
          </a:extLst>
        </xdr:cNvPr>
        <xdr:cNvSpPr txBox="1"/>
      </xdr:nvSpPr>
      <xdr:spPr>
        <a:xfrm>
          <a:off x="22199600" y="1432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684" name="フローチャート: 判断 683">
          <a:extLst>
            <a:ext uri="{FF2B5EF4-FFF2-40B4-BE49-F238E27FC236}">
              <a16:creationId xmlns:a16="http://schemas.microsoft.com/office/drawing/2014/main" id="{B992813E-572B-46E9-97FA-6FD8375A2A92}"/>
            </a:ext>
          </a:extLst>
        </xdr:cNvPr>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154178</xdr:rowOff>
    </xdr:from>
    <xdr:to>
      <xdr:col>112</xdr:col>
      <xdr:colOff>38100</xdr:colOff>
      <xdr:row>84</xdr:row>
      <xdr:rowOff>84328</xdr:rowOff>
    </xdr:to>
    <xdr:sp macro="" textlink="">
      <xdr:nvSpPr>
        <xdr:cNvPr id="685" name="フローチャート: 判断 684">
          <a:extLst>
            <a:ext uri="{FF2B5EF4-FFF2-40B4-BE49-F238E27FC236}">
              <a16:creationId xmlns:a16="http://schemas.microsoft.com/office/drawing/2014/main" id="{3B37AE54-ED2E-468E-8E77-676A1E0322E5}"/>
            </a:ext>
          </a:extLst>
        </xdr:cNvPr>
        <xdr:cNvSpPr/>
      </xdr:nvSpPr>
      <xdr:spPr>
        <a:xfrm>
          <a:off x="21272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165608</xdr:rowOff>
    </xdr:from>
    <xdr:to>
      <xdr:col>107</xdr:col>
      <xdr:colOff>101600</xdr:colOff>
      <xdr:row>85</xdr:row>
      <xdr:rowOff>95758</xdr:rowOff>
    </xdr:to>
    <xdr:sp macro="" textlink="">
      <xdr:nvSpPr>
        <xdr:cNvPr id="686" name="フローチャート: 判断 685">
          <a:extLst>
            <a:ext uri="{FF2B5EF4-FFF2-40B4-BE49-F238E27FC236}">
              <a16:creationId xmlns:a16="http://schemas.microsoft.com/office/drawing/2014/main" id="{0C22B754-01B1-4BA6-88FC-4C3087BE0786}"/>
            </a:ext>
          </a:extLst>
        </xdr:cNvPr>
        <xdr:cNvSpPr/>
      </xdr:nvSpPr>
      <xdr:spPr>
        <a:xfrm>
          <a:off x="20383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4AE1A6F6-7207-4950-8644-3F0432E3CF2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2FB2CB97-309C-4AF5-BB4F-876B19C932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37AA3FD0-E857-4DA6-B885-47EFF1942BB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332A0E76-08A2-4B64-BB02-E5CEC9219AB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961E7842-1F9A-402A-93B2-BBE3E2B40D0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69596</xdr:rowOff>
    </xdr:from>
    <xdr:to>
      <xdr:col>116</xdr:col>
      <xdr:colOff>114300</xdr:colOff>
      <xdr:row>82</xdr:row>
      <xdr:rowOff>171196</xdr:rowOff>
    </xdr:to>
    <xdr:sp macro="" textlink="">
      <xdr:nvSpPr>
        <xdr:cNvPr id="692" name="楕円 691">
          <a:extLst>
            <a:ext uri="{FF2B5EF4-FFF2-40B4-BE49-F238E27FC236}">
              <a16:creationId xmlns:a16="http://schemas.microsoft.com/office/drawing/2014/main" id="{0E71EF2F-D4A3-4346-B18A-21A6918D7A5D}"/>
            </a:ext>
          </a:extLst>
        </xdr:cNvPr>
        <xdr:cNvSpPr/>
      </xdr:nvSpPr>
      <xdr:spPr>
        <a:xfrm>
          <a:off x="22110700" y="1412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92473</xdr:rowOff>
    </xdr:from>
    <xdr:ext cx="469744" cy="259045"/>
    <xdr:sp macro="" textlink="">
      <xdr:nvSpPr>
        <xdr:cNvPr id="693" name="【消防施設】&#10;一人当たり面積該当値テキスト">
          <a:extLst>
            <a:ext uri="{FF2B5EF4-FFF2-40B4-BE49-F238E27FC236}">
              <a16:creationId xmlns:a16="http://schemas.microsoft.com/office/drawing/2014/main" id="{562C2A18-BC9B-46B6-A0B9-37D3A0FDDA0E}"/>
            </a:ext>
          </a:extLst>
        </xdr:cNvPr>
        <xdr:cNvSpPr txBox="1"/>
      </xdr:nvSpPr>
      <xdr:spPr>
        <a:xfrm>
          <a:off x="22199600" y="1397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87885</xdr:rowOff>
    </xdr:from>
    <xdr:to>
      <xdr:col>112</xdr:col>
      <xdr:colOff>38100</xdr:colOff>
      <xdr:row>83</xdr:row>
      <xdr:rowOff>18035</xdr:rowOff>
    </xdr:to>
    <xdr:sp macro="" textlink="">
      <xdr:nvSpPr>
        <xdr:cNvPr id="694" name="楕円 693">
          <a:extLst>
            <a:ext uri="{FF2B5EF4-FFF2-40B4-BE49-F238E27FC236}">
              <a16:creationId xmlns:a16="http://schemas.microsoft.com/office/drawing/2014/main" id="{0B2E5A7A-3728-477F-97E1-4357F59B71B6}"/>
            </a:ext>
          </a:extLst>
        </xdr:cNvPr>
        <xdr:cNvSpPr/>
      </xdr:nvSpPr>
      <xdr:spPr>
        <a:xfrm>
          <a:off x="21272500" y="141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120396</xdr:rowOff>
    </xdr:from>
    <xdr:to>
      <xdr:col>116</xdr:col>
      <xdr:colOff>63500</xdr:colOff>
      <xdr:row>82</xdr:row>
      <xdr:rowOff>138685</xdr:rowOff>
    </xdr:to>
    <xdr:cxnSp macro="">
      <xdr:nvCxnSpPr>
        <xdr:cNvPr id="695" name="直線コネクタ 694">
          <a:extLst>
            <a:ext uri="{FF2B5EF4-FFF2-40B4-BE49-F238E27FC236}">
              <a16:creationId xmlns:a16="http://schemas.microsoft.com/office/drawing/2014/main" id="{1ADB5E03-69F6-415B-A05A-0D2DA785473B}"/>
            </a:ext>
          </a:extLst>
        </xdr:cNvPr>
        <xdr:cNvCxnSpPr/>
      </xdr:nvCxnSpPr>
      <xdr:spPr>
        <a:xfrm flipV="1">
          <a:off x="21323300" y="14179296"/>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92456</xdr:rowOff>
    </xdr:from>
    <xdr:to>
      <xdr:col>107</xdr:col>
      <xdr:colOff>101600</xdr:colOff>
      <xdr:row>83</xdr:row>
      <xdr:rowOff>22606</xdr:rowOff>
    </xdr:to>
    <xdr:sp macro="" textlink="">
      <xdr:nvSpPr>
        <xdr:cNvPr id="696" name="楕円 695">
          <a:extLst>
            <a:ext uri="{FF2B5EF4-FFF2-40B4-BE49-F238E27FC236}">
              <a16:creationId xmlns:a16="http://schemas.microsoft.com/office/drawing/2014/main" id="{2BAA6272-9D79-4992-94E4-61123E7CB0D4}"/>
            </a:ext>
          </a:extLst>
        </xdr:cNvPr>
        <xdr:cNvSpPr/>
      </xdr:nvSpPr>
      <xdr:spPr>
        <a:xfrm>
          <a:off x="20383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138685</xdr:rowOff>
    </xdr:from>
    <xdr:to>
      <xdr:col>111</xdr:col>
      <xdr:colOff>177800</xdr:colOff>
      <xdr:row>82</xdr:row>
      <xdr:rowOff>143256</xdr:rowOff>
    </xdr:to>
    <xdr:cxnSp macro="">
      <xdr:nvCxnSpPr>
        <xdr:cNvPr id="697" name="直線コネクタ 696">
          <a:extLst>
            <a:ext uri="{FF2B5EF4-FFF2-40B4-BE49-F238E27FC236}">
              <a16:creationId xmlns:a16="http://schemas.microsoft.com/office/drawing/2014/main" id="{704BAD50-C1DA-4ABE-9C93-56319F96D394}"/>
            </a:ext>
          </a:extLst>
        </xdr:cNvPr>
        <xdr:cNvCxnSpPr/>
      </xdr:nvCxnSpPr>
      <xdr:spPr>
        <a:xfrm flipV="1">
          <a:off x="20434300" y="141975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75455</xdr:rowOff>
    </xdr:from>
    <xdr:ext cx="469744" cy="259045"/>
    <xdr:sp macro="" textlink="">
      <xdr:nvSpPr>
        <xdr:cNvPr id="698" name="n_1aveValue【消防施設】&#10;一人当たり面積">
          <a:extLst>
            <a:ext uri="{FF2B5EF4-FFF2-40B4-BE49-F238E27FC236}">
              <a16:creationId xmlns:a16="http://schemas.microsoft.com/office/drawing/2014/main" id="{8662D475-18BE-4FEA-A2EE-2156ACD55956}"/>
            </a:ext>
          </a:extLst>
        </xdr:cNvPr>
        <xdr:cNvSpPr txBox="1"/>
      </xdr:nvSpPr>
      <xdr:spPr>
        <a:xfrm>
          <a:off x="210757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86885</xdr:rowOff>
    </xdr:from>
    <xdr:ext cx="469744" cy="259045"/>
    <xdr:sp macro="" textlink="">
      <xdr:nvSpPr>
        <xdr:cNvPr id="699" name="n_2aveValue【消防施設】&#10;一人当たり面積">
          <a:extLst>
            <a:ext uri="{FF2B5EF4-FFF2-40B4-BE49-F238E27FC236}">
              <a16:creationId xmlns:a16="http://schemas.microsoft.com/office/drawing/2014/main" id="{4EBDAAD8-47AF-476B-A6A4-C164DAB76290}"/>
            </a:ext>
          </a:extLst>
        </xdr:cNvPr>
        <xdr:cNvSpPr txBox="1"/>
      </xdr:nvSpPr>
      <xdr:spPr>
        <a:xfrm>
          <a:off x="20199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34562</xdr:rowOff>
    </xdr:from>
    <xdr:ext cx="469744" cy="259045"/>
    <xdr:sp macro="" textlink="">
      <xdr:nvSpPr>
        <xdr:cNvPr id="700" name="n_1mainValue【消防施設】&#10;一人当たり面積">
          <a:extLst>
            <a:ext uri="{FF2B5EF4-FFF2-40B4-BE49-F238E27FC236}">
              <a16:creationId xmlns:a16="http://schemas.microsoft.com/office/drawing/2014/main" id="{AFBAF6AC-01E7-48DA-8B49-76A9A63BA457}"/>
            </a:ext>
          </a:extLst>
        </xdr:cNvPr>
        <xdr:cNvSpPr txBox="1"/>
      </xdr:nvSpPr>
      <xdr:spPr>
        <a:xfrm>
          <a:off x="21075727" y="1392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39133</xdr:rowOff>
    </xdr:from>
    <xdr:ext cx="469744" cy="259045"/>
    <xdr:sp macro="" textlink="">
      <xdr:nvSpPr>
        <xdr:cNvPr id="701" name="n_2mainValue【消防施設】&#10;一人当たり面積">
          <a:extLst>
            <a:ext uri="{FF2B5EF4-FFF2-40B4-BE49-F238E27FC236}">
              <a16:creationId xmlns:a16="http://schemas.microsoft.com/office/drawing/2014/main" id="{293BD6C9-EFD4-4097-9759-E41E09C21D4C}"/>
            </a:ext>
          </a:extLst>
        </xdr:cNvPr>
        <xdr:cNvSpPr txBox="1"/>
      </xdr:nvSpPr>
      <xdr:spPr>
        <a:xfrm>
          <a:off x="20199427" y="1392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2" name="正方形/長方形 701">
          <a:extLst>
            <a:ext uri="{FF2B5EF4-FFF2-40B4-BE49-F238E27FC236}">
              <a16:creationId xmlns:a16="http://schemas.microsoft.com/office/drawing/2014/main" id="{D31D0E05-74B7-4C10-9AAA-1364F1B0095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3" name="正方形/長方形 702">
          <a:extLst>
            <a:ext uri="{FF2B5EF4-FFF2-40B4-BE49-F238E27FC236}">
              <a16:creationId xmlns:a16="http://schemas.microsoft.com/office/drawing/2014/main" id="{50FE77D4-A75C-44D5-8BC5-5B55F73BD7C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4" name="正方形/長方形 703">
          <a:extLst>
            <a:ext uri="{FF2B5EF4-FFF2-40B4-BE49-F238E27FC236}">
              <a16:creationId xmlns:a16="http://schemas.microsoft.com/office/drawing/2014/main" id="{1A1CD773-24AF-43DD-8E96-15A765F971A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5" name="正方形/長方形 704">
          <a:extLst>
            <a:ext uri="{FF2B5EF4-FFF2-40B4-BE49-F238E27FC236}">
              <a16:creationId xmlns:a16="http://schemas.microsoft.com/office/drawing/2014/main" id="{FFF697D1-928C-4CB8-B616-A2F71E5CB35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6" name="正方形/長方形 705">
          <a:extLst>
            <a:ext uri="{FF2B5EF4-FFF2-40B4-BE49-F238E27FC236}">
              <a16:creationId xmlns:a16="http://schemas.microsoft.com/office/drawing/2014/main" id="{951E6668-4D31-450F-8C65-D98F1A52D63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7" name="正方形/長方形 706">
          <a:extLst>
            <a:ext uri="{FF2B5EF4-FFF2-40B4-BE49-F238E27FC236}">
              <a16:creationId xmlns:a16="http://schemas.microsoft.com/office/drawing/2014/main" id="{960DA776-03E9-4092-9E4F-61A137DAB32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8" name="正方形/長方形 707">
          <a:extLst>
            <a:ext uri="{FF2B5EF4-FFF2-40B4-BE49-F238E27FC236}">
              <a16:creationId xmlns:a16="http://schemas.microsoft.com/office/drawing/2014/main" id="{6AC51B78-D300-4053-8765-5E4340AC31D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9" name="正方形/長方形 708">
          <a:extLst>
            <a:ext uri="{FF2B5EF4-FFF2-40B4-BE49-F238E27FC236}">
              <a16:creationId xmlns:a16="http://schemas.microsoft.com/office/drawing/2014/main" id="{371A3A0F-DB84-4BC6-A1A7-8087DDF973C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0" name="テキスト ボックス 709">
          <a:extLst>
            <a:ext uri="{FF2B5EF4-FFF2-40B4-BE49-F238E27FC236}">
              <a16:creationId xmlns:a16="http://schemas.microsoft.com/office/drawing/2014/main" id="{6E457D2D-05AF-41D7-9A85-593E150036B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1" name="直線コネクタ 710">
          <a:extLst>
            <a:ext uri="{FF2B5EF4-FFF2-40B4-BE49-F238E27FC236}">
              <a16:creationId xmlns:a16="http://schemas.microsoft.com/office/drawing/2014/main" id="{EF788190-E38E-41D0-B250-16826F01FE1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12" name="直線コネクタ 711">
          <a:extLst>
            <a:ext uri="{FF2B5EF4-FFF2-40B4-BE49-F238E27FC236}">
              <a16:creationId xmlns:a16="http://schemas.microsoft.com/office/drawing/2014/main" id="{51733FCA-43AE-4A52-925B-797C9A0EC2B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13" name="テキスト ボックス 712">
          <a:extLst>
            <a:ext uri="{FF2B5EF4-FFF2-40B4-BE49-F238E27FC236}">
              <a16:creationId xmlns:a16="http://schemas.microsoft.com/office/drawing/2014/main" id="{AB9FC817-210E-4CF4-BF0C-B12C5A78A456}"/>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4" name="直線コネクタ 713">
          <a:extLst>
            <a:ext uri="{FF2B5EF4-FFF2-40B4-BE49-F238E27FC236}">
              <a16:creationId xmlns:a16="http://schemas.microsoft.com/office/drawing/2014/main" id="{C2F1AAA6-BF41-4F72-BBD1-5ECC75E952D2}"/>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5" name="テキスト ボックス 714">
          <a:extLst>
            <a:ext uri="{FF2B5EF4-FFF2-40B4-BE49-F238E27FC236}">
              <a16:creationId xmlns:a16="http://schemas.microsoft.com/office/drawing/2014/main" id="{1D6F177E-DE82-43F8-BAD8-C9C00732977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6" name="直線コネクタ 715">
          <a:extLst>
            <a:ext uri="{FF2B5EF4-FFF2-40B4-BE49-F238E27FC236}">
              <a16:creationId xmlns:a16="http://schemas.microsoft.com/office/drawing/2014/main" id="{BF0D0524-68DF-4E22-B872-B914DB47EB3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7" name="テキスト ボックス 716">
          <a:extLst>
            <a:ext uri="{FF2B5EF4-FFF2-40B4-BE49-F238E27FC236}">
              <a16:creationId xmlns:a16="http://schemas.microsoft.com/office/drawing/2014/main" id="{DE68F99D-83FD-4530-AC5C-3477DA5FA444}"/>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8" name="直線コネクタ 717">
          <a:extLst>
            <a:ext uri="{FF2B5EF4-FFF2-40B4-BE49-F238E27FC236}">
              <a16:creationId xmlns:a16="http://schemas.microsoft.com/office/drawing/2014/main" id="{FEC1C51F-17F9-47D3-93F6-A02892DCAD6C}"/>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9" name="テキスト ボックス 718">
          <a:extLst>
            <a:ext uri="{FF2B5EF4-FFF2-40B4-BE49-F238E27FC236}">
              <a16:creationId xmlns:a16="http://schemas.microsoft.com/office/drawing/2014/main" id="{A3FEB02F-EF79-4F97-9EAD-2F15763D535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0" name="直線コネクタ 719">
          <a:extLst>
            <a:ext uri="{FF2B5EF4-FFF2-40B4-BE49-F238E27FC236}">
              <a16:creationId xmlns:a16="http://schemas.microsoft.com/office/drawing/2014/main" id="{B788938F-07A0-4884-A4E1-6FC00D6981E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1" name="テキスト ボックス 720">
          <a:extLst>
            <a:ext uri="{FF2B5EF4-FFF2-40B4-BE49-F238E27FC236}">
              <a16:creationId xmlns:a16="http://schemas.microsoft.com/office/drawing/2014/main" id="{40728EAA-8EA8-4D85-AB97-FD52787B2FA1}"/>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a:extLst>
            <a:ext uri="{FF2B5EF4-FFF2-40B4-BE49-F238E27FC236}">
              <a16:creationId xmlns:a16="http://schemas.microsoft.com/office/drawing/2014/main" id="{D27E99EA-CE26-443C-BF7F-1E7F7AED9F4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3" name="テキスト ボックス 722">
          <a:extLst>
            <a:ext uri="{FF2B5EF4-FFF2-40B4-BE49-F238E27FC236}">
              <a16:creationId xmlns:a16="http://schemas.microsoft.com/office/drawing/2014/main" id="{81359888-598F-4CB2-8EFF-B77EC0B9D57B}"/>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4" name="【庁舎】&#10;有形固定資産減価償却率グラフ枠">
          <a:extLst>
            <a:ext uri="{FF2B5EF4-FFF2-40B4-BE49-F238E27FC236}">
              <a16:creationId xmlns:a16="http://schemas.microsoft.com/office/drawing/2014/main" id="{046292B4-BD9D-40AB-9B8A-780071C12C5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150495</xdr:rowOff>
    </xdr:from>
    <xdr:to>
      <xdr:col>85</xdr:col>
      <xdr:colOff>126364</xdr:colOff>
      <xdr:row>108</xdr:row>
      <xdr:rowOff>15239</xdr:rowOff>
    </xdr:to>
    <xdr:cxnSp macro="">
      <xdr:nvCxnSpPr>
        <xdr:cNvPr id="725" name="直線コネクタ 724">
          <a:extLst>
            <a:ext uri="{FF2B5EF4-FFF2-40B4-BE49-F238E27FC236}">
              <a16:creationId xmlns:a16="http://schemas.microsoft.com/office/drawing/2014/main" id="{DAD06167-F0DA-4C5C-BF6E-43AEA64F13F9}"/>
            </a:ext>
          </a:extLst>
        </xdr:cNvPr>
        <xdr:cNvCxnSpPr/>
      </xdr:nvCxnSpPr>
      <xdr:spPr>
        <a:xfrm flipV="1">
          <a:off x="16318864" y="17295495"/>
          <a:ext cx="0" cy="1236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19066</xdr:rowOff>
    </xdr:from>
    <xdr:ext cx="340478" cy="259045"/>
    <xdr:sp macro="" textlink="">
      <xdr:nvSpPr>
        <xdr:cNvPr id="726" name="【庁舎】&#10;有形固定資産減価償却率最小値テキスト">
          <a:extLst>
            <a:ext uri="{FF2B5EF4-FFF2-40B4-BE49-F238E27FC236}">
              <a16:creationId xmlns:a16="http://schemas.microsoft.com/office/drawing/2014/main" id="{3E86C765-B80E-40CC-ADB2-FDF6CECFB38F}"/>
            </a:ext>
          </a:extLst>
        </xdr:cNvPr>
        <xdr:cNvSpPr txBox="1"/>
      </xdr:nvSpPr>
      <xdr:spPr>
        <a:xfrm>
          <a:off x="16357600" y="18535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15239</xdr:rowOff>
    </xdr:from>
    <xdr:to>
      <xdr:col>86</xdr:col>
      <xdr:colOff>25400</xdr:colOff>
      <xdr:row>108</xdr:row>
      <xdr:rowOff>15239</xdr:rowOff>
    </xdr:to>
    <xdr:cxnSp macro="">
      <xdr:nvCxnSpPr>
        <xdr:cNvPr id="727" name="直線コネクタ 726">
          <a:extLst>
            <a:ext uri="{FF2B5EF4-FFF2-40B4-BE49-F238E27FC236}">
              <a16:creationId xmlns:a16="http://schemas.microsoft.com/office/drawing/2014/main" id="{A1FA7145-798F-443B-86FC-16207A2AF86E}"/>
            </a:ext>
          </a:extLst>
        </xdr:cNvPr>
        <xdr:cNvCxnSpPr/>
      </xdr:nvCxnSpPr>
      <xdr:spPr>
        <a:xfrm>
          <a:off x="16230600" y="1853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97172</xdr:rowOff>
    </xdr:from>
    <xdr:ext cx="405111" cy="259045"/>
    <xdr:sp macro="" textlink="">
      <xdr:nvSpPr>
        <xdr:cNvPr id="728" name="【庁舎】&#10;有形固定資産減価償却率最大値テキスト">
          <a:extLst>
            <a:ext uri="{FF2B5EF4-FFF2-40B4-BE49-F238E27FC236}">
              <a16:creationId xmlns:a16="http://schemas.microsoft.com/office/drawing/2014/main" id="{BCE83013-BBF9-4379-9A80-996C55FC8C65}"/>
            </a:ext>
          </a:extLst>
        </xdr:cNvPr>
        <xdr:cNvSpPr txBox="1"/>
      </xdr:nvSpPr>
      <xdr:spPr>
        <a:xfrm>
          <a:off x="16357600" y="1707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150495</xdr:rowOff>
    </xdr:from>
    <xdr:to>
      <xdr:col>86</xdr:col>
      <xdr:colOff>25400</xdr:colOff>
      <xdr:row>100</xdr:row>
      <xdr:rowOff>150495</xdr:rowOff>
    </xdr:to>
    <xdr:cxnSp macro="">
      <xdr:nvCxnSpPr>
        <xdr:cNvPr id="729" name="直線コネクタ 728">
          <a:extLst>
            <a:ext uri="{FF2B5EF4-FFF2-40B4-BE49-F238E27FC236}">
              <a16:creationId xmlns:a16="http://schemas.microsoft.com/office/drawing/2014/main" id="{1235136F-EEE5-475D-BE6D-54F7AA56C4F6}"/>
            </a:ext>
          </a:extLst>
        </xdr:cNvPr>
        <xdr:cNvCxnSpPr/>
      </xdr:nvCxnSpPr>
      <xdr:spPr>
        <a:xfrm>
          <a:off x="16230600" y="172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8272</xdr:rowOff>
    </xdr:from>
    <xdr:ext cx="405111" cy="259045"/>
    <xdr:sp macro="" textlink="">
      <xdr:nvSpPr>
        <xdr:cNvPr id="730" name="【庁舎】&#10;有形固定資産減価償却率平均値テキスト">
          <a:extLst>
            <a:ext uri="{FF2B5EF4-FFF2-40B4-BE49-F238E27FC236}">
              <a16:creationId xmlns:a16="http://schemas.microsoft.com/office/drawing/2014/main" id="{0DDFF366-D9EB-4C20-9592-0CF25660C516}"/>
            </a:ext>
          </a:extLst>
        </xdr:cNvPr>
        <xdr:cNvSpPr txBox="1"/>
      </xdr:nvSpPr>
      <xdr:spPr>
        <a:xfrm>
          <a:off x="16357600" y="1766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731" name="フローチャート: 判断 730">
          <a:extLst>
            <a:ext uri="{FF2B5EF4-FFF2-40B4-BE49-F238E27FC236}">
              <a16:creationId xmlns:a16="http://schemas.microsoft.com/office/drawing/2014/main" id="{734F0BB0-A8E1-4DD5-878F-4ECD2682F772}"/>
            </a:ext>
          </a:extLst>
        </xdr:cNvPr>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71120</xdr:rowOff>
    </xdr:from>
    <xdr:to>
      <xdr:col>81</xdr:col>
      <xdr:colOff>101600</xdr:colOff>
      <xdr:row>103</xdr:row>
      <xdr:rowOff>1270</xdr:rowOff>
    </xdr:to>
    <xdr:sp macro="" textlink="">
      <xdr:nvSpPr>
        <xdr:cNvPr id="732" name="フローチャート: 判断 731">
          <a:extLst>
            <a:ext uri="{FF2B5EF4-FFF2-40B4-BE49-F238E27FC236}">
              <a16:creationId xmlns:a16="http://schemas.microsoft.com/office/drawing/2014/main" id="{916D91DA-C7B5-448F-BD74-1095A828330E}"/>
            </a:ext>
          </a:extLst>
        </xdr:cNvPr>
        <xdr:cNvSpPr/>
      </xdr:nvSpPr>
      <xdr:spPr>
        <a:xfrm>
          <a:off x="15430500"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733" name="フローチャート: 判断 732">
          <a:extLst>
            <a:ext uri="{FF2B5EF4-FFF2-40B4-BE49-F238E27FC236}">
              <a16:creationId xmlns:a16="http://schemas.microsoft.com/office/drawing/2014/main" id="{31145829-E4A6-434B-B6ED-A248AA898725}"/>
            </a:ext>
          </a:extLst>
        </xdr:cNvPr>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70BE2F05-EF98-4E35-8465-30642FAEFBB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57240988-7873-48FC-8437-56002663AF6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B850EF57-D58F-46B0-9879-3A2AAC15D5A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F0998CE5-F0A6-4B92-AC70-FBFCDCAE34F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EFCF98B0-F77B-4713-B9F7-84D11A44E05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739" name="楕円 738">
          <a:extLst>
            <a:ext uri="{FF2B5EF4-FFF2-40B4-BE49-F238E27FC236}">
              <a16:creationId xmlns:a16="http://schemas.microsoft.com/office/drawing/2014/main" id="{5DE18B22-CB96-4647-80A2-AFAD90A41316}"/>
            </a:ext>
          </a:extLst>
        </xdr:cNvPr>
        <xdr:cNvSpPr/>
      </xdr:nvSpPr>
      <xdr:spPr>
        <a:xfrm>
          <a:off x="16268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3827</xdr:rowOff>
    </xdr:from>
    <xdr:ext cx="405111" cy="259045"/>
    <xdr:sp macro="" textlink="">
      <xdr:nvSpPr>
        <xdr:cNvPr id="740" name="【庁舎】&#10;有形固定資産減価償却率該当値テキスト">
          <a:extLst>
            <a:ext uri="{FF2B5EF4-FFF2-40B4-BE49-F238E27FC236}">
              <a16:creationId xmlns:a16="http://schemas.microsoft.com/office/drawing/2014/main" id="{7A0C4551-CA26-4889-BC2B-449ED8BB1C55}"/>
            </a:ext>
          </a:extLst>
        </xdr:cNvPr>
        <xdr:cNvSpPr txBox="1"/>
      </xdr:nvSpPr>
      <xdr:spPr>
        <a:xfrm>
          <a:off x="16357600"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65405</xdr:rowOff>
    </xdr:from>
    <xdr:to>
      <xdr:col>81</xdr:col>
      <xdr:colOff>101600</xdr:colOff>
      <xdr:row>104</xdr:row>
      <xdr:rowOff>167005</xdr:rowOff>
    </xdr:to>
    <xdr:sp macro="" textlink="">
      <xdr:nvSpPr>
        <xdr:cNvPr id="741" name="楕円 740">
          <a:extLst>
            <a:ext uri="{FF2B5EF4-FFF2-40B4-BE49-F238E27FC236}">
              <a16:creationId xmlns:a16="http://schemas.microsoft.com/office/drawing/2014/main" id="{420FE6BC-28C7-4CB0-A2A4-052EAAF6BBEA}"/>
            </a:ext>
          </a:extLst>
        </xdr:cNvPr>
        <xdr:cNvSpPr/>
      </xdr:nvSpPr>
      <xdr:spPr>
        <a:xfrm>
          <a:off x="15430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76200</xdr:rowOff>
    </xdr:from>
    <xdr:to>
      <xdr:col>85</xdr:col>
      <xdr:colOff>127000</xdr:colOff>
      <xdr:row>104</xdr:row>
      <xdr:rowOff>116205</xdr:rowOff>
    </xdr:to>
    <xdr:cxnSp macro="">
      <xdr:nvCxnSpPr>
        <xdr:cNvPr id="742" name="直線コネクタ 741">
          <a:extLst>
            <a:ext uri="{FF2B5EF4-FFF2-40B4-BE49-F238E27FC236}">
              <a16:creationId xmlns:a16="http://schemas.microsoft.com/office/drawing/2014/main" id="{C51DFFEC-C277-4DF7-BBEE-5D2D0276E321}"/>
            </a:ext>
          </a:extLst>
        </xdr:cNvPr>
        <xdr:cNvCxnSpPr/>
      </xdr:nvCxnSpPr>
      <xdr:spPr>
        <a:xfrm flipV="1">
          <a:off x="15481300" y="179070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111125</xdr:rowOff>
    </xdr:from>
    <xdr:to>
      <xdr:col>76</xdr:col>
      <xdr:colOff>165100</xdr:colOff>
      <xdr:row>105</xdr:row>
      <xdr:rowOff>41275</xdr:rowOff>
    </xdr:to>
    <xdr:sp macro="" textlink="">
      <xdr:nvSpPr>
        <xdr:cNvPr id="743" name="楕円 742">
          <a:extLst>
            <a:ext uri="{FF2B5EF4-FFF2-40B4-BE49-F238E27FC236}">
              <a16:creationId xmlns:a16="http://schemas.microsoft.com/office/drawing/2014/main" id="{A5911094-9088-421D-86F8-B30B2D5F7AEE}"/>
            </a:ext>
          </a:extLst>
        </xdr:cNvPr>
        <xdr:cNvSpPr/>
      </xdr:nvSpPr>
      <xdr:spPr>
        <a:xfrm>
          <a:off x="145415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116205</xdr:rowOff>
    </xdr:from>
    <xdr:to>
      <xdr:col>81</xdr:col>
      <xdr:colOff>50800</xdr:colOff>
      <xdr:row>104</xdr:row>
      <xdr:rowOff>161925</xdr:rowOff>
    </xdr:to>
    <xdr:cxnSp macro="">
      <xdr:nvCxnSpPr>
        <xdr:cNvPr id="744" name="直線コネクタ 743">
          <a:extLst>
            <a:ext uri="{FF2B5EF4-FFF2-40B4-BE49-F238E27FC236}">
              <a16:creationId xmlns:a16="http://schemas.microsoft.com/office/drawing/2014/main" id="{CA8A0E88-3307-4690-BAED-D938BD1E3579}"/>
            </a:ext>
          </a:extLst>
        </xdr:cNvPr>
        <xdr:cNvCxnSpPr/>
      </xdr:nvCxnSpPr>
      <xdr:spPr>
        <a:xfrm flipV="1">
          <a:off x="14592300" y="179470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17797</xdr:rowOff>
    </xdr:from>
    <xdr:ext cx="405111" cy="259045"/>
    <xdr:sp macro="" textlink="">
      <xdr:nvSpPr>
        <xdr:cNvPr id="745" name="n_1aveValue【庁舎】&#10;有形固定資産減価償却率">
          <a:extLst>
            <a:ext uri="{FF2B5EF4-FFF2-40B4-BE49-F238E27FC236}">
              <a16:creationId xmlns:a16="http://schemas.microsoft.com/office/drawing/2014/main" id="{1FD4F390-9DE2-4674-92B3-50526269C78B}"/>
            </a:ext>
          </a:extLst>
        </xdr:cNvPr>
        <xdr:cNvSpPr txBox="1"/>
      </xdr:nvSpPr>
      <xdr:spPr>
        <a:xfrm>
          <a:off x="152660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746" name="n_2aveValue【庁舎】&#10;有形固定資産減価償却率">
          <a:extLst>
            <a:ext uri="{FF2B5EF4-FFF2-40B4-BE49-F238E27FC236}">
              <a16:creationId xmlns:a16="http://schemas.microsoft.com/office/drawing/2014/main" id="{28CE2921-19EF-4310-92A9-82BDFE0934F4}"/>
            </a:ext>
          </a:extLst>
        </xdr:cNvPr>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158132</xdr:rowOff>
    </xdr:from>
    <xdr:ext cx="405111" cy="259045"/>
    <xdr:sp macro="" textlink="">
      <xdr:nvSpPr>
        <xdr:cNvPr id="747" name="n_1mainValue【庁舎】&#10;有形固定資産減価償却率">
          <a:extLst>
            <a:ext uri="{FF2B5EF4-FFF2-40B4-BE49-F238E27FC236}">
              <a16:creationId xmlns:a16="http://schemas.microsoft.com/office/drawing/2014/main" id="{96D03DA4-E617-4D0F-8054-9F74EC1988BE}"/>
            </a:ext>
          </a:extLst>
        </xdr:cNvPr>
        <xdr:cNvSpPr txBox="1"/>
      </xdr:nvSpPr>
      <xdr:spPr>
        <a:xfrm>
          <a:off x="152660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32402</xdr:rowOff>
    </xdr:from>
    <xdr:ext cx="405111" cy="259045"/>
    <xdr:sp macro="" textlink="">
      <xdr:nvSpPr>
        <xdr:cNvPr id="748" name="n_2mainValue【庁舎】&#10;有形固定資産減価償却率">
          <a:extLst>
            <a:ext uri="{FF2B5EF4-FFF2-40B4-BE49-F238E27FC236}">
              <a16:creationId xmlns:a16="http://schemas.microsoft.com/office/drawing/2014/main" id="{2C2DD020-FE8A-45F0-AD3D-84D8D0929390}"/>
            </a:ext>
          </a:extLst>
        </xdr:cNvPr>
        <xdr:cNvSpPr txBox="1"/>
      </xdr:nvSpPr>
      <xdr:spPr>
        <a:xfrm>
          <a:off x="14389744" y="180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9" name="正方形/長方形 748">
          <a:extLst>
            <a:ext uri="{FF2B5EF4-FFF2-40B4-BE49-F238E27FC236}">
              <a16:creationId xmlns:a16="http://schemas.microsoft.com/office/drawing/2014/main" id="{B1602A56-1416-44CD-892A-093BC8D55BB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0" name="正方形/長方形 749">
          <a:extLst>
            <a:ext uri="{FF2B5EF4-FFF2-40B4-BE49-F238E27FC236}">
              <a16:creationId xmlns:a16="http://schemas.microsoft.com/office/drawing/2014/main" id="{7302AD62-4DDC-445A-86CA-DFDCE057D19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1" name="正方形/長方形 750">
          <a:extLst>
            <a:ext uri="{FF2B5EF4-FFF2-40B4-BE49-F238E27FC236}">
              <a16:creationId xmlns:a16="http://schemas.microsoft.com/office/drawing/2014/main" id="{EEE95BD9-1DED-46F0-9B92-E3CD89344A8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2" name="正方形/長方形 751">
          <a:extLst>
            <a:ext uri="{FF2B5EF4-FFF2-40B4-BE49-F238E27FC236}">
              <a16:creationId xmlns:a16="http://schemas.microsoft.com/office/drawing/2014/main" id="{9B350911-6CAF-4E07-AEDC-8367EE5EAEF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3" name="正方形/長方形 752">
          <a:extLst>
            <a:ext uri="{FF2B5EF4-FFF2-40B4-BE49-F238E27FC236}">
              <a16:creationId xmlns:a16="http://schemas.microsoft.com/office/drawing/2014/main" id="{FF081116-8BC4-4F62-9421-BB1322B75D0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4" name="正方形/長方形 753">
          <a:extLst>
            <a:ext uri="{FF2B5EF4-FFF2-40B4-BE49-F238E27FC236}">
              <a16:creationId xmlns:a16="http://schemas.microsoft.com/office/drawing/2014/main" id="{02644A4C-F222-4682-8D2F-DEA3463A39D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5" name="正方形/長方形 754">
          <a:extLst>
            <a:ext uri="{FF2B5EF4-FFF2-40B4-BE49-F238E27FC236}">
              <a16:creationId xmlns:a16="http://schemas.microsoft.com/office/drawing/2014/main" id="{F03A2AF9-4B94-4310-B0B2-235DDAC125B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6" name="正方形/長方形 755">
          <a:extLst>
            <a:ext uri="{FF2B5EF4-FFF2-40B4-BE49-F238E27FC236}">
              <a16:creationId xmlns:a16="http://schemas.microsoft.com/office/drawing/2014/main" id="{938E29B7-44B9-4262-B52F-AC2DA800160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7" name="テキスト ボックス 756">
          <a:extLst>
            <a:ext uri="{FF2B5EF4-FFF2-40B4-BE49-F238E27FC236}">
              <a16:creationId xmlns:a16="http://schemas.microsoft.com/office/drawing/2014/main" id="{D2268904-1CA7-4547-A486-43286B79EE2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8" name="直線コネクタ 757">
          <a:extLst>
            <a:ext uri="{FF2B5EF4-FFF2-40B4-BE49-F238E27FC236}">
              <a16:creationId xmlns:a16="http://schemas.microsoft.com/office/drawing/2014/main" id="{259CC5F9-032C-4646-B375-3785A5A3D0B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59" name="テキスト ボックス 758">
          <a:extLst>
            <a:ext uri="{FF2B5EF4-FFF2-40B4-BE49-F238E27FC236}">
              <a16:creationId xmlns:a16="http://schemas.microsoft.com/office/drawing/2014/main" id="{52F514B3-5711-4346-B062-2C46271B37FF}"/>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60" name="直線コネクタ 759">
          <a:extLst>
            <a:ext uri="{FF2B5EF4-FFF2-40B4-BE49-F238E27FC236}">
              <a16:creationId xmlns:a16="http://schemas.microsoft.com/office/drawing/2014/main" id="{0942B04E-1079-42F7-9670-863BCE193947}"/>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1" name="テキスト ボックス 760">
          <a:extLst>
            <a:ext uri="{FF2B5EF4-FFF2-40B4-BE49-F238E27FC236}">
              <a16:creationId xmlns:a16="http://schemas.microsoft.com/office/drawing/2014/main" id="{62002380-BC5C-4722-B8D6-8C5A151490CE}"/>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2" name="直線コネクタ 761">
          <a:extLst>
            <a:ext uri="{FF2B5EF4-FFF2-40B4-BE49-F238E27FC236}">
              <a16:creationId xmlns:a16="http://schemas.microsoft.com/office/drawing/2014/main" id="{B7C18066-0D7F-4A14-8484-3DB71C46F3E4}"/>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3" name="テキスト ボックス 762">
          <a:extLst>
            <a:ext uri="{FF2B5EF4-FFF2-40B4-BE49-F238E27FC236}">
              <a16:creationId xmlns:a16="http://schemas.microsoft.com/office/drawing/2014/main" id="{F37BF16E-BF87-4FA4-BF2B-726F7F5BDBFE}"/>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4" name="直線コネクタ 763">
          <a:extLst>
            <a:ext uri="{FF2B5EF4-FFF2-40B4-BE49-F238E27FC236}">
              <a16:creationId xmlns:a16="http://schemas.microsoft.com/office/drawing/2014/main" id="{9CC25ECE-7D36-4290-B71F-7FF7603777DE}"/>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5" name="テキスト ボックス 764">
          <a:extLst>
            <a:ext uri="{FF2B5EF4-FFF2-40B4-BE49-F238E27FC236}">
              <a16:creationId xmlns:a16="http://schemas.microsoft.com/office/drawing/2014/main" id="{D17AAC29-FB82-49E5-9ED0-8B17C4FF1312}"/>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6" name="直線コネクタ 765">
          <a:extLst>
            <a:ext uri="{FF2B5EF4-FFF2-40B4-BE49-F238E27FC236}">
              <a16:creationId xmlns:a16="http://schemas.microsoft.com/office/drawing/2014/main" id="{E4B19615-A6A5-448B-9CE5-D32D8BC2B18E}"/>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7" name="テキスト ボックス 766">
          <a:extLst>
            <a:ext uri="{FF2B5EF4-FFF2-40B4-BE49-F238E27FC236}">
              <a16:creationId xmlns:a16="http://schemas.microsoft.com/office/drawing/2014/main" id="{353AA600-FC9E-4944-B27C-A463E0902929}"/>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8" name="直線コネクタ 767">
          <a:extLst>
            <a:ext uri="{FF2B5EF4-FFF2-40B4-BE49-F238E27FC236}">
              <a16:creationId xmlns:a16="http://schemas.microsoft.com/office/drawing/2014/main" id="{B541A5D2-FD52-4C99-A282-30A5467F9DE1}"/>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9" name="テキスト ボックス 768">
          <a:extLst>
            <a:ext uri="{FF2B5EF4-FFF2-40B4-BE49-F238E27FC236}">
              <a16:creationId xmlns:a16="http://schemas.microsoft.com/office/drawing/2014/main" id="{0D460A9B-36B4-402C-8C42-4E307413902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0" name="直線コネクタ 769">
          <a:extLst>
            <a:ext uri="{FF2B5EF4-FFF2-40B4-BE49-F238E27FC236}">
              <a16:creationId xmlns:a16="http://schemas.microsoft.com/office/drawing/2014/main" id="{6FE2382E-2B0C-4DC6-AA81-4DFFF5C993EF}"/>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1" name="テキスト ボックス 770">
          <a:extLst>
            <a:ext uri="{FF2B5EF4-FFF2-40B4-BE49-F238E27FC236}">
              <a16:creationId xmlns:a16="http://schemas.microsoft.com/office/drawing/2014/main" id="{772BA058-6BAF-4CEF-9C9D-84F8FBE2D0C1}"/>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2" name="直線コネクタ 771">
          <a:extLst>
            <a:ext uri="{FF2B5EF4-FFF2-40B4-BE49-F238E27FC236}">
              <a16:creationId xmlns:a16="http://schemas.microsoft.com/office/drawing/2014/main" id="{D7351806-E7BF-48AA-A1E2-30558957EC1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3" name="テキスト ボックス 772">
          <a:extLst>
            <a:ext uri="{FF2B5EF4-FFF2-40B4-BE49-F238E27FC236}">
              <a16:creationId xmlns:a16="http://schemas.microsoft.com/office/drawing/2014/main" id="{CCD54F1E-1037-4AF2-AE75-E7B6DA47F32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4" name="【庁舎】&#10;一人当たり面積グラフ枠">
          <a:extLst>
            <a:ext uri="{FF2B5EF4-FFF2-40B4-BE49-F238E27FC236}">
              <a16:creationId xmlns:a16="http://schemas.microsoft.com/office/drawing/2014/main" id="{07113E86-9952-482D-98FF-28D1293A22F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29936</xdr:rowOff>
    </xdr:from>
    <xdr:to>
      <xdr:col>116</xdr:col>
      <xdr:colOff>62864</xdr:colOff>
      <xdr:row>108</xdr:row>
      <xdr:rowOff>87086</xdr:rowOff>
    </xdr:to>
    <xdr:cxnSp macro="">
      <xdr:nvCxnSpPr>
        <xdr:cNvPr id="775" name="直線コネクタ 774">
          <a:extLst>
            <a:ext uri="{FF2B5EF4-FFF2-40B4-BE49-F238E27FC236}">
              <a16:creationId xmlns:a16="http://schemas.microsoft.com/office/drawing/2014/main" id="{0CBA5A9B-36C5-41BB-9470-E67DB2ED0470}"/>
            </a:ext>
          </a:extLst>
        </xdr:cNvPr>
        <xdr:cNvCxnSpPr/>
      </xdr:nvCxnSpPr>
      <xdr:spPr>
        <a:xfrm flipV="1">
          <a:off x="22160864" y="17003486"/>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90913</xdr:rowOff>
    </xdr:from>
    <xdr:ext cx="469744" cy="259045"/>
    <xdr:sp macro="" textlink="">
      <xdr:nvSpPr>
        <xdr:cNvPr id="776" name="【庁舎】&#10;一人当たり面積最小値テキスト">
          <a:extLst>
            <a:ext uri="{FF2B5EF4-FFF2-40B4-BE49-F238E27FC236}">
              <a16:creationId xmlns:a16="http://schemas.microsoft.com/office/drawing/2014/main" id="{D7910411-A7F1-4318-8BE9-5F36E59426E2}"/>
            </a:ext>
          </a:extLst>
        </xdr:cNvPr>
        <xdr:cNvSpPr txBox="1"/>
      </xdr:nvSpPr>
      <xdr:spPr>
        <a:xfrm>
          <a:off x="22199600" y="1860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87086</xdr:rowOff>
    </xdr:from>
    <xdr:to>
      <xdr:col>116</xdr:col>
      <xdr:colOff>152400</xdr:colOff>
      <xdr:row>108</xdr:row>
      <xdr:rowOff>87086</xdr:rowOff>
    </xdr:to>
    <xdr:cxnSp macro="">
      <xdr:nvCxnSpPr>
        <xdr:cNvPr id="777" name="直線コネクタ 776">
          <a:extLst>
            <a:ext uri="{FF2B5EF4-FFF2-40B4-BE49-F238E27FC236}">
              <a16:creationId xmlns:a16="http://schemas.microsoft.com/office/drawing/2014/main" id="{BC1F35CA-0C63-4D7C-BEBC-55D9948C6D9C}"/>
            </a:ext>
          </a:extLst>
        </xdr:cNvPr>
        <xdr:cNvCxnSpPr/>
      </xdr:nvCxnSpPr>
      <xdr:spPr>
        <a:xfrm>
          <a:off x="22072600" y="1860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148063</xdr:rowOff>
    </xdr:from>
    <xdr:ext cx="469744" cy="259045"/>
    <xdr:sp macro="" textlink="">
      <xdr:nvSpPr>
        <xdr:cNvPr id="778" name="【庁舎】&#10;一人当たり面積最大値テキスト">
          <a:extLst>
            <a:ext uri="{FF2B5EF4-FFF2-40B4-BE49-F238E27FC236}">
              <a16:creationId xmlns:a16="http://schemas.microsoft.com/office/drawing/2014/main" id="{BF6C40F1-7903-4492-89CE-2873816590D3}"/>
            </a:ext>
          </a:extLst>
        </xdr:cNvPr>
        <xdr:cNvSpPr txBox="1"/>
      </xdr:nvSpPr>
      <xdr:spPr>
        <a:xfrm>
          <a:off x="22199600" y="1677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29936</xdr:rowOff>
    </xdr:from>
    <xdr:to>
      <xdr:col>116</xdr:col>
      <xdr:colOff>152400</xdr:colOff>
      <xdr:row>99</xdr:row>
      <xdr:rowOff>29936</xdr:rowOff>
    </xdr:to>
    <xdr:cxnSp macro="">
      <xdr:nvCxnSpPr>
        <xdr:cNvPr id="779" name="直線コネクタ 778">
          <a:extLst>
            <a:ext uri="{FF2B5EF4-FFF2-40B4-BE49-F238E27FC236}">
              <a16:creationId xmlns:a16="http://schemas.microsoft.com/office/drawing/2014/main" id="{3AD9121E-1A62-4EC8-B899-018057C8AE46}"/>
            </a:ext>
          </a:extLst>
        </xdr:cNvPr>
        <xdr:cNvCxnSpPr/>
      </xdr:nvCxnSpPr>
      <xdr:spPr>
        <a:xfrm>
          <a:off x="22072600" y="1700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99077</xdr:rowOff>
    </xdr:from>
    <xdr:ext cx="469744" cy="259045"/>
    <xdr:sp macro="" textlink="">
      <xdr:nvSpPr>
        <xdr:cNvPr id="780" name="【庁舎】&#10;一人当たり面積平均値テキスト">
          <a:extLst>
            <a:ext uri="{FF2B5EF4-FFF2-40B4-BE49-F238E27FC236}">
              <a16:creationId xmlns:a16="http://schemas.microsoft.com/office/drawing/2014/main" id="{7633F9EF-6470-4B92-BFE3-2BFED3E50DA0}"/>
            </a:ext>
          </a:extLst>
        </xdr:cNvPr>
        <xdr:cNvSpPr txBox="1"/>
      </xdr:nvSpPr>
      <xdr:spPr>
        <a:xfrm>
          <a:off x="22199600" y="1775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120650</xdr:rowOff>
    </xdr:from>
    <xdr:to>
      <xdr:col>116</xdr:col>
      <xdr:colOff>114300</xdr:colOff>
      <xdr:row>104</xdr:row>
      <xdr:rowOff>50800</xdr:rowOff>
    </xdr:to>
    <xdr:sp macro="" textlink="">
      <xdr:nvSpPr>
        <xdr:cNvPr id="781" name="フローチャート: 判断 780">
          <a:extLst>
            <a:ext uri="{FF2B5EF4-FFF2-40B4-BE49-F238E27FC236}">
              <a16:creationId xmlns:a16="http://schemas.microsoft.com/office/drawing/2014/main" id="{75E15579-6EE9-4848-8EE1-7641A773EE1A}"/>
            </a:ext>
          </a:extLst>
        </xdr:cNvPr>
        <xdr:cNvSpPr/>
      </xdr:nvSpPr>
      <xdr:spPr>
        <a:xfrm>
          <a:off x="221107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87993</xdr:rowOff>
    </xdr:from>
    <xdr:to>
      <xdr:col>112</xdr:col>
      <xdr:colOff>38100</xdr:colOff>
      <xdr:row>104</xdr:row>
      <xdr:rowOff>18143</xdr:rowOff>
    </xdr:to>
    <xdr:sp macro="" textlink="">
      <xdr:nvSpPr>
        <xdr:cNvPr id="782" name="フローチャート: 判断 781">
          <a:extLst>
            <a:ext uri="{FF2B5EF4-FFF2-40B4-BE49-F238E27FC236}">
              <a16:creationId xmlns:a16="http://schemas.microsoft.com/office/drawing/2014/main" id="{6780FE72-8967-45F8-ACF9-8F70D6E0FD02}"/>
            </a:ext>
          </a:extLst>
        </xdr:cNvPr>
        <xdr:cNvSpPr/>
      </xdr:nvSpPr>
      <xdr:spPr>
        <a:xfrm>
          <a:off x="21272500" y="1774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153307</xdr:rowOff>
    </xdr:from>
    <xdr:to>
      <xdr:col>107</xdr:col>
      <xdr:colOff>101600</xdr:colOff>
      <xdr:row>104</xdr:row>
      <xdr:rowOff>83457</xdr:rowOff>
    </xdr:to>
    <xdr:sp macro="" textlink="">
      <xdr:nvSpPr>
        <xdr:cNvPr id="783" name="フローチャート: 判断 782">
          <a:extLst>
            <a:ext uri="{FF2B5EF4-FFF2-40B4-BE49-F238E27FC236}">
              <a16:creationId xmlns:a16="http://schemas.microsoft.com/office/drawing/2014/main" id="{A5E461ED-5785-45C7-B3FB-ADD08013ECA4}"/>
            </a:ext>
          </a:extLst>
        </xdr:cNvPr>
        <xdr:cNvSpPr/>
      </xdr:nvSpPr>
      <xdr:spPr>
        <a:xfrm>
          <a:off x="20383500" y="1781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39A463A6-1F99-40DB-879D-F94B07D2503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3ACF13E6-E7BA-4383-B4D6-D7B92C3AC93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BF217CAE-63C1-4CFB-81F5-CDBDDDE3F62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FC70D830-A167-47B1-9371-3A50C4082F0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BD20CAD9-5CFA-4113-AC97-57E4C548B01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150586</xdr:rowOff>
    </xdr:from>
    <xdr:to>
      <xdr:col>116</xdr:col>
      <xdr:colOff>114300</xdr:colOff>
      <xdr:row>99</xdr:row>
      <xdr:rowOff>80736</xdr:rowOff>
    </xdr:to>
    <xdr:sp macro="" textlink="">
      <xdr:nvSpPr>
        <xdr:cNvPr id="789" name="楕円 788">
          <a:extLst>
            <a:ext uri="{FF2B5EF4-FFF2-40B4-BE49-F238E27FC236}">
              <a16:creationId xmlns:a16="http://schemas.microsoft.com/office/drawing/2014/main" id="{4A110FCC-9C54-4848-A84A-906EAF90568B}"/>
            </a:ext>
          </a:extLst>
        </xdr:cNvPr>
        <xdr:cNvSpPr/>
      </xdr:nvSpPr>
      <xdr:spPr>
        <a:xfrm>
          <a:off x="22110700" y="1695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98</xdr:row>
      <xdr:rowOff>103613</xdr:rowOff>
    </xdr:from>
    <xdr:ext cx="469744" cy="259045"/>
    <xdr:sp macro="" textlink="">
      <xdr:nvSpPr>
        <xdr:cNvPr id="790" name="【庁舎】&#10;一人当たり面積該当値テキスト">
          <a:extLst>
            <a:ext uri="{FF2B5EF4-FFF2-40B4-BE49-F238E27FC236}">
              <a16:creationId xmlns:a16="http://schemas.microsoft.com/office/drawing/2014/main" id="{EFEC4047-16E4-4C39-AD25-6E095EA28BD4}"/>
            </a:ext>
          </a:extLst>
        </xdr:cNvPr>
        <xdr:cNvSpPr txBox="1"/>
      </xdr:nvSpPr>
      <xdr:spPr>
        <a:xfrm>
          <a:off x="22199600" y="1690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150586</xdr:rowOff>
    </xdr:from>
    <xdr:to>
      <xdr:col>112</xdr:col>
      <xdr:colOff>38100</xdr:colOff>
      <xdr:row>99</xdr:row>
      <xdr:rowOff>80736</xdr:rowOff>
    </xdr:to>
    <xdr:sp macro="" textlink="">
      <xdr:nvSpPr>
        <xdr:cNvPr id="791" name="楕円 790">
          <a:extLst>
            <a:ext uri="{FF2B5EF4-FFF2-40B4-BE49-F238E27FC236}">
              <a16:creationId xmlns:a16="http://schemas.microsoft.com/office/drawing/2014/main" id="{EB6798D7-D959-45CD-8DE1-2C3B71EBA0A8}"/>
            </a:ext>
          </a:extLst>
        </xdr:cNvPr>
        <xdr:cNvSpPr/>
      </xdr:nvSpPr>
      <xdr:spPr>
        <a:xfrm>
          <a:off x="21272500" y="1695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29936</xdr:rowOff>
    </xdr:from>
    <xdr:to>
      <xdr:col>116</xdr:col>
      <xdr:colOff>63500</xdr:colOff>
      <xdr:row>99</xdr:row>
      <xdr:rowOff>29936</xdr:rowOff>
    </xdr:to>
    <xdr:cxnSp macro="">
      <xdr:nvCxnSpPr>
        <xdr:cNvPr id="792" name="直線コネクタ 791">
          <a:extLst>
            <a:ext uri="{FF2B5EF4-FFF2-40B4-BE49-F238E27FC236}">
              <a16:creationId xmlns:a16="http://schemas.microsoft.com/office/drawing/2014/main" id="{77707165-063D-46F6-8708-74AD072B75D1}"/>
            </a:ext>
          </a:extLst>
        </xdr:cNvPr>
        <xdr:cNvCxnSpPr/>
      </xdr:nvCxnSpPr>
      <xdr:spPr>
        <a:xfrm>
          <a:off x="21323300" y="170034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150586</xdr:rowOff>
    </xdr:from>
    <xdr:to>
      <xdr:col>107</xdr:col>
      <xdr:colOff>101600</xdr:colOff>
      <xdr:row>99</xdr:row>
      <xdr:rowOff>80736</xdr:rowOff>
    </xdr:to>
    <xdr:sp macro="" textlink="">
      <xdr:nvSpPr>
        <xdr:cNvPr id="793" name="楕円 792">
          <a:extLst>
            <a:ext uri="{FF2B5EF4-FFF2-40B4-BE49-F238E27FC236}">
              <a16:creationId xmlns:a16="http://schemas.microsoft.com/office/drawing/2014/main" id="{F8E8CE74-7C53-44AC-8E8F-52EE0B79E96F}"/>
            </a:ext>
          </a:extLst>
        </xdr:cNvPr>
        <xdr:cNvSpPr/>
      </xdr:nvSpPr>
      <xdr:spPr>
        <a:xfrm>
          <a:off x="20383500" y="1695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29936</xdr:rowOff>
    </xdr:from>
    <xdr:to>
      <xdr:col>111</xdr:col>
      <xdr:colOff>177800</xdr:colOff>
      <xdr:row>99</xdr:row>
      <xdr:rowOff>29936</xdr:rowOff>
    </xdr:to>
    <xdr:cxnSp macro="">
      <xdr:nvCxnSpPr>
        <xdr:cNvPr id="794" name="直線コネクタ 793">
          <a:extLst>
            <a:ext uri="{FF2B5EF4-FFF2-40B4-BE49-F238E27FC236}">
              <a16:creationId xmlns:a16="http://schemas.microsoft.com/office/drawing/2014/main" id="{EB37DC8F-069D-42F1-8FCB-01D0F2E2D9C6}"/>
            </a:ext>
          </a:extLst>
        </xdr:cNvPr>
        <xdr:cNvCxnSpPr/>
      </xdr:nvCxnSpPr>
      <xdr:spPr>
        <a:xfrm>
          <a:off x="20434300" y="17003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9270</xdr:rowOff>
    </xdr:from>
    <xdr:ext cx="469744" cy="259045"/>
    <xdr:sp macro="" textlink="">
      <xdr:nvSpPr>
        <xdr:cNvPr id="795" name="n_1aveValue【庁舎】&#10;一人当たり面積">
          <a:extLst>
            <a:ext uri="{FF2B5EF4-FFF2-40B4-BE49-F238E27FC236}">
              <a16:creationId xmlns:a16="http://schemas.microsoft.com/office/drawing/2014/main" id="{30AC4016-9C84-477A-ABF4-87426F84B7B4}"/>
            </a:ext>
          </a:extLst>
        </xdr:cNvPr>
        <xdr:cNvSpPr txBox="1"/>
      </xdr:nvSpPr>
      <xdr:spPr>
        <a:xfrm>
          <a:off x="21075727" y="17840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74584</xdr:rowOff>
    </xdr:from>
    <xdr:ext cx="469744" cy="259045"/>
    <xdr:sp macro="" textlink="">
      <xdr:nvSpPr>
        <xdr:cNvPr id="796" name="n_2aveValue【庁舎】&#10;一人当たり面積">
          <a:extLst>
            <a:ext uri="{FF2B5EF4-FFF2-40B4-BE49-F238E27FC236}">
              <a16:creationId xmlns:a16="http://schemas.microsoft.com/office/drawing/2014/main" id="{ECAEC057-C022-4412-B37B-DA2A3B771A55}"/>
            </a:ext>
          </a:extLst>
        </xdr:cNvPr>
        <xdr:cNvSpPr txBox="1"/>
      </xdr:nvSpPr>
      <xdr:spPr>
        <a:xfrm>
          <a:off x="20199427" y="1790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97</xdr:row>
      <xdr:rowOff>97263</xdr:rowOff>
    </xdr:from>
    <xdr:ext cx="469744" cy="259045"/>
    <xdr:sp macro="" textlink="">
      <xdr:nvSpPr>
        <xdr:cNvPr id="797" name="n_1mainValue【庁舎】&#10;一人当たり面積">
          <a:extLst>
            <a:ext uri="{FF2B5EF4-FFF2-40B4-BE49-F238E27FC236}">
              <a16:creationId xmlns:a16="http://schemas.microsoft.com/office/drawing/2014/main" id="{683570F6-131A-4CAB-8D2C-8B6B724D8DBD}"/>
            </a:ext>
          </a:extLst>
        </xdr:cNvPr>
        <xdr:cNvSpPr txBox="1"/>
      </xdr:nvSpPr>
      <xdr:spPr>
        <a:xfrm>
          <a:off x="21075727" y="1672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97</xdr:row>
      <xdr:rowOff>97263</xdr:rowOff>
    </xdr:from>
    <xdr:ext cx="469744" cy="259045"/>
    <xdr:sp macro="" textlink="">
      <xdr:nvSpPr>
        <xdr:cNvPr id="798" name="n_2mainValue【庁舎】&#10;一人当たり面積">
          <a:extLst>
            <a:ext uri="{FF2B5EF4-FFF2-40B4-BE49-F238E27FC236}">
              <a16:creationId xmlns:a16="http://schemas.microsoft.com/office/drawing/2014/main" id="{6BB5E5EF-982D-4C60-9BC4-1514EC1473BA}"/>
            </a:ext>
          </a:extLst>
        </xdr:cNvPr>
        <xdr:cNvSpPr txBox="1"/>
      </xdr:nvSpPr>
      <xdr:spPr>
        <a:xfrm>
          <a:off x="20199427" y="1672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9" name="正方形/長方形 798">
          <a:extLst>
            <a:ext uri="{FF2B5EF4-FFF2-40B4-BE49-F238E27FC236}">
              <a16:creationId xmlns:a16="http://schemas.microsoft.com/office/drawing/2014/main" id="{37C5F788-3DBE-4CC2-9049-757661837ED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0" name="正方形/長方形 799">
          <a:extLst>
            <a:ext uri="{FF2B5EF4-FFF2-40B4-BE49-F238E27FC236}">
              <a16:creationId xmlns:a16="http://schemas.microsoft.com/office/drawing/2014/main" id="{52F06921-F134-4BB9-964F-F09C1545F34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1" name="テキスト ボックス 800">
          <a:extLst>
            <a:ext uri="{FF2B5EF4-FFF2-40B4-BE49-F238E27FC236}">
              <a16:creationId xmlns:a16="http://schemas.microsoft.com/office/drawing/2014/main" id="{CA28139C-81C6-439E-906B-D20DEFA9C3E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全国平均等と比較して特に有形固定資産減価償却率が高くなっている施設は、体育館・プール</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消防施設である。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体育館・プールは、特に老朽化が進んでいる出雲体育館、平田体育館、斐川第２体育館がそれぞれ帳簿上の耐用年数を満了しているため有形固定資産減価償却率が高くなっている。この３施設は廃止し新たに１施設に集約し建設する計画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消防施設は、主に消防団のコミュニティー消防センター・格納庫等の施設が耐用年数を経過したものが多く、有形固定資産減価償却率を上昇させる要因となってい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175,227
171,497
624.36
81,465,297
80,071,096
1,279,581
46,017,290
101,995,678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16.6
165.4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ポイント改善したものの、担税力の乏しい地域性などから、類似団体最低の</a:t>
          </a:r>
          <a:r>
            <a:rPr kumimoji="1" lang="en-US" altLang="ja-JP" sz="1300">
              <a:latin typeface="ＭＳ Ｐゴシック" panose="020B0600070205080204" pitchFamily="50" charset="-128"/>
              <a:ea typeface="ＭＳ Ｐゴシック" panose="020B0600070205080204" pitchFamily="50" charset="-128"/>
            </a:rPr>
            <a:t>0.53</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引き続き、地場企業への支援や企業誘致等による雇用の創出など、税収を増やす取組を積極的に推進し、自主財源確保に努める。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78922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30043"/>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78922</xdr:rowOff>
    </xdr:from>
    <xdr:to>
      <xdr:col>23</xdr:col>
      <xdr:colOff>133350</xdr:colOff>
      <xdr:row>44</xdr:row>
      <xdr:rowOff>96157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6227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96157</xdr:rowOff>
    </xdr:from>
    <xdr:to>
      <xdr:col>19</xdr:col>
      <xdr:colOff>133350</xdr:colOff>
      <xdr:row>44</xdr:row>
      <xdr:rowOff>113393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63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113393</xdr:rowOff>
    </xdr:from>
    <xdr:to>
      <xdr:col>15</xdr:col>
      <xdr:colOff>82550</xdr:colOff>
      <xdr:row>44</xdr:row>
      <xdr:rowOff>130628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6571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130628</xdr:rowOff>
    </xdr:from>
    <xdr:to>
      <xdr:col>11</xdr:col>
      <xdr:colOff>31750</xdr:colOff>
      <xdr:row>44</xdr:row>
      <xdr:rowOff>147865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6744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28122</xdr:rowOff>
    </xdr:from>
    <xdr:to>
      <xdr:col>23</xdr:col>
      <xdr:colOff>184150</xdr:colOff>
      <xdr:row>44</xdr:row>
      <xdr:rowOff>129722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95449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467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45357</xdr:rowOff>
    </xdr:from>
    <xdr:to>
      <xdr:col>19</xdr:col>
      <xdr:colOff>184150</xdr:colOff>
      <xdr:row>44</xdr:row>
      <xdr:rowOff>146957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62593</xdr:rowOff>
    </xdr:from>
    <xdr:to>
      <xdr:col>15</xdr:col>
      <xdr:colOff>133350</xdr:colOff>
      <xdr:row>44</xdr:row>
      <xdr:rowOff>164193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148970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79828</xdr:rowOff>
    </xdr:from>
    <xdr:to>
      <xdr:col>11</xdr:col>
      <xdr:colOff>82550</xdr:colOff>
      <xdr:row>45</xdr:row>
      <xdr:rowOff>9978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166205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97065</xdr:rowOff>
    </xdr:from>
    <xdr:to>
      <xdr:col>7</xdr:col>
      <xdr:colOff>31750</xdr:colOff>
      <xdr:row>45</xdr:row>
      <xdr:rowOff>27215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11992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前年度比で</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ポイント上昇し、類似団体平均より</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ポイント高い</a:t>
          </a:r>
          <a:r>
            <a:rPr kumimoji="1" lang="en-US" altLang="ja-JP" sz="1200">
              <a:latin typeface="ＭＳ Ｐゴシック" panose="020B0600070205080204" pitchFamily="50" charset="-128"/>
              <a:ea typeface="ＭＳ Ｐゴシック" panose="020B0600070205080204" pitchFamily="50" charset="-128"/>
            </a:rPr>
            <a:t>91.7</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分母となる経常一般財源収入については、地方交付税の減等の影響により減少し、分子となる経常一般財源支出については、公債費の減により減少した。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結果、歳入の減が歳出の減を上回り、経常収支比率が</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ポイント上昇した。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引き続き行財政改革に取り組み、経常経費の節約を図ることにより数値改善に努める。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76200</xdr:rowOff>
    </xdr:from>
    <xdr:to>
      <xdr:col>23</xdr:col>
      <xdr:colOff>133350</xdr:colOff>
      <xdr:row>68</xdr:row>
      <xdr:rowOff>21167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917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164694</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6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21167</xdr:rowOff>
    </xdr:from>
    <xdr:to>
      <xdr:col>24</xdr:col>
      <xdr:colOff>12700</xdr:colOff>
      <xdr:row>68</xdr:row>
      <xdr:rowOff>21167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67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162577</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76200</xdr:rowOff>
    </xdr:from>
    <xdr:to>
      <xdr:col>24</xdr:col>
      <xdr:colOff>12700</xdr:colOff>
      <xdr:row>59</xdr:row>
      <xdr:rowOff>76200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157480</xdr:rowOff>
    </xdr:from>
    <xdr:to>
      <xdr:col>23</xdr:col>
      <xdr:colOff>133350</xdr:colOff>
      <xdr:row>66</xdr:row>
      <xdr:rowOff>18204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130173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149877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95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119804</xdr:rowOff>
    </xdr:from>
    <xdr:to>
      <xdr:col>19</xdr:col>
      <xdr:colOff>133350</xdr:colOff>
      <xdr:row>65</xdr:row>
      <xdr:rowOff>157480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1092604"/>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141394</xdr:rowOff>
    </xdr:from>
    <xdr:to>
      <xdr:col>19</xdr:col>
      <xdr:colOff>184150</xdr:colOff>
      <xdr:row>65</xdr:row>
      <xdr:rowOff>71544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1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81721</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883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119804</xdr:rowOff>
    </xdr:from>
    <xdr:to>
      <xdr:col>15</xdr:col>
      <xdr:colOff>82550</xdr:colOff>
      <xdr:row>64</xdr:row>
      <xdr:rowOff>127846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10926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149437</xdr:rowOff>
    </xdr:from>
    <xdr:to>
      <xdr:col>15</xdr:col>
      <xdr:colOff>133350</xdr:colOff>
      <xdr:row>65</xdr:row>
      <xdr:rowOff>79587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12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64364</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127846</xdr:rowOff>
    </xdr:from>
    <xdr:to>
      <xdr:col>11</xdr:col>
      <xdr:colOff>31750</xdr:colOff>
      <xdr:row>65</xdr:row>
      <xdr:rowOff>52917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110064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5521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2117</xdr:rowOff>
    </xdr:from>
    <xdr:to>
      <xdr:col>7</xdr:col>
      <xdr:colOff>31750</xdr:colOff>
      <xdr:row>65</xdr:row>
      <xdr:rowOff>103717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113894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91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138854</xdr:rowOff>
    </xdr:from>
    <xdr:to>
      <xdr:col>23</xdr:col>
      <xdr:colOff>184150</xdr:colOff>
      <xdr:row>66</xdr:row>
      <xdr:rowOff>69004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110931</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125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106680</xdr:rowOff>
    </xdr:from>
    <xdr:to>
      <xdr:col>19</xdr:col>
      <xdr:colOff>184150</xdr:colOff>
      <xdr:row>66</xdr:row>
      <xdr:rowOff>36830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21607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69004</xdr:rowOff>
    </xdr:from>
    <xdr:to>
      <xdr:col>15</xdr:col>
      <xdr:colOff>133350</xdr:colOff>
      <xdr:row>64</xdr:row>
      <xdr:rowOff>170604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9331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77046</xdr:rowOff>
    </xdr:from>
    <xdr:to>
      <xdr:col>11</xdr:col>
      <xdr:colOff>82550</xdr:colOff>
      <xdr:row>65</xdr:row>
      <xdr:rowOff>7196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17373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2117</xdr:rowOff>
    </xdr:from>
    <xdr:to>
      <xdr:col>7</xdr:col>
      <xdr:colOff>31750</xdr:colOff>
      <xdr:row>65</xdr:row>
      <xdr:rowOff>103717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88494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前年度比で維持補修費は減少したものの、それ以上に人件費・物件費が増加したため、決算額は増となり、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人当たり決算額も増となった。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今後も民間の業務委託を進めるなど、人件費の削減に努める。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164666</xdr:rowOff>
    </xdr:from>
    <xdr:to>
      <xdr:col>23</xdr:col>
      <xdr:colOff>133350</xdr:colOff>
      <xdr:row>88</xdr:row>
      <xdr:rowOff>49805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80666"/>
          <a:ext cx="0" cy="1256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21882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0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49805</xdr:rowOff>
    </xdr:from>
    <xdr:to>
      <xdr:col>24</xdr:col>
      <xdr:colOff>12700</xdr:colOff>
      <xdr:row>88</xdr:row>
      <xdr:rowOff>49805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3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79593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2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164666</xdr:rowOff>
    </xdr:from>
    <xdr:to>
      <xdr:col>24</xdr:col>
      <xdr:colOff>12700</xdr:colOff>
      <xdr:row>80</xdr:row>
      <xdr:rowOff>164666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8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76288</xdr:rowOff>
    </xdr:from>
    <xdr:to>
      <xdr:col>23</xdr:col>
      <xdr:colOff>133350</xdr:colOff>
      <xdr:row>87</xdr:row>
      <xdr:rowOff>5460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820988"/>
          <a:ext cx="838200" cy="10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34251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436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17724</xdr:rowOff>
    </xdr:from>
    <xdr:to>
      <xdr:col>23</xdr:col>
      <xdr:colOff>184150</xdr:colOff>
      <xdr:row>85</xdr:row>
      <xdr:rowOff>119324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59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61762</xdr:rowOff>
    </xdr:from>
    <xdr:to>
      <xdr:col>19</xdr:col>
      <xdr:colOff>133350</xdr:colOff>
      <xdr:row>86</xdr:row>
      <xdr:rowOff>76288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806462"/>
          <a:ext cx="889000" cy="1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170183</xdr:rowOff>
    </xdr:from>
    <xdr:to>
      <xdr:col>19</xdr:col>
      <xdr:colOff>184150</xdr:colOff>
      <xdr:row>85</xdr:row>
      <xdr:rowOff>100333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571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110510</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40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20909</xdr:rowOff>
    </xdr:from>
    <xdr:to>
      <xdr:col>15</xdr:col>
      <xdr:colOff>82550</xdr:colOff>
      <xdr:row>86</xdr:row>
      <xdr:rowOff>61762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765609"/>
          <a:ext cx="889000" cy="4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132831</xdr:rowOff>
    </xdr:from>
    <xdr:to>
      <xdr:col>15</xdr:col>
      <xdr:colOff>133350</xdr:colOff>
      <xdr:row>85</xdr:row>
      <xdr:rowOff>62981</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53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73158</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0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20909</xdr:rowOff>
    </xdr:from>
    <xdr:to>
      <xdr:col>11</xdr:col>
      <xdr:colOff>31750</xdr:colOff>
      <xdr:row>86</xdr:row>
      <xdr:rowOff>30586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765609"/>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85</xdr:row>
      <xdr:rowOff>14804</xdr:rowOff>
    </xdr:from>
    <xdr:to>
      <xdr:col>11</xdr:col>
      <xdr:colOff>82550</xdr:colOff>
      <xdr:row>85</xdr:row>
      <xdr:rowOff>116404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5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126581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35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94295</xdr:rowOff>
    </xdr:from>
    <xdr:to>
      <xdr:col>7</xdr:col>
      <xdr:colOff>31750</xdr:colOff>
      <xdr:row>85</xdr:row>
      <xdr:rowOff>24445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34622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6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126110</xdr:rowOff>
    </xdr:from>
    <xdr:to>
      <xdr:col>23</xdr:col>
      <xdr:colOff>184150</xdr:colOff>
      <xdr:row>87</xdr:row>
      <xdr:rowOff>56260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87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98187</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8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25488</xdr:rowOff>
    </xdr:from>
    <xdr:to>
      <xdr:col>19</xdr:col>
      <xdr:colOff>184150</xdr:colOff>
      <xdr:row>86</xdr:row>
      <xdr:rowOff>127088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77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111865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85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10962</xdr:rowOff>
    </xdr:from>
    <xdr:to>
      <xdr:col>15</xdr:col>
      <xdr:colOff>133350</xdr:colOff>
      <xdr:row>86</xdr:row>
      <xdr:rowOff>112562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75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97339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842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141559</xdr:rowOff>
    </xdr:from>
    <xdr:to>
      <xdr:col>11</xdr:col>
      <xdr:colOff>82550</xdr:colOff>
      <xdr:row>86</xdr:row>
      <xdr:rowOff>71709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71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56486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80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151236</xdr:rowOff>
    </xdr:from>
    <xdr:to>
      <xdr:col>7</xdr:col>
      <xdr:colOff>31750</xdr:colOff>
      <xdr:row>86</xdr:row>
      <xdr:rowOff>81386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72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66163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81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年間行っていた給与カットが終了し、指数が上昇した結果、本市は、類似団体よりも</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ポイント低く、全国市平均よりも低い</a:t>
          </a:r>
          <a:r>
            <a:rPr kumimoji="1" lang="en-US" altLang="ja-JP" sz="1300">
              <a:latin typeface="ＭＳ Ｐゴシック" panose="020B0600070205080204" pitchFamily="50" charset="-128"/>
              <a:ea typeface="ＭＳ Ｐゴシック" panose="020B0600070205080204" pitchFamily="50" charset="-128"/>
            </a:rPr>
            <a:t>98.9</a:t>
          </a:r>
          <a:r>
            <a:rPr kumimoji="1" lang="ja-JP" altLang="en-US" sz="1300">
              <a:latin typeface="ＭＳ Ｐゴシック" panose="020B0600070205080204" pitchFamily="50" charset="-128"/>
              <a:ea typeface="ＭＳ Ｐゴシック" panose="020B0600070205080204" pitchFamily="50" charset="-128"/>
            </a:rPr>
            <a:t>となっている。引き続き適正化を図る。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年度の数値は前年度数値を引用している。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89</xdr:row>
      <xdr:rowOff>150284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6153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41275</xdr:rowOff>
    </xdr:from>
    <xdr:to>
      <xdr:col>81</xdr:col>
      <xdr:colOff>44450</xdr:colOff>
      <xdr:row>86</xdr:row>
      <xdr:rowOff>41275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7859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83202</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82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103716</xdr:rowOff>
    </xdr:from>
    <xdr:to>
      <xdr:col>77</xdr:col>
      <xdr:colOff>44450</xdr:colOff>
      <xdr:row>86</xdr:row>
      <xdr:rowOff>41275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162616"/>
          <a:ext cx="889000" cy="62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26052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94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154516</xdr:rowOff>
    </xdr:from>
    <xdr:to>
      <xdr:col>72</xdr:col>
      <xdr:colOff>203200</xdr:colOff>
      <xdr:row>82</xdr:row>
      <xdr:rowOff>103716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04196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0</xdr:rowOff>
    </xdr:from>
    <xdr:to>
      <xdr:col>73</xdr:col>
      <xdr:colOff>44450</xdr:colOff>
      <xdr:row>87</xdr:row>
      <xdr:rowOff>101600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53975</xdr:rowOff>
    </xdr:from>
    <xdr:to>
      <xdr:col>68</xdr:col>
      <xdr:colOff>152400</xdr:colOff>
      <xdr:row>81</xdr:row>
      <xdr:rowOff>154516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3941425"/>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161925</xdr:rowOff>
    </xdr:from>
    <xdr:to>
      <xdr:col>81</xdr:col>
      <xdr:colOff>95250</xdr:colOff>
      <xdr:row>86</xdr:row>
      <xdr:rowOff>92075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7002</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161925</xdr:rowOff>
    </xdr:from>
    <xdr:to>
      <xdr:col>77</xdr:col>
      <xdr:colOff>95250</xdr:colOff>
      <xdr:row>86</xdr:row>
      <xdr:rowOff>92075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102252</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50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52916</xdr:rowOff>
    </xdr:from>
    <xdr:to>
      <xdr:col>73</xdr:col>
      <xdr:colOff>44450</xdr:colOff>
      <xdr:row>82</xdr:row>
      <xdr:rowOff>154516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164693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103716</xdr:rowOff>
    </xdr:from>
    <xdr:to>
      <xdr:col>68</xdr:col>
      <xdr:colOff>203200</xdr:colOff>
      <xdr:row>82</xdr:row>
      <xdr:rowOff>33866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44043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3175</xdr:rowOff>
    </xdr:from>
    <xdr:to>
      <xdr:col>64</xdr:col>
      <xdr:colOff>152400</xdr:colOff>
      <xdr:row>81</xdr:row>
      <xdr:rowOff>104775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389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114952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65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組織機構の見直し等により適正な人員配置に努め、前年度比で</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ポイント下がり、</a:t>
          </a:r>
          <a:r>
            <a:rPr kumimoji="1" lang="en-US" altLang="ja-JP" sz="1300">
              <a:latin typeface="ＭＳ Ｐゴシック" panose="020B0600070205080204" pitchFamily="50" charset="-128"/>
              <a:ea typeface="ＭＳ Ｐゴシック" panose="020B0600070205080204" pitchFamily="50" charset="-128"/>
            </a:rPr>
            <a:t>6.77</a:t>
          </a:r>
          <a:r>
            <a:rPr kumimoji="1" lang="ja-JP" altLang="en-US" sz="1300">
              <a:latin typeface="ＭＳ Ｐゴシック" panose="020B0600070205080204" pitchFamily="50" charset="-128"/>
              <a:ea typeface="ＭＳ Ｐゴシック" panose="020B0600070205080204" pitchFamily="50" charset="-128"/>
            </a:rPr>
            <a:t>人となっている。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今後も事務事業の見直しを進めながら、行政課題に即した適正な人員配置に努める。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67</xdr:row>
      <xdr:rowOff>3598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27945"/>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147125</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6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3598</xdr:rowOff>
    </xdr:from>
    <xdr:to>
      <xdr:col>81</xdr:col>
      <xdr:colOff>133350</xdr:colOff>
      <xdr:row>67</xdr:row>
      <xdr:rowOff>3598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9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27322</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131869</xdr:rowOff>
    </xdr:from>
    <xdr:to>
      <xdr:col>81</xdr:col>
      <xdr:colOff>44450</xdr:colOff>
      <xdr:row>64</xdr:row>
      <xdr:rowOff>135890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1104669"/>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25206</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826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8679</xdr:rowOff>
    </xdr:from>
    <xdr:to>
      <xdr:col>81</xdr:col>
      <xdr:colOff>95250</xdr:colOff>
      <xdr:row>64</xdr:row>
      <xdr:rowOff>110279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135890</xdr:rowOff>
    </xdr:from>
    <xdr:to>
      <xdr:col>77</xdr:col>
      <xdr:colOff>44450</xdr:colOff>
      <xdr:row>64</xdr:row>
      <xdr:rowOff>147955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110869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64</xdr:row>
      <xdr:rowOff>4656</xdr:rowOff>
    </xdr:from>
    <xdr:to>
      <xdr:col>77</xdr:col>
      <xdr:colOff>95250</xdr:colOff>
      <xdr:row>64</xdr:row>
      <xdr:rowOff>106256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116433</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746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147955</xdr:rowOff>
    </xdr:from>
    <xdr:to>
      <xdr:col>72</xdr:col>
      <xdr:colOff>203200</xdr:colOff>
      <xdr:row>64</xdr:row>
      <xdr:rowOff>155998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112075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57996</xdr:rowOff>
    </xdr:from>
    <xdr:to>
      <xdr:col>73</xdr:col>
      <xdr:colOff>44450</xdr:colOff>
      <xdr:row>62</xdr:row>
      <xdr:rowOff>159596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169773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155998</xdr:rowOff>
    </xdr:from>
    <xdr:to>
      <xdr:col>68</xdr:col>
      <xdr:colOff>152400</xdr:colOff>
      <xdr:row>65</xdr:row>
      <xdr:rowOff>635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112879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142452</xdr:rowOff>
    </xdr:from>
    <xdr:to>
      <xdr:col>68</xdr:col>
      <xdr:colOff>203200</xdr:colOff>
      <xdr:row>63</xdr:row>
      <xdr:rowOff>72602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82779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158538</xdr:rowOff>
    </xdr:from>
    <xdr:to>
      <xdr:col>64</xdr:col>
      <xdr:colOff>152400</xdr:colOff>
      <xdr:row>63</xdr:row>
      <xdr:rowOff>88688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7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98865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81069</xdr:rowOff>
    </xdr:from>
    <xdr:to>
      <xdr:col>81</xdr:col>
      <xdr:colOff>95250</xdr:colOff>
      <xdr:row>65</xdr:row>
      <xdr:rowOff>11219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10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53146</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102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85090</xdr:rowOff>
    </xdr:from>
    <xdr:to>
      <xdr:col>77</xdr:col>
      <xdr:colOff>95250</xdr:colOff>
      <xdr:row>65</xdr:row>
      <xdr:rowOff>15240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97155</xdr:rowOff>
    </xdr:from>
    <xdr:to>
      <xdr:col>73</xdr:col>
      <xdr:colOff>44450</xdr:colOff>
      <xdr:row>65</xdr:row>
      <xdr:rowOff>27305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12082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15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105198</xdr:rowOff>
    </xdr:from>
    <xdr:to>
      <xdr:col>68</xdr:col>
      <xdr:colOff>203200</xdr:colOff>
      <xdr:row>65</xdr:row>
      <xdr:rowOff>35348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1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20125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116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121285</xdr:rowOff>
    </xdr:from>
    <xdr:to>
      <xdr:col>64</xdr:col>
      <xdr:colOff>152400</xdr:colOff>
      <xdr:row>65</xdr:row>
      <xdr:rowOff>51435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36212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ポイント改善したものの類似団体中最低の</a:t>
          </a:r>
          <a:r>
            <a:rPr kumimoji="1" lang="en-US" altLang="ja-JP" sz="1300">
              <a:latin typeface="ＭＳ Ｐゴシック" panose="020B0600070205080204" pitchFamily="50" charset="-128"/>
              <a:ea typeface="ＭＳ Ｐゴシック" panose="020B0600070205080204" pitchFamily="50" charset="-128"/>
            </a:rPr>
            <a:t>16.6%</a:t>
          </a:r>
          <a:r>
            <a:rPr kumimoji="1" lang="ja-JP" altLang="en-US" sz="1300">
              <a:latin typeface="ＭＳ Ｐゴシック" panose="020B0600070205080204" pitchFamily="50" charset="-128"/>
              <a:ea typeface="ＭＳ Ｐゴシック" panose="020B0600070205080204" pitchFamily="50" charset="-128"/>
            </a:rPr>
            <a:t>となっている。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本市の公債費は、合併前後の積極的な社会基盤整備に係る起債償還により高止まりの状態が続いているが、引き続き市債の繰上償還や新規発行債の抑制により、数値改善に努める。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131128</xdr:rowOff>
    </xdr:from>
    <xdr:to>
      <xdr:col>81</xdr:col>
      <xdr:colOff>44450</xdr:colOff>
      <xdr:row>43</xdr:row>
      <xdr:rowOff>10795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303328"/>
          <a:ext cx="0" cy="1079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154322</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35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10795</xdr:rowOff>
    </xdr:from>
    <xdr:to>
      <xdr:col>81</xdr:col>
      <xdr:colOff>133350</xdr:colOff>
      <xdr:row>43</xdr:row>
      <xdr:rowOff>10795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38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46055</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604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131128</xdr:rowOff>
    </xdr:from>
    <xdr:to>
      <xdr:col>81</xdr:col>
      <xdr:colOff>133350</xdr:colOff>
      <xdr:row>36</xdr:row>
      <xdr:rowOff>131128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30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10795</xdr:rowOff>
    </xdr:from>
    <xdr:to>
      <xdr:col>81</xdr:col>
      <xdr:colOff>44450</xdr:colOff>
      <xdr:row>43</xdr:row>
      <xdr:rowOff>46990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179800" y="738314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10812</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52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165735</xdr:rowOff>
    </xdr:from>
    <xdr:to>
      <xdr:col>81</xdr:col>
      <xdr:colOff>95250</xdr:colOff>
      <xdr:row>39</xdr:row>
      <xdr:rowOff>95885</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68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46990</xdr:rowOff>
    </xdr:from>
    <xdr:to>
      <xdr:col>77</xdr:col>
      <xdr:colOff>44450</xdr:colOff>
      <xdr:row>43</xdr:row>
      <xdr:rowOff>107315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741934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6350</xdr:rowOff>
    </xdr:from>
    <xdr:to>
      <xdr:col>77</xdr:col>
      <xdr:colOff>95250</xdr:colOff>
      <xdr:row>39</xdr:row>
      <xdr:rowOff>107950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107315</xdr:rowOff>
    </xdr:from>
    <xdr:to>
      <xdr:col>72</xdr:col>
      <xdr:colOff>203200</xdr:colOff>
      <xdr:row>44</xdr:row>
      <xdr:rowOff>14288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7479665"/>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63182</xdr:rowOff>
    </xdr:from>
    <xdr:to>
      <xdr:col>73</xdr:col>
      <xdr:colOff>44450</xdr:colOff>
      <xdr:row>38</xdr:row>
      <xdr:rowOff>164782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657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3510</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347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14288</xdr:rowOff>
    </xdr:from>
    <xdr:to>
      <xdr:col>68</xdr:col>
      <xdr:colOff>152400</xdr:colOff>
      <xdr:row>44</xdr:row>
      <xdr:rowOff>62547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7558088"/>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129540</xdr:rowOff>
    </xdr:from>
    <xdr:to>
      <xdr:col>68</xdr:col>
      <xdr:colOff>203200</xdr:colOff>
      <xdr:row>39</xdr:row>
      <xdr:rowOff>59690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69867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318</xdr:rowOff>
    </xdr:from>
    <xdr:to>
      <xdr:col>64</xdr:col>
      <xdr:colOff>152400</xdr:colOff>
      <xdr:row>39</xdr:row>
      <xdr:rowOff>101918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668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112095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45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131445</xdr:rowOff>
    </xdr:from>
    <xdr:to>
      <xdr:col>81</xdr:col>
      <xdr:colOff>95250</xdr:colOff>
      <xdr:row>43</xdr:row>
      <xdr:rowOff>61595</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73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27322</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722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167640</xdr:rowOff>
    </xdr:from>
    <xdr:to>
      <xdr:col>77</xdr:col>
      <xdr:colOff>95250</xdr:colOff>
      <xdr:row>43</xdr:row>
      <xdr:rowOff>97790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82567</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56515</xdr:rowOff>
    </xdr:from>
    <xdr:to>
      <xdr:col>73</xdr:col>
      <xdr:colOff>44450</xdr:colOff>
      <xdr:row>43</xdr:row>
      <xdr:rowOff>158115</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142892</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134938</xdr:rowOff>
    </xdr:from>
    <xdr:to>
      <xdr:col>68</xdr:col>
      <xdr:colOff>203200</xdr:colOff>
      <xdr:row>44</xdr:row>
      <xdr:rowOff>65088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750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49865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759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11747</xdr:rowOff>
    </xdr:from>
    <xdr:to>
      <xdr:col>64</xdr:col>
      <xdr:colOff>152400</xdr:colOff>
      <xdr:row>44</xdr:row>
      <xdr:rowOff>113347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55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98124</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764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合併前後に社会資本整備を積極的に実施した結果、地方債残高が増加し、加えて同理由により公営企業への繰出しも増加したため、類似団体中下位の</a:t>
          </a:r>
          <a:r>
            <a:rPr kumimoji="1" lang="en-US" altLang="ja-JP" sz="1300">
              <a:latin typeface="ＭＳ Ｐゴシック" panose="020B0600070205080204" pitchFamily="50" charset="-128"/>
              <a:ea typeface="ＭＳ Ｐゴシック" panose="020B0600070205080204" pitchFamily="50" charset="-128"/>
            </a:rPr>
            <a:t>165.4%</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前年度比では繰上償還等の効果により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ポイント改善したものの、引き続き繰上償還等により公債費の削減に努めるとともに、公共事業費を本市の財政力に見合った規模に削減し、市債の新規発行額の抑制を図る。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21</xdr:row>
      <xdr:rowOff>58960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571750"/>
          <a:ext cx="0" cy="10876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31037</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63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58960</xdr:rowOff>
    </xdr:from>
    <xdr:to>
      <xdr:col>81</xdr:col>
      <xdr:colOff>133350</xdr:colOff>
      <xdr:row>21</xdr:row>
      <xdr:rowOff>58960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365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140526</xdr:rowOff>
    </xdr:from>
    <xdr:to>
      <xdr:col>81</xdr:col>
      <xdr:colOff>44450</xdr:colOff>
      <xdr:row>20</xdr:row>
      <xdr:rowOff>151384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6179800" y="3569526"/>
          <a:ext cx="8382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86980</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4872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70453</xdr:rowOff>
    </xdr:from>
    <xdr:to>
      <xdr:col>81</xdr:col>
      <xdr:colOff>95250</xdr:colOff>
      <xdr:row>16</xdr:row>
      <xdr:rowOff>603</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64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151384</xdr:rowOff>
    </xdr:from>
    <xdr:to>
      <xdr:col>77</xdr:col>
      <xdr:colOff>44450</xdr:colOff>
      <xdr:row>21</xdr:row>
      <xdr:rowOff>38449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5290800" y="3580384"/>
          <a:ext cx="889000" cy="5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94583</xdr:rowOff>
    </xdr:from>
    <xdr:to>
      <xdr:col>77</xdr:col>
      <xdr:colOff>95250</xdr:colOff>
      <xdr:row>16</xdr:row>
      <xdr:rowOff>24733</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6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34910</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435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38449</xdr:rowOff>
    </xdr:from>
    <xdr:to>
      <xdr:col>72</xdr:col>
      <xdr:colOff>203200</xdr:colOff>
      <xdr:row>21</xdr:row>
      <xdr:rowOff>159099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4401800" y="363889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77089</xdr:rowOff>
    </xdr:from>
    <xdr:to>
      <xdr:col>73</xdr:col>
      <xdr:colOff>44450</xdr:colOff>
      <xdr:row>16</xdr:row>
      <xdr:rowOff>7239</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64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17416</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41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159099</xdr:rowOff>
    </xdr:from>
    <xdr:to>
      <xdr:col>68</xdr:col>
      <xdr:colOff>152400</xdr:colOff>
      <xdr:row>22</xdr:row>
      <xdr:rowOff>46165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3512800" y="3759549"/>
          <a:ext cx="889000" cy="5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133191</xdr:rowOff>
    </xdr:from>
    <xdr:to>
      <xdr:col>68</xdr:col>
      <xdr:colOff>203200</xdr:colOff>
      <xdr:row>16</xdr:row>
      <xdr:rowOff>63341</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7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73518</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47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145860</xdr:rowOff>
    </xdr:from>
    <xdr:to>
      <xdr:col>64</xdr:col>
      <xdr:colOff>152400</xdr:colOff>
      <xdr:row>16</xdr:row>
      <xdr:rowOff>76010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71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86187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48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89726</xdr:rowOff>
    </xdr:from>
    <xdr:to>
      <xdr:col>81</xdr:col>
      <xdr:colOff>95250</xdr:colOff>
      <xdr:row>21</xdr:row>
      <xdr:rowOff>19876</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967200" y="351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157053</xdr:rowOff>
    </xdr:from>
    <xdr:ext cx="762000" cy="259045"/>
    <xdr:sp macro="" textlink="">
      <xdr:nvSpPr>
        <xdr:cNvPr id="456" name="将来負担の状況該当値テキスト">
          <a:extLst>
            <a:ext uri="{FF2B5EF4-FFF2-40B4-BE49-F238E27FC236}">
              <a16:creationId xmlns:a16="http://schemas.microsoft.com/office/drawing/2014/main" id="{00000000-0008-0000-0300-0000C8010000}"/>
            </a:ext>
          </a:extLst>
        </xdr:cNvPr>
        <xdr:cNvSpPr txBox="1"/>
      </xdr:nvSpPr>
      <xdr:spPr>
        <a:xfrm>
          <a:off x="17106900" y="3414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100584</xdr:rowOff>
    </xdr:from>
    <xdr:to>
      <xdr:col>77</xdr:col>
      <xdr:colOff>95250</xdr:colOff>
      <xdr:row>21</xdr:row>
      <xdr:rowOff>30734</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129000" y="352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15511</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361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159099</xdr:rowOff>
    </xdr:from>
    <xdr:to>
      <xdr:col>73</xdr:col>
      <xdr:colOff>44450</xdr:colOff>
      <xdr:row>21</xdr:row>
      <xdr:rowOff>89249</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5240000" y="358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74026</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367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108299</xdr:rowOff>
    </xdr:from>
    <xdr:to>
      <xdr:col>68</xdr:col>
      <xdr:colOff>203200</xdr:colOff>
      <xdr:row>22</xdr:row>
      <xdr:rowOff>38449</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351000" y="370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23226</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379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166815</xdr:rowOff>
    </xdr:from>
    <xdr:to>
      <xdr:col>64</xdr:col>
      <xdr:colOff>152400</xdr:colOff>
      <xdr:row>22</xdr:row>
      <xdr:rowOff>96965</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37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81742</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385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175,227
171,497
624.36
81,465,297
80,071,096
1,279,581
46,017,290
101,995,678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16.6
165.4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独自の給与減額措置を終えたため、前年度比で</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ポイント上昇したが、類似団体平均と比較すると</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一方、賃金や公営企業会計の人件費に充てる繰出金といった人件費に準ずる費用を合計した場合の人口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人当たりの決算額は、類似団体を</a:t>
          </a:r>
          <a:r>
            <a:rPr kumimoji="1" lang="en-US" altLang="ja-JP" sz="1300">
              <a:latin typeface="ＭＳ Ｐゴシック" panose="020B0600070205080204" pitchFamily="50" charset="-128"/>
              <a:ea typeface="ＭＳ Ｐゴシック" panose="020B0600070205080204" pitchFamily="50" charset="-128"/>
            </a:rPr>
            <a:t>1,211</a:t>
          </a:r>
          <a:r>
            <a:rPr kumimoji="1" lang="ja-JP" altLang="en-US" sz="1300">
              <a:latin typeface="ＭＳ Ｐゴシック" panose="020B0600070205080204" pitchFamily="50" charset="-128"/>
              <a:ea typeface="ＭＳ Ｐゴシック" panose="020B0600070205080204" pitchFamily="50" charset="-128"/>
            </a:rPr>
            <a:t>円上回っており、比率と金額の両面において、人件費の抑制に努める。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26307</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644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169834</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2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26307</xdr:rowOff>
    </xdr:from>
    <xdr:to>
      <xdr:col>24</xdr:col>
      <xdr:colOff>114300</xdr:colOff>
      <xdr:row>41</xdr:row>
      <xdr:rowOff>26307</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5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94343</xdr:rowOff>
    </xdr:from>
    <xdr:to>
      <xdr:col>24</xdr:col>
      <xdr:colOff>25400</xdr:colOff>
      <xdr:row>34</xdr:row>
      <xdr:rowOff>170543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59236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159855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60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16328</xdr:rowOff>
    </xdr:from>
    <xdr:to>
      <xdr:col>24</xdr:col>
      <xdr:colOff>76200</xdr:colOff>
      <xdr:row>36</xdr:row>
      <xdr:rowOff>117928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29028</xdr:rowOff>
    </xdr:from>
    <xdr:to>
      <xdr:col>19</xdr:col>
      <xdr:colOff>187325</xdr:colOff>
      <xdr:row>34</xdr:row>
      <xdr:rowOff>94343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8583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48986</xdr:rowOff>
    </xdr:from>
    <xdr:to>
      <xdr:col>20</xdr:col>
      <xdr:colOff>38100</xdr:colOff>
      <xdr:row>36</xdr:row>
      <xdr:rowOff>150586</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135363</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0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7257</xdr:rowOff>
    </xdr:from>
    <xdr:to>
      <xdr:col>15</xdr:col>
      <xdr:colOff>98425</xdr:colOff>
      <xdr:row>34</xdr:row>
      <xdr:rowOff>29028</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8365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48986</xdr:rowOff>
    </xdr:from>
    <xdr:to>
      <xdr:col>15</xdr:col>
      <xdr:colOff>149225</xdr:colOff>
      <xdr:row>36</xdr:row>
      <xdr:rowOff>150586</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135363</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7257</xdr:rowOff>
    </xdr:from>
    <xdr:to>
      <xdr:col>11</xdr:col>
      <xdr:colOff>9525</xdr:colOff>
      <xdr:row>34</xdr:row>
      <xdr:rowOff>61686</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58365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8164</xdr:rowOff>
    </xdr:from>
    <xdr:to>
      <xdr:col>11</xdr:col>
      <xdr:colOff>60325</xdr:colOff>
      <xdr:row>37</xdr:row>
      <xdr:rowOff>109764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94542</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83655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119743</xdr:rowOff>
    </xdr:from>
    <xdr:to>
      <xdr:col>24</xdr:col>
      <xdr:colOff>76200</xdr:colOff>
      <xdr:row>35</xdr:row>
      <xdr:rowOff>49893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136270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43543</xdr:rowOff>
    </xdr:from>
    <xdr:to>
      <xdr:col>20</xdr:col>
      <xdr:colOff>38100</xdr:colOff>
      <xdr:row>34</xdr:row>
      <xdr:rowOff>145143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155320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64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149678</xdr:rowOff>
    </xdr:from>
    <xdr:to>
      <xdr:col>15</xdr:col>
      <xdr:colOff>149225</xdr:colOff>
      <xdr:row>34</xdr:row>
      <xdr:rowOff>79828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90005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127907</xdr:rowOff>
    </xdr:from>
    <xdr:to>
      <xdr:col>11</xdr:col>
      <xdr:colOff>60325</xdr:colOff>
      <xdr:row>34</xdr:row>
      <xdr:rowOff>58057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7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68234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55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10886</xdr:rowOff>
    </xdr:from>
    <xdr:to>
      <xdr:col>6</xdr:col>
      <xdr:colOff>171450</xdr:colOff>
      <xdr:row>34</xdr:row>
      <xdr:rowOff>112486</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122663</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下回っているが、文化・スポーツ施設等の公共施設を多く抱えていることにより、その維持管理費が経常的な財政負担となっている。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これら公共施設を継続して維持していくとなれば、大規模改修や建て替えにかかる経費が今後ピークを迎えることもあり、統廃合及び譲渡等を進め、維持管理コストの縮減等を図り、数値の改善に努める。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347686"/>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53521</xdr:rowOff>
    </xdr:from>
    <xdr:to>
      <xdr:col>82</xdr:col>
      <xdr:colOff>107950</xdr:colOff>
      <xdr:row>15</xdr:row>
      <xdr:rowOff>86179</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6252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105427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302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4536</xdr:rowOff>
    </xdr:from>
    <xdr:to>
      <xdr:col>78</xdr:col>
      <xdr:colOff>69850</xdr:colOff>
      <xdr:row>15</xdr:row>
      <xdr:rowOff>53521</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57628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4536</xdr:rowOff>
    </xdr:from>
    <xdr:to>
      <xdr:col>73</xdr:col>
      <xdr:colOff>180975</xdr:colOff>
      <xdr:row>15</xdr:row>
      <xdr:rowOff>4536</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5762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27214</xdr:rowOff>
    </xdr:from>
    <xdr:to>
      <xdr:col>74</xdr:col>
      <xdr:colOff>31750</xdr:colOff>
      <xdr:row>18</xdr:row>
      <xdr:rowOff>128814</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311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113591</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319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4536</xdr:rowOff>
    </xdr:from>
    <xdr:to>
      <xdr:col>69</xdr:col>
      <xdr:colOff>92075</xdr:colOff>
      <xdr:row>15</xdr:row>
      <xdr:rowOff>20864</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25762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43543</xdr:rowOff>
    </xdr:from>
    <xdr:to>
      <xdr:col>69</xdr:col>
      <xdr:colOff>142875</xdr:colOff>
      <xdr:row>18</xdr:row>
      <xdr:rowOff>145143</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129920</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149679</xdr:rowOff>
    </xdr:from>
    <xdr:to>
      <xdr:col>65</xdr:col>
      <xdr:colOff>53975</xdr:colOff>
      <xdr:row>18</xdr:row>
      <xdr:rowOff>79829</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64606</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35379</xdr:rowOff>
    </xdr:from>
    <xdr:to>
      <xdr:col>82</xdr:col>
      <xdr:colOff>158750</xdr:colOff>
      <xdr:row>15</xdr:row>
      <xdr:rowOff>136979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51906</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2721</xdr:rowOff>
    </xdr:from>
    <xdr:to>
      <xdr:col>78</xdr:col>
      <xdr:colOff>120650</xdr:colOff>
      <xdr:row>15</xdr:row>
      <xdr:rowOff>104321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114498</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3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125186</xdr:rowOff>
    </xdr:from>
    <xdr:to>
      <xdr:col>74</xdr:col>
      <xdr:colOff>31750</xdr:colOff>
      <xdr:row>15</xdr:row>
      <xdr:rowOff>55336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5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65513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29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125186</xdr:rowOff>
    </xdr:from>
    <xdr:to>
      <xdr:col>69</xdr:col>
      <xdr:colOff>142875</xdr:colOff>
      <xdr:row>15</xdr:row>
      <xdr:rowOff>55336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5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65513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29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141514</xdr:rowOff>
    </xdr:from>
    <xdr:to>
      <xdr:col>65</xdr:col>
      <xdr:colOff>53975</xdr:colOff>
      <xdr:row>15</xdr:row>
      <xdr:rowOff>71664</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81841</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類似団体平均を下回っているが、上昇傾向にある。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その要因としては、私立認可保育所認定こども園給付費や障がい福祉サービス給付事業など社会保障費の増加が挙げられる。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引き続き、資格審査の適正化や各種手当等の見直しを進め、数値の改善に努める。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55</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385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82567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855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110490</xdr:rowOff>
    </xdr:from>
    <xdr:to>
      <xdr:col>24</xdr:col>
      <xdr:colOff>76200</xdr:colOff>
      <xdr:row>58</xdr:row>
      <xdr:rowOff>40640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81280</xdr:rowOff>
    </xdr:from>
    <xdr:to>
      <xdr:col>19</xdr:col>
      <xdr:colOff>187325</xdr:colOff>
      <xdr:row>54</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339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64770</xdr:rowOff>
    </xdr:from>
    <xdr:to>
      <xdr:col>20</xdr:col>
      <xdr:colOff>38100</xdr:colOff>
      <xdr:row>57</xdr:row>
      <xdr:rowOff>166370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151147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92710</xdr:rowOff>
    </xdr:from>
    <xdr:to>
      <xdr:col>15</xdr:col>
      <xdr:colOff>98425</xdr:colOff>
      <xdr:row>54</xdr:row>
      <xdr:rowOff>81280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1795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156210</xdr:rowOff>
    </xdr:from>
    <xdr:to>
      <xdr:col>15</xdr:col>
      <xdr:colOff>149225</xdr:colOff>
      <xdr:row>60</xdr:row>
      <xdr:rowOff>86360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1027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71137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24130</xdr:rowOff>
    </xdr:from>
    <xdr:to>
      <xdr:col>11</xdr:col>
      <xdr:colOff>9525</xdr:colOff>
      <xdr:row>53</xdr:row>
      <xdr:rowOff>92710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110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41910</xdr:rowOff>
    </xdr:from>
    <xdr:to>
      <xdr:col>11</xdr:col>
      <xdr:colOff>60325</xdr:colOff>
      <xdr:row>59</xdr:row>
      <xdr:rowOff>143510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128287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30480</xdr:rowOff>
    </xdr:from>
    <xdr:to>
      <xdr:col>15</xdr:col>
      <xdr:colOff>149225</xdr:colOff>
      <xdr:row>54</xdr:row>
      <xdr:rowOff>132080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142257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41910</xdr:rowOff>
    </xdr:from>
    <xdr:to>
      <xdr:col>11</xdr:col>
      <xdr:colOff>60325</xdr:colOff>
      <xdr:row>53</xdr:row>
      <xdr:rowOff>143510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153687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88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144780</xdr:rowOff>
    </xdr:from>
    <xdr:to>
      <xdr:col>6</xdr:col>
      <xdr:colOff>171450</xdr:colOff>
      <xdr:row>53</xdr:row>
      <xdr:rowOff>74930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0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85107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82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その他に係る経常収支比率が類似団体平均を上回っているのは、繰出金の占める割合が類似団体平均のそれを上回っているためである。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各特別会計において、料金の適正化等を図ることにより、財政健全化に努める。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84138</xdr:rowOff>
    </xdr:from>
    <xdr:to>
      <xdr:col>82</xdr:col>
      <xdr:colOff>107950</xdr:colOff>
      <xdr:row>61</xdr:row>
      <xdr:rowOff>41275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70988"/>
          <a:ext cx="0" cy="1328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13352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41275</xdr:rowOff>
    </xdr:from>
    <xdr:to>
      <xdr:col>82</xdr:col>
      <xdr:colOff>196850</xdr:colOff>
      <xdr:row>61</xdr:row>
      <xdr:rowOff>41275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170515</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84138</xdr:rowOff>
    </xdr:from>
    <xdr:to>
      <xdr:col>82</xdr:col>
      <xdr:colOff>196850</xdr:colOff>
      <xdr:row>53</xdr:row>
      <xdr:rowOff>84138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41275</xdr:rowOff>
    </xdr:from>
    <xdr:to>
      <xdr:col>82</xdr:col>
      <xdr:colOff>107950</xdr:colOff>
      <xdr:row>61</xdr:row>
      <xdr:rowOff>41275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104997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78440</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79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61913</xdr:rowOff>
    </xdr:from>
    <xdr:to>
      <xdr:col>82</xdr:col>
      <xdr:colOff>158750</xdr:colOff>
      <xdr:row>57</xdr:row>
      <xdr:rowOff>163513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83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41275</xdr:rowOff>
    </xdr:from>
    <xdr:to>
      <xdr:col>78</xdr:col>
      <xdr:colOff>69850</xdr:colOff>
      <xdr:row>61</xdr:row>
      <xdr:rowOff>41275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1032827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4763</xdr:rowOff>
    </xdr:from>
    <xdr:to>
      <xdr:col>78</xdr:col>
      <xdr:colOff>120650</xdr:colOff>
      <xdr:row>57</xdr:row>
      <xdr:rowOff>106363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116540</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546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169863</xdr:rowOff>
    </xdr:from>
    <xdr:to>
      <xdr:col>73</xdr:col>
      <xdr:colOff>180975</xdr:colOff>
      <xdr:row>60</xdr:row>
      <xdr:rowOff>41275</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10285413"/>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90488</xdr:rowOff>
    </xdr:from>
    <xdr:to>
      <xdr:col>74</xdr:col>
      <xdr:colOff>31750</xdr:colOff>
      <xdr:row>57</xdr:row>
      <xdr:rowOff>20638</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69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30815</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46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127000</xdr:rowOff>
    </xdr:from>
    <xdr:to>
      <xdr:col>69</xdr:col>
      <xdr:colOff>92075</xdr:colOff>
      <xdr:row>59</xdr:row>
      <xdr:rowOff>169863</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10242550"/>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104775</xdr:rowOff>
    </xdr:from>
    <xdr:to>
      <xdr:col>69</xdr:col>
      <xdr:colOff>142875</xdr:colOff>
      <xdr:row>57</xdr:row>
      <xdr:rowOff>34925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45102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33338</xdr:rowOff>
    </xdr:from>
    <xdr:to>
      <xdr:col>65</xdr:col>
      <xdr:colOff>53975</xdr:colOff>
      <xdr:row>56</xdr:row>
      <xdr:rowOff>134938</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63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145115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40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161925</xdr:rowOff>
    </xdr:from>
    <xdr:to>
      <xdr:col>82</xdr:col>
      <xdr:colOff>158750</xdr:colOff>
      <xdr:row>61</xdr:row>
      <xdr:rowOff>92075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104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70502</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1035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161925</xdr:rowOff>
    </xdr:from>
    <xdr:to>
      <xdr:col>78</xdr:col>
      <xdr:colOff>120650</xdr:colOff>
      <xdr:row>61</xdr:row>
      <xdr:rowOff>92075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4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76852</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535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161925</xdr:rowOff>
    </xdr:from>
    <xdr:to>
      <xdr:col>74</xdr:col>
      <xdr:colOff>31750</xdr:colOff>
      <xdr:row>60</xdr:row>
      <xdr:rowOff>92075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76852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36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119063</xdr:rowOff>
    </xdr:from>
    <xdr:to>
      <xdr:col>69</xdr:col>
      <xdr:colOff>142875</xdr:colOff>
      <xdr:row>60</xdr:row>
      <xdr:rowOff>49213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23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33990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320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76200</xdr:rowOff>
    </xdr:from>
    <xdr:to>
      <xdr:col>65</xdr:col>
      <xdr:colOff>53975</xdr:colOff>
      <xdr:row>60</xdr:row>
      <xdr:rowOff>6350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162577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平均を下回っているのは、消防や一般廃棄物処理等について一部事務組合を構成せず、直接人件費、物件費として計上しているからである。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経常収支比率における割合は低いものの、引き続き補助金等の見直しを継続し適正化を図る。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a:extLst>
            <a:ext uri="{FF2B5EF4-FFF2-40B4-BE49-F238E27FC236}">
              <a16:creationId xmlns:a16="http://schemas.microsoft.com/office/drawing/2014/main" id="{00000000-0008-0000-0400-00003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99786</xdr:rowOff>
    </xdr:from>
    <xdr:to>
      <xdr:col>82</xdr:col>
      <xdr:colOff>107950</xdr:colOff>
      <xdr:row>41</xdr:row>
      <xdr:rowOff>48078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6510000" y="55861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20155</xdr:rowOff>
    </xdr:from>
    <xdr:ext cx="762000" cy="259045"/>
    <xdr:sp macro="" textlink="">
      <xdr:nvSpPr>
        <xdr:cNvPr id="314" name="補助費等最小値テキスト">
          <a:extLst>
            <a:ext uri="{FF2B5EF4-FFF2-40B4-BE49-F238E27FC236}">
              <a16:creationId xmlns:a16="http://schemas.microsoft.com/office/drawing/2014/main" id="{00000000-0008-0000-0400-00003A010000}"/>
            </a:ext>
          </a:extLst>
        </xdr:cNvPr>
        <xdr:cNvSpPr txBox="1"/>
      </xdr:nvSpPr>
      <xdr:spPr>
        <a:xfrm>
          <a:off x="16598900" y="704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48078</xdr:rowOff>
    </xdr:from>
    <xdr:to>
      <xdr:col>82</xdr:col>
      <xdr:colOff>196850</xdr:colOff>
      <xdr:row>41</xdr:row>
      <xdr:rowOff>48078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707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14713</xdr:rowOff>
    </xdr:from>
    <xdr:ext cx="762000" cy="259045"/>
    <xdr:sp macro="" textlink="">
      <xdr:nvSpPr>
        <xdr:cNvPr id="316" name="補助費等最大値テキスト">
          <a:extLst>
            <a:ext uri="{FF2B5EF4-FFF2-40B4-BE49-F238E27FC236}">
              <a16:creationId xmlns:a16="http://schemas.microsoft.com/office/drawing/2014/main" id="{00000000-0008-0000-0400-00003C010000}"/>
            </a:ext>
          </a:extLst>
        </xdr:cNvPr>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99786</xdr:rowOff>
    </xdr:from>
    <xdr:to>
      <xdr:col>82</xdr:col>
      <xdr:colOff>196850</xdr:colOff>
      <xdr:row>32</xdr:row>
      <xdr:rowOff>99786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78014</xdr:rowOff>
    </xdr:from>
    <xdr:to>
      <xdr:col>82</xdr:col>
      <xdr:colOff>107950</xdr:colOff>
      <xdr:row>32</xdr:row>
      <xdr:rowOff>99786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5671800" y="55644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72770</xdr:rowOff>
    </xdr:from>
    <xdr:ext cx="762000" cy="259045"/>
    <xdr:sp macro="" textlink="">
      <xdr:nvSpPr>
        <xdr:cNvPr id="319" name="補助費等平均値テキスト">
          <a:extLst>
            <a:ext uri="{FF2B5EF4-FFF2-40B4-BE49-F238E27FC236}">
              <a16:creationId xmlns:a16="http://schemas.microsoft.com/office/drawing/2014/main" id="{00000000-0008-0000-0400-00003F010000}"/>
            </a:ext>
          </a:extLst>
        </xdr:cNvPr>
        <xdr:cNvSpPr txBox="1"/>
      </xdr:nvSpPr>
      <xdr:spPr>
        <a:xfrm>
          <a:off x="16598900" y="6073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100693</xdr:rowOff>
    </xdr:from>
    <xdr:to>
      <xdr:col>82</xdr:col>
      <xdr:colOff>158750</xdr:colOff>
      <xdr:row>36</xdr:row>
      <xdr:rowOff>30843</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64592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67128</xdr:rowOff>
    </xdr:from>
    <xdr:to>
      <xdr:col>78</xdr:col>
      <xdr:colOff>69850</xdr:colOff>
      <xdr:row>32</xdr:row>
      <xdr:rowOff>78014</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4782800" y="55535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111578</xdr:rowOff>
    </xdr:from>
    <xdr:to>
      <xdr:col>78</xdr:col>
      <xdr:colOff>120650</xdr:colOff>
      <xdr:row>36</xdr:row>
      <xdr:rowOff>41728</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26505</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67128</xdr:rowOff>
    </xdr:from>
    <xdr:to>
      <xdr:col>73</xdr:col>
      <xdr:colOff>180975</xdr:colOff>
      <xdr:row>32</xdr:row>
      <xdr:rowOff>88900</xdr:rowOff>
    </xdr:to>
    <xdr:cxnSp macro="">
      <xdr:nvCxnSpPr>
        <xdr:cNvPr id="324" name="直線コネクタ 323">
          <a:extLst>
            <a:ext uri="{FF2B5EF4-FFF2-40B4-BE49-F238E27FC236}">
              <a16:creationId xmlns:a16="http://schemas.microsoft.com/office/drawing/2014/main" id="{00000000-0008-0000-0400-000044010000}"/>
            </a:ext>
          </a:extLst>
        </xdr:cNvPr>
        <xdr:cNvCxnSpPr/>
      </xdr:nvCxnSpPr>
      <xdr:spPr>
        <a:xfrm flipV="1">
          <a:off x="13893800" y="5553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70757</xdr:rowOff>
    </xdr:from>
    <xdr:to>
      <xdr:col>74</xdr:col>
      <xdr:colOff>31750</xdr:colOff>
      <xdr:row>37</xdr:row>
      <xdr:rowOff>907</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4732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157134</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88900</xdr:rowOff>
    </xdr:from>
    <xdr:to>
      <xdr:col>69</xdr:col>
      <xdr:colOff>92075</xdr:colOff>
      <xdr:row>32</xdr:row>
      <xdr:rowOff>88900</xdr:rowOff>
    </xdr:to>
    <xdr:cxnSp macro="">
      <xdr:nvCxnSpPr>
        <xdr:cNvPr id="327" name="直線コネクタ 326">
          <a:extLst>
            <a:ext uri="{FF2B5EF4-FFF2-40B4-BE49-F238E27FC236}">
              <a16:creationId xmlns:a16="http://schemas.microsoft.com/office/drawing/2014/main" id="{00000000-0008-0000-0400-000047010000}"/>
            </a:ext>
          </a:extLst>
        </xdr:cNvPr>
        <xdr:cNvCxnSpPr/>
      </xdr:nvCxnSpPr>
      <xdr:spPr>
        <a:xfrm>
          <a:off x="13004800" y="557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30" name="フローチャート: 判断 329">
          <a:extLst>
            <a:ext uri="{FF2B5EF4-FFF2-40B4-BE49-F238E27FC236}">
              <a16:creationId xmlns:a16="http://schemas.microsoft.com/office/drawing/2014/main" id="{00000000-0008-0000-0400-00004A010000}"/>
            </a:ext>
          </a:extLst>
        </xdr:cNvPr>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70049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48986</xdr:rowOff>
    </xdr:from>
    <xdr:to>
      <xdr:col>82</xdr:col>
      <xdr:colOff>158750</xdr:colOff>
      <xdr:row>32</xdr:row>
      <xdr:rowOff>150586</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6459200" y="55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31</xdr:row>
      <xdr:rowOff>129013</xdr:rowOff>
    </xdr:from>
    <xdr:ext cx="762000" cy="259045"/>
    <xdr:sp macro="" textlink="">
      <xdr:nvSpPr>
        <xdr:cNvPr id="338" name="補助費等該当値テキスト">
          <a:extLst>
            <a:ext uri="{FF2B5EF4-FFF2-40B4-BE49-F238E27FC236}">
              <a16:creationId xmlns:a16="http://schemas.microsoft.com/office/drawing/2014/main" id="{00000000-0008-0000-0400-000052010000}"/>
            </a:ext>
          </a:extLst>
        </xdr:cNvPr>
        <xdr:cNvSpPr txBox="1"/>
      </xdr:nvSpPr>
      <xdr:spPr>
        <a:xfrm>
          <a:off x="16598900" y="5443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27214</xdr:rowOff>
    </xdr:from>
    <xdr:to>
      <xdr:col>78</xdr:col>
      <xdr:colOff>120650</xdr:colOff>
      <xdr:row>32</xdr:row>
      <xdr:rowOff>128814</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5621000" y="551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30</xdr:row>
      <xdr:rowOff>138991</xdr:rowOff>
    </xdr:from>
    <xdr:ext cx="7366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5290800" y="5282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16328</xdr:rowOff>
    </xdr:from>
    <xdr:to>
      <xdr:col>74</xdr:col>
      <xdr:colOff>31750</xdr:colOff>
      <xdr:row>32</xdr:row>
      <xdr:rowOff>117928</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4732000" y="550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30</xdr:row>
      <xdr:rowOff>128105</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4401800" y="527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38100</xdr:rowOff>
    </xdr:from>
    <xdr:to>
      <xdr:col>69</xdr:col>
      <xdr:colOff>142875</xdr:colOff>
      <xdr:row>32</xdr:row>
      <xdr:rowOff>139700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38430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30</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35128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38100</xdr:rowOff>
    </xdr:from>
    <xdr:to>
      <xdr:col>65</xdr:col>
      <xdr:colOff>53975</xdr:colOff>
      <xdr:row>32</xdr:row>
      <xdr:rowOff>139700</xdr:rowOff>
    </xdr:to>
    <xdr:sp macro="" textlink="">
      <xdr:nvSpPr>
        <xdr:cNvPr id="345" name="楕円 344">
          <a:extLst>
            <a:ext uri="{FF2B5EF4-FFF2-40B4-BE49-F238E27FC236}">
              <a16:creationId xmlns:a16="http://schemas.microsoft.com/office/drawing/2014/main" id="{00000000-0008-0000-0400-000059010000}"/>
            </a:ext>
          </a:extLst>
        </xdr:cNvPr>
        <xdr:cNvSpPr/>
      </xdr:nvSpPr>
      <xdr:spPr>
        <a:xfrm>
          <a:off x="129540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30</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126238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a:extLst>
            <a:ext uri="{FF2B5EF4-FFF2-40B4-BE49-F238E27FC236}">
              <a16:creationId xmlns:a16="http://schemas.microsoft.com/office/drawing/2014/main" id="{00000000-0008-0000-0400-00006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a:extLst>
            <a:ext uri="{FF2B5EF4-FFF2-40B4-BE49-F238E27FC236}">
              <a16:creationId xmlns:a16="http://schemas.microsoft.com/office/drawing/2014/main" id="{00000000-0008-0000-0400-00006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繰上償還等により公債費の抑制に努めた結果、前年度比で</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ポイント改善したものの、合併前後の積極的な社会資本整備の起債償還により高い状態が続いており、類似団体中最も高い</a:t>
          </a:r>
          <a:r>
            <a:rPr kumimoji="1" lang="en-US" altLang="ja-JP" sz="1300">
              <a:latin typeface="ＭＳ Ｐゴシック" panose="020B0600070205080204" pitchFamily="50" charset="-128"/>
              <a:ea typeface="ＭＳ Ｐゴシック" panose="020B0600070205080204" pitchFamily="50" charset="-128"/>
            </a:rPr>
            <a:t>26.0%</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また、下水道事業を含めた、公債費及び公債費に準ずる費用の人口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人当たり決算額が</a:t>
          </a:r>
          <a:r>
            <a:rPr kumimoji="1" lang="en-US" altLang="ja-JP" sz="1300">
              <a:latin typeface="ＭＳ Ｐゴシック" panose="020B0600070205080204" pitchFamily="50" charset="-128"/>
              <a:ea typeface="ＭＳ Ｐゴシック" panose="020B0600070205080204" pitchFamily="50" charset="-128"/>
            </a:rPr>
            <a:t>33,950</a:t>
          </a:r>
          <a:r>
            <a:rPr kumimoji="1" lang="ja-JP" altLang="en-US" sz="1300">
              <a:latin typeface="ＭＳ Ｐゴシック" panose="020B0600070205080204" pitchFamily="50" charset="-128"/>
              <a:ea typeface="ＭＳ Ｐゴシック" panose="020B0600070205080204" pitchFamily="50" charset="-128"/>
            </a:rPr>
            <a:t>円で類似団体中最も高い数値であった。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引き続き、市債発行を必要とする投資的経費を抑制するとともに、繰上償還を行うことで数値の改善に努める。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a:extLst>
            <a:ext uri="{FF2B5EF4-FFF2-40B4-BE49-F238E27FC236}">
              <a16:creationId xmlns:a16="http://schemas.microsoft.com/office/drawing/2014/main" id="{00000000-0008-0000-0400-00007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24130</xdr:rowOff>
    </xdr:from>
    <xdr:to>
      <xdr:col>24</xdr:col>
      <xdr:colOff>25400</xdr:colOff>
      <xdr:row>80</xdr:row>
      <xdr:rowOff>58420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4826000" y="12882880"/>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72" name="公債費最小値テキスト">
          <a:extLst>
            <a:ext uri="{FF2B5EF4-FFF2-40B4-BE49-F238E27FC236}">
              <a16:creationId xmlns:a16="http://schemas.microsoft.com/office/drawing/2014/main" id="{00000000-0008-0000-0400-00007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110507</xdr:rowOff>
    </xdr:from>
    <xdr:ext cx="762000" cy="259045"/>
    <xdr:sp macro="" textlink="">
      <xdr:nvSpPr>
        <xdr:cNvPr id="374" name="公債費最大値テキスト">
          <a:extLst>
            <a:ext uri="{FF2B5EF4-FFF2-40B4-BE49-F238E27FC236}">
              <a16:creationId xmlns:a16="http://schemas.microsoft.com/office/drawing/2014/main" id="{00000000-0008-0000-0400-000076010000}"/>
            </a:ext>
          </a:extLst>
        </xdr:cNvPr>
        <xdr:cNvSpPr txBox="1"/>
      </xdr:nvSpPr>
      <xdr:spPr>
        <a:xfrm>
          <a:off x="4914900" y="1262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24130</xdr:rowOff>
    </xdr:from>
    <xdr:to>
      <xdr:col>24</xdr:col>
      <xdr:colOff>114300</xdr:colOff>
      <xdr:row>75</xdr:row>
      <xdr:rowOff>24130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4737100" y="1288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58420</xdr:rowOff>
    </xdr:from>
    <xdr:to>
      <xdr:col>24</xdr:col>
      <xdr:colOff>25400</xdr:colOff>
      <xdr:row>80</xdr:row>
      <xdr:rowOff>113285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987800" y="13774420"/>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77" name="公債費平均値テキスト">
          <a:extLst>
            <a:ext uri="{FF2B5EF4-FFF2-40B4-BE49-F238E27FC236}">
              <a16:creationId xmlns:a16="http://schemas.microsoft.com/office/drawing/2014/main" id="{00000000-0008-0000-0400-000079010000}"/>
            </a:ext>
          </a:extLst>
        </xdr:cNvPr>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104139</xdr:rowOff>
    </xdr:from>
    <xdr:to>
      <xdr:col>19</xdr:col>
      <xdr:colOff>187325</xdr:colOff>
      <xdr:row>80</xdr:row>
      <xdr:rowOff>113285</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3098800" y="138201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23385</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104139</xdr:rowOff>
    </xdr:from>
    <xdr:to>
      <xdr:col>15</xdr:col>
      <xdr:colOff>98425</xdr:colOff>
      <xdr:row>80</xdr:row>
      <xdr:rowOff>154432</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2209800" y="13820139"/>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126492</xdr:rowOff>
    </xdr:from>
    <xdr:to>
      <xdr:col>15</xdr:col>
      <xdr:colOff>149225</xdr:colOff>
      <xdr:row>77</xdr:row>
      <xdr:rowOff>56642</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048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66819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154432</xdr:rowOff>
    </xdr:from>
    <xdr:to>
      <xdr:col>11</xdr:col>
      <xdr:colOff>9525</xdr:colOff>
      <xdr:row>81</xdr:row>
      <xdr:rowOff>37846</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flipV="1">
          <a:off x="1320800" y="138704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7620</xdr:rowOff>
    </xdr:from>
    <xdr:to>
      <xdr:col>24</xdr:col>
      <xdr:colOff>76200</xdr:colOff>
      <xdr:row>80</xdr:row>
      <xdr:rowOff>109220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47752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87647</xdr:rowOff>
    </xdr:from>
    <xdr:ext cx="762000" cy="259045"/>
    <xdr:sp macro="" textlink="">
      <xdr:nvSpPr>
        <xdr:cNvPr id="396" name="公債費該当値テキスト">
          <a:extLst>
            <a:ext uri="{FF2B5EF4-FFF2-40B4-BE49-F238E27FC236}">
              <a16:creationId xmlns:a16="http://schemas.microsoft.com/office/drawing/2014/main" id="{00000000-0008-0000-0400-00008C010000}"/>
            </a:ext>
          </a:extLst>
        </xdr:cNvPr>
        <xdr:cNvSpPr txBox="1"/>
      </xdr:nvSpPr>
      <xdr:spPr>
        <a:xfrm>
          <a:off x="4914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62485</xdr:rowOff>
    </xdr:from>
    <xdr:to>
      <xdr:col>20</xdr:col>
      <xdr:colOff>38100</xdr:colOff>
      <xdr:row>80</xdr:row>
      <xdr:rowOff>164085</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9370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148862</xdr:rowOff>
    </xdr:from>
    <xdr:ext cx="7366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3606800" y="13864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53339</xdr:rowOff>
    </xdr:from>
    <xdr:to>
      <xdr:col>15</xdr:col>
      <xdr:colOff>149225</xdr:colOff>
      <xdr:row>80</xdr:row>
      <xdr:rowOff>154939</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3048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139716</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2717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103632</xdr:rowOff>
    </xdr:from>
    <xdr:to>
      <xdr:col>11</xdr:col>
      <xdr:colOff>60325</xdr:colOff>
      <xdr:row>81</xdr:row>
      <xdr:rowOff>33782</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2159000" y="138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18559</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828800" y="1390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158496</xdr:rowOff>
    </xdr:from>
    <xdr:to>
      <xdr:col>6</xdr:col>
      <xdr:colOff>171450</xdr:colOff>
      <xdr:row>81</xdr:row>
      <xdr:rowOff>88646</xdr:rowOff>
    </xdr:to>
    <xdr:sp macro="" textlink="">
      <xdr:nvSpPr>
        <xdr:cNvPr id="403" name="楕円 402">
          <a:extLst>
            <a:ext uri="{FF2B5EF4-FFF2-40B4-BE49-F238E27FC236}">
              <a16:creationId xmlns:a16="http://schemas.microsoft.com/office/drawing/2014/main" id="{00000000-0008-0000-0400-000093010000}"/>
            </a:ext>
          </a:extLst>
        </xdr:cNvPr>
        <xdr:cNvSpPr/>
      </xdr:nvSpPr>
      <xdr:spPr>
        <a:xfrm>
          <a:off x="1270000" y="1387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73423</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939800" y="1396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類似団体平均を下回っている。言い換えれば、公債費が経常収支比率を押し上げている最大の要因である。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引き続き、投資的経費を抑え、繰上償還等により公債費の抑制を図るほか、その他の経費についても徹底した削減を図り、経常収支比率の改善に努める。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167005</xdr:rowOff>
    </xdr:from>
    <xdr:to>
      <xdr:col>82</xdr:col>
      <xdr:colOff>107950</xdr:colOff>
      <xdr:row>81</xdr:row>
      <xdr:rowOff>98425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3025755"/>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70502</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95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98425</xdr:rowOff>
    </xdr:from>
    <xdr:to>
      <xdr:col>82</xdr:col>
      <xdr:colOff>196850</xdr:colOff>
      <xdr:row>81</xdr:row>
      <xdr:rowOff>98425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985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81932</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769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167005</xdr:rowOff>
    </xdr:from>
    <xdr:to>
      <xdr:col>82</xdr:col>
      <xdr:colOff>196850</xdr:colOff>
      <xdr:row>75</xdr:row>
      <xdr:rowOff>167005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02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75565</xdr:rowOff>
    </xdr:from>
    <xdr:to>
      <xdr:col>82</xdr:col>
      <xdr:colOff>107950</xdr:colOff>
      <xdr:row>75</xdr:row>
      <xdr:rowOff>167005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2934315"/>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13988</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387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41911</xdr:rowOff>
    </xdr:from>
    <xdr:to>
      <xdr:col>82</xdr:col>
      <xdr:colOff>158750</xdr:colOff>
      <xdr:row>78</xdr:row>
      <xdr:rowOff>143511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109855</xdr:rowOff>
    </xdr:from>
    <xdr:to>
      <xdr:col>78</xdr:col>
      <xdr:colOff>69850</xdr:colOff>
      <xdr:row>75</xdr:row>
      <xdr:rowOff>75565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279715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30480</xdr:rowOff>
    </xdr:from>
    <xdr:to>
      <xdr:col>78</xdr:col>
      <xdr:colOff>120650</xdr:colOff>
      <xdr:row>78</xdr:row>
      <xdr:rowOff>132080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116857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52705</xdr:rowOff>
    </xdr:from>
    <xdr:to>
      <xdr:col>73</xdr:col>
      <xdr:colOff>180975</xdr:colOff>
      <xdr:row>74</xdr:row>
      <xdr:rowOff>109855</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274000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24764</xdr:rowOff>
    </xdr:from>
    <xdr:to>
      <xdr:col>74</xdr:col>
      <xdr:colOff>31750</xdr:colOff>
      <xdr:row>79</xdr:row>
      <xdr:rowOff>126364</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56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111141</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655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52705</xdr:rowOff>
    </xdr:from>
    <xdr:to>
      <xdr:col>69</xdr:col>
      <xdr:colOff>92075</xdr:colOff>
      <xdr:row>74</xdr:row>
      <xdr:rowOff>52705</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2740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19050</xdr:rowOff>
    </xdr:from>
    <xdr:to>
      <xdr:col>69</xdr:col>
      <xdr:colOff>142875</xdr:colOff>
      <xdr:row>79</xdr:row>
      <xdr:rowOff>120650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105427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110489</xdr:rowOff>
    </xdr:from>
    <xdr:to>
      <xdr:col>65</xdr:col>
      <xdr:colOff>53975</xdr:colOff>
      <xdr:row>79</xdr:row>
      <xdr:rowOff>40639</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48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25416</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116205</xdr:rowOff>
    </xdr:from>
    <xdr:to>
      <xdr:col>82</xdr:col>
      <xdr:colOff>158750</xdr:colOff>
      <xdr:row>76</xdr:row>
      <xdr:rowOff>46355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24782</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883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24765</xdr:rowOff>
    </xdr:from>
    <xdr:to>
      <xdr:col>78</xdr:col>
      <xdr:colOff>120650</xdr:colOff>
      <xdr:row>75</xdr:row>
      <xdr:rowOff>126365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136542</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652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59055</xdr:rowOff>
    </xdr:from>
    <xdr:to>
      <xdr:col>74</xdr:col>
      <xdr:colOff>31750</xdr:colOff>
      <xdr:row>74</xdr:row>
      <xdr:rowOff>160655</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2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170832</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51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1905</xdr:rowOff>
    </xdr:from>
    <xdr:to>
      <xdr:col>69</xdr:col>
      <xdr:colOff>142875</xdr:colOff>
      <xdr:row>74</xdr:row>
      <xdr:rowOff>103505</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268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113682</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45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1905</xdr:rowOff>
    </xdr:from>
    <xdr:to>
      <xdr:col>65</xdr:col>
      <xdr:colOff>53975</xdr:colOff>
      <xdr:row>74</xdr:row>
      <xdr:rowOff>103505</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268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113682</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45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39705</xdr:rowOff>
    </xdr:from>
    <xdr:to>
      <xdr:col>29</xdr:col>
      <xdr:colOff>127000</xdr:colOff>
      <xdr:row>19</xdr:row>
      <xdr:rowOff>107417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44730"/>
          <a:ext cx="0" cy="12678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79494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3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107417</xdr:rowOff>
    </xdr:from>
    <xdr:to>
      <xdr:col>30</xdr:col>
      <xdr:colOff>25400</xdr:colOff>
      <xdr:row>19</xdr:row>
      <xdr:rowOff>107417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125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126082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8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39705</xdr:rowOff>
    </xdr:from>
    <xdr:to>
      <xdr:col>30</xdr:col>
      <xdr:colOff>25400</xdr:colOff>
      <xdr:row>12</xdr:row>
      <xdr:rowOff>39705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44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139375</xdr:rowOff>
    </xdr:from>
    <xdr:to>
      <xdr:col>29</xdr:col>
      <xdr:colOff>127000</xdr:colOff>
      <xdr:row>16</xdr:row>
      <xdr:rowOff>52873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758750"/>
          <a:ext cx="647700" cy="84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124152</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43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143942</xdr:rowOff>
    </xdr:from>
    <xdr:to>
      <xdr:col>29</xdr:col>
      <xdr:colOff>177800</xdr:colOff>
      <xdr:row>16</xdr:row>
      <xdr:rowOff>74092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63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52873</xdr:rowOff>
    </xdr:from>
    <xdr:to>
      <xdr:col>26</xdr:col>
      <xdr:colOff>50800</xdr:colOff>
      <xdr:row>16</xdr:row>
      <xdr:rowOff>67595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843698"/>
          <a:ext cx="698500" cy="14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10759</xdr:rowOff>
    </xdr:from>
    <xdr:to>
      <xdr:col>26</xdr:col>
      <xdr:colOff>101600</xdr:colOff>
      <xdr:row>16</xdr:row>
      <xdr:rowOff>112359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97136</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8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67595</xdr:rowOff>
    </xdr:from>
    <xdr:to>
      <xdr:col>22</xdr:col>
      <xdr:colOff>114300</xdr:colOff>
      <xdr:row>16</xdr:row>
      <xdr:rowOff>94615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858420"/>
          <a:ext cx="698500" cy="27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6736</xdr:rowOff>
    </xdr:from>
    <xdr:to>
      <xdr:col>22</xdr:col>
      <xdr:colOff>165100</xdr:colOff>
      <xdr:row>17</xdr:row>
      <xdr:rowOff>108336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969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93113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55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79070</xdr:rowOff>
    </xdr:from>
    <xdr:to>
      <xdr:col>18</xdr:col>
      <xdr:colOff>177800</xdr:colOff>
      <xdr:row>16</xdr:row>
      <xdr:rowOff>94615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2869895"/>
          <a:ext cx="698500" cy="15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136489</xdr:rowOff>
    </xdr:from>
    <xdr:to>
      <xdr:col>19</xdr:col>
      <xdr:colOff>38100</xdr:colOff>
      <xdr:row>17</xdr:row>
      <xdr:rowOff>66639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51416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1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139690</xdr:rowOff>
    </xdr:from>
    <xdr:to>
      <xdr:col>15</xdr:col>
      <xdr:colOff>101600</xdr:colOff>
      <xdr:row>17</xdr:row>
      <xdr:rowOff>69840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54617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1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88575</xdr:rowOff>
    </xdr:from>
    <xdr:to>
      <xdr:col>29</xdr:col>
      <xdr:colOff>177800</xdr:colOff>
      <xdr:row>16</xdr:row>
      <xdr:rowOff>18725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707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105102</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55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2073</xdr:rowOff>
    </xdr:from>
    <xdr:to>
      <xdr:col>26</xdr:col>
      <xdr:colOff>101600</xdr:colOff>
      <xdr:row>16</xdr:row>
      <xdr:rowOff>103673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792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113850</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561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16795</xdr:rowOff>
    </xdr:from>
    <xdr:to>
      <xdr:col>22</xdr:col>
      <xdr:colOff>165100</xdr:colOff>
      <xdr:row>16</xdr:row>
      <xdr:rowOff>118395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807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128572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57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43815</xdr:rowOff>
    </xdr:from>
    <xdr:to>
      <xdr:col>19</xdr:col>
      <xdr:colOff>38100</xdr:colOff>
      <xdr:row>16</xdr:row>
      <xdr:rowOff>145415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834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155592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28270</xdr:rowOff>
    </xdr:from>
    <xdr:to>
      <xdr:col>15</xdr:col>
      <xdr:colOff>101600</xdr:colOff>
      <xdr:row>16</xdr:row>
      <xdr:rowOff>129870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819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140047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58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251097</xdr:rowOff>
    </xdr:from>
    <xdr:to>
      <xdr:col>29</xdr:col>
      <xdr:colOff>127000</xdr:colOff>
      <xdr:row>37</xdr:row>
      <xdr:rowOff>250150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75647"/>
          <a:ext cx="0" cy="1199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222227</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250150</xdr:rowOff>
    </xdr:from>
    <xdr:to>
      <xdr:col>30</xdr:col>
      <xdr:colOff>25400</xdr:colOff>
      <xdr:row>37</xdr:row>
      <xdr:rowOff>250150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74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166024</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1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251097</xdr:rowOff>
    </xdr:from>
    <xdr:to>
      <xdr:col>30</xdr:col>
      <xdr:colOff>25400</xdr:colOff>
      <xdr:row>33</xdr:row>
      <xdr:rowOff>251097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75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246100</xdr:rowOff>
    </xdr:from>
    <xdr:to>
      <xdr:col>29</xdr:col>
      <xdr:colOff>127000</xdr:colOff>
      <xdr:row>33</xdr:row>
      <xdr:rowOff>251097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170650"/>
          <a:ext cx="647700" cy="4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259046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693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286969</xdr:rowOff>
    </xdr:from>
    <xdr:to>
      <xdr:col>29</xdr:col>
      <xdr:colOff>177800</xdr:colOff>
      <xdr:row>36</xdr:row>
      <xdr:rowOff>45669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97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227584</xdr:rowOff>
    </xdr:from>
    <xdr:to>
      <xdr:col>26</xdr:col>
      <xdr:colOff>50800</xdr:colOff>
      <xdr:row>33</xdr:row>
      <xdr:rowOff>246100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152134"/>
          <a:ext cx="698500" cy="18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276976</xdr:rowOff>
    </xdr:from>
    <xdr:to>
      <xdr:col>26</xdr:col>
      <xdr:colOff>101600</xdr:colOff>
      <xdr:row>36</xdr:row>
      <xdr:rowOff>35676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87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20453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73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125040</xdr:rowOff>
    </xdr:from>
    <xdr:to>
      <xdr:col>22</xdr:col>
      <xdr:colOff>114300</xdr:colOff>
      <xdr:row>33</xdr:row>
      <xdr:rowOff>227584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049590"/>
          <a:ext cx="698500" cy="102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50074</xdr:rowOff>
    </xdr:from>
    <xdr:to>
      <xdr:col>22</xdr:col>
      <xdr:colOff>165100</xdr:colOff>
      <xdr:row>36</xdr:row>
      <xdr:rowOff>151674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70033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136451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708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26644</xdr:rowOff>
    </xdr:from>
    <xdr:to>
      <xdr:col>18</xdr:col>
      <xdr:colOff>177800</xdr:colOff>
      <xdr:row>33</xdr:row>
      <xdr:rowOff>125040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5951194"/>
          <a:ext cx="698500" cy="98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23688</xdr:rowOff>
    </xdr:from>
    <xdr:to>
      <xdr:col>19</xdr:col>
      <xdr:colOff>38100</xdr:colOff>
      <xdr:row>36</xdr:row>
      <xdr:rowOff>125288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110065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70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319659</xdr:rowOff>
    </xdr:from>
    <xdr:to>
      <xdr:col>15</xdr:col>
      <xdr:colOff>101600</xdr:colOff>
      <xdr:row>36</xdr:row>
      <xdr:rowOff>78359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63136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701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200297</xdr:rowOff>
    </xdr:from>
    <xdr:to>
      <xdr:col>29</xdr:col>
      <xdr:colOff>177800</xdr:colOff>
      <xdr:row>33</xdr:row>
      <xdr:rowOff>301897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124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146974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071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195300</xdr:rowOff>
    </xdr:from>
    <xdr:to>
      <xdr:col>26</xdr:col>
      <xdr:colOff>101600</xdr:colOff>
      <xdr:row>33</xdr:row>
      <xdr:rowOff>296900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119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135627</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588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176784</xdr:rowOff>
    </xdr:from>
    <xdr:to>
      <xdr:col>22</xdr:col>
      <xdr:colOff>165100</xdr:colOff>
      <xdr:row>33</xdr:row>
      <xdr:rowOff>278384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101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117111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587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74240</xdr:rowOff>
    </xdr:from>
    <xdr:to>
      <xdr:col>19</xdr:col>
      <xdr:colOff>38100</xdr:colOff>
      <xdr:row>33</xdr:row>
      <xdr:rowOff>175840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5998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14567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576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147294</xdr:rowOff>
    </xdr:from>
    <xdr:to>
      <xdr:col>15</xdr:col>
      <xdr:colOff>101600</xdr:colOff>
      <xdr:row>33</xdr:row>
      <xdr:rowOff>77444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5900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31</xdr:row>
      <xdr:rowOff>259071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566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175,227
171,497
624.36
81,465,297
80,071,096
1,279,581
46,017,290
101,995,678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16.6
165.4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65329</xdr:rowOff>
    </xdr:from>
    <xdr:to>
      <xdr:col>24</xdr:col>
      <xdr:colOff>62865</xdr:colOff>
      <xdr:row>39</xdr:row>
      <xdr:rowOff>19647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80279"/>
          <a:ext cx="1270" cy="132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23474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19647</xdr:rowOff>
    </xdr:from>
    <xdr:to>
      <xdr:col>24</xdr:col>
      <xdr:colOff>152400</xdr:colOff>
      <xdr:row>39</xdr:row>
      <xdr:rowOff>19647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0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12006</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5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65329</xdr:rowOff>
    </xdr:from>
    <xdr:to>
      <xdr:col>24</xdr:col>
      <xdr:colOff>152400</xdr:colOff>
      <xdr:row>31</xdr:row>
      <xdr:rowOff>65329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80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2159</xdr:rowOff>
    </xdr:from>
    <xdr:to>
      <xdr:col>24</xdr:col>
      <xdr:colOff>63500</xdr:colOff>
      <xdr:row>34</xdr:row>
      <xdr:rowOff>57061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31459"/>
          <a:ext cx="838200" cy="5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90149</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9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111722</xdr:rowOff>
    </xdr:from>
    <xdr:to>
      <xdr:col>24</xdr:col>
      <xdr:colOff>114300</xdr:colOff>
      <xdr:row>35</xdr:row>
      <xdr:rowOff>41872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48032</xdr:rowOff>
    </xdr:from>
    <xdr:to>
      <xdr:col>19</xdr:col>
      <xdr:colOff>177800</xdr:colOff>
      <xdr:row>34</xdr:row>
      <xdr:rowOff>57061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877332"/>
          <a:ext cx="889000" cy="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122314</xdr:rowOff>
    </xdr:from>
    <xdr:to>
      <xdr:col>20</xdr:col>
      <xdr:colOff>38100</xdr:colOff>
      <xdr:row>35</xdr:row>
      <xdr:rowOff>52464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43591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48032</xdr:rowOff>
    </xdr:from>
    <xdr:to>
      <xdr:col>15</xdr:col>
      <xdr:colOff>50800</xdr:colOff>
      <xdr:row>34</xdr:row>
      <xdr:rowOff>65596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77332"/>
          <a:ext cx="889000" cy="1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1041</xdr:rowOff>
    </xdr:from>
    <xdr:to>
      <xdr:col>15</xdr:col>
      <xdr:colOff>101600</xdr:colOff>
      <xdr:row>35</xdr:row>
      <xdr:rowOff>102641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93768</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15570</xdr:rowOff>
    </xdr:from>
    <xdr:to>
      <xdr:col>10</xdr:col>
      <xdr:colOff>114300</xdr:colOff>
      <xdr:row>34</xdr:row>
      <xdr:rowOff>65596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844870"/>
          <a:ext cx="889000" cy="5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31407</xdr:rowOff>
    </xdr:from>
    <xdr:to>
      <xdr:col>10</xdr:col>
      <xdr:colOff>165100</xdr:colOff>
      <xdr:row>35</xdr:row>
      <xdr:rowOff>133007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124134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20549</xdr:rowOff>
    </xdr:from>
    <xdr:to>
      <xdr:col>6</xdr:col>
      <xdr:colOff>38100</xdr:colOff>
      <xdr:row>35</xdr:row>
      <xdr:rowOff>122149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2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113276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1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122809</xdr:rowOff>
    </xdr:from>
    <xdr:to>
      <xdr:col>24</xdr:col>
      <xdr:colOff>114300</xdr:colOff>
      <xdr:row>34</xdr:row>
      <xdr:rowOff>52959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8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145686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3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6261</xdr:rowOff>
    </xdr:from>
    <xdr:to>
      <xdr:col>20</xdr:col>
      <xdr:colOff>38100</xdr:colOff>
      <xdr:row>34</xdr:row>
      <xdr:rowOff>107861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3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124388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61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168682</xdr:rowOff>
    </xdr:from>
    <xdr:to>
      <xdr:col>15</xdr:col>
      <xdr:colOff>101600</xdr:colOff>
      <xdr:row>34</xdr:row>
      <xdr:rowOff>98832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115359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60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14796</xdr:rowOff>
    </xdr:from>
    <xdr:to>
      <xdr:col>10</xdr:col>
      <xdr:colOff>165100</xdr:colOff>
      <xdr:row>34</xdr:row>
      <xdr:rowOff>116396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4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132923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61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136220</xdr:rowOff>
    </xdr:from>
    <xdr:to>
      <xdr:col>6</xdr:col>
      <xdr:colOff>38100</xdr:colOff>
      <xdr:row>34</xdr:row>
      <xdr:rowOff>66370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79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82897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56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155778</xdr:rowOff>
    </xdr:from>
    <xdr:to>
      <xdr:col>24</xdr:col>
      <xdr:colOff>62865</xdr:colOff>
      <xdr:row>58</xdr:row>
      <xdr:rowOff>28943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99728"/>
          <a:ext cx="1270" cy="10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28943</xdr:rowOff>
    </xdr:from>
    <xdr:to>
      <xdr:col>24</xdr:col>
      <xdr:colOff>152400</xdr:colOff>
      <xdr:row>58</xdr:row>
      <xdr:rowOff>28943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7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102455</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7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155778</xdr:rowOff>
    </xdr:from>
    <xdr:to>
      <xdr:col>24</xdr:col>
      <xdr:colOff>152400</xdr:colOff>
      <xdr:row>51</xdr:row>
      <xdr:rowOff>155778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9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45365</xdr:rowOff>
    </xdr:from>
    <xdr:to>
      <xdr:col>24</xdr:col>
      <xdr:colOff>63500</xdr:colOff>
      <xdr:row>52</xdr:row>
      <xdr:rowOff>155816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8960765"/>
          <a:ext cx="838200" cy="1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6976</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2652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28549</xdr:rowOff>
    </xdr:from>
    <xdr:to>
      <xdr:col>24</xdr:col>
      <xdr:colOff>114300</xdr:colOff>
      <xdr:row>54</xdr:row>
      <xdr:rowOff>130149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28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155816</xdr:rowOff>
    </xdr:from>
    <xdr:to>
      <xdr:col>19</xdr:col>
      <xdr:colOff>177800</xdr:colOff>
      <xdr:row>53</xdr:row>
      <xdr:rowOff>8369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071216"/>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33731</xdr:rowOff>
    </xdr:from>
    <xdr:to>
      <xdr:col>20</xdr:col>
      <xdr:colOff>38100</xdr:colOff>
      <xdr:row>54</xdr:row>
      <xdr:rowOff>135331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29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126458</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38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8369</xdr:rowOff>
    </xdr:from>
    <xdr:to>
      <xdr:col>15</xdr:col>
      <xdr:colOff>50800</xdr:colOff>
      <xdr:row>53</xdr:row>
      <xdr:rowOff>49632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095219"/>
          <a:ext cx="889000" cy="4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10338</xdr:rowOff>
    </xdr:from>
    <xdr:to>
      <xdr:col>15</xdr:col>
      <xdr:colOff>101600</xdr:colOff>
      <xdr:row>54</xdr:row>
      <xdr:rowOff>111938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26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103065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36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31153</xdr:rowOff>
    </xdr:from>
    <xdr:to>
      <xdr:col>10</xdr:col>
      <xdr:colOff>114300</xdr:colOff>
      <xdr:row>53</xdr:row>
      <xdr:rowOff>49632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118003"/>
          <a:ext cx="8890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63602</xdr:rowOff>
    </xdr:from>
    <xdr:to>
      <xdr:col>10</xdr:col>
      <xdr:colOff>165100</xdr:colOff>
      <xdr:row>53</xdr:row>
      <xdr:rowOff>165202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15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156329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2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18529</xdr:rowOff>
    </xdr:from>
    <xdr:to>
      <xdr:col>6</xdr:col>
      <xdr:colOff>38100</xdr:colOff>
      <xdr:row>54</xdr:row>
      <xdr:rowOff>120129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2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111256</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36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166015</xdr:rowOff>
    </xdr:from>
    <xdr:to>
      <xdr:col>24</xdr:col>
      <xdr:colOff>114300</xdr:colOff>
      <xdr:row>52</xdr:row>
      <xdr:rowOff>96165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890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80942</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882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105016</xdr:rowOff>
    </xdr:from>
    <xdr:to>
      <xdr:col>20</xdr:col>
      <xdr:colOff>38100</xdr:colOff>
      <xdr:row>53</xdr:row>
      <xdr:rowOff>35166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02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51693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879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129019</xdr:rowOff>
    </xdr:from>
    <xdr:to>
      <xdr:col>15</xdr:col>
      <xdr:colOff>101600</xdr:colOff>
      <xdr:row>53</xdr:row>
      <xdr:rowOff>59169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04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75696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881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170282</xdr:rowOff>
    </xdr:from>
    <xdr:to>
      <xdr:col>10</xdr:col>
      <xdr:colOff>165100</xdr:colOff>
      <xdr:row>53</xdr:row>
      <xdr:rowOff>100432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08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116959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886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151803</xdr:rowOff>
    </xdr:from>
    <xdr:to>
      <xdr:col>6</xdr:col>
      <xdr:colOff>38100</xdr:colOff>
      <xdr:row>53</xdr:row>
      <xdr:rowOff>81953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0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98480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88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107369</xdr:rowOff>
    </xdr:from>
    <xdr:to>
      <xdr:col>24</xdr:col>
      <xdr:colOff>62865</xdr:colOff>
      <xdr:row>78</xdr:row>
      <xdr:rowOff>98389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08869"/>
          <a:ext cx="1270" cy="1362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102216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98389</xdr:rowOff>
    </xdr:from>
    <xdr:to>
      <xdr:col>24</xdr:col>
      <xdr:colOff>152400</xdr:colOff>
      <xdr:row>78</xdr:row>
      <xdr:rowOff>98389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71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54046</xdr:rowOff>
    </xdr:from>
    <xdr:ext cx="469744"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8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107369</xdr:rowOff>
    </xdr:from>
    <xdr:to>
      <xdr:col>24</xdr:col>
      <xdr:colOff>152400</xdr:colOff>
      <xdr:row>70</xdr:row>
      <xdr:rowOff>107369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0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130066</xdr:rowOff>
    </xdr:from>
    <xdr:to>
      <xdr:col>24</xdr:col>
      <xdr:colOff>63500</xdr:colOff>
      <xdr:row>77</xdr:row>
      <xdr:rowOff>13970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160266"/>
          <a:ext cx="838200" cy="5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49565</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7368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26688</xdr:rowOff>
    </xdr:from>
    <xdr:to>
      <xdr:col>24</xdr:col>
      <xdr:colOff>114300</xdr:colOff>
      <xdr:row>75</xdr:row>
      <xdr:rowOff>128288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88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130066</xdr:rowOff>
    </xdr:from>
    <xdr:to>
      <xdr:col>19</xdr:col>
      <xdr:colOff>177800</xdr:colOff>
      <xdr:row>76</xdr:row>
      <xdr:rowOff>134638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16026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43180</xdr:rowOff>
    </xdr:from>
    <xdr:to>
      <xdr:col>20</xdr:col>
      <xdr:colOff>38100</xdr:colOff>
      <xdr:row>75</xdr:row>
      <xdr:rowOff>144780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0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161307</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67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134638</xdr:rowOff>
    </xdr:from>
    <xdr:to>
      <xdr:col>15</xdr:col>
      <xdr:colOff>50800</xdr:colOff>
      <xdr:row>76</xdr:row>
      <xdr:rowOff>168602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164838"/>
          <a:ext cx="889000" cy="3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148827</xdr:rowOff>
    </xdr:from>
    <xdr:to>
      <xdr:col>15</xdr:col>
      <xdr:colOff>101600</xdr:colOff>
      <xdr:row>76</xdr:row>
      <xdr:rowOff>78977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0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95503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7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168602</xdr:rowOff>
    </xdr:from>
    <xdr:to>
      <xdr:col>10</xdr:col>
      <xdr:colOff>114300</xdr:colOff>
      <xdr:row>77</xdr:row>
      <xdr:rowOff>44014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198802"/>
          <a:ext cx="889000" cy="4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168094</xdr:rowOff>
    </xdr:from>
    <xdr:to>
      <xdr:col>10</xdr:col>
      <xdr:colOff>165100</xdr:colOff>
      <xdr:row>76</xdr:row>
      <xdr:rowOff>98244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0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114771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8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5297</xdr:rowOff>
    </xdr:from>
    <xdr:to>
      <xdr:col>6</xdr:col>
      <xdr:colOff>38100</xdr:colOff>
      <xdr:row>76</xdr:row>
      <xdr:rowOff>106897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3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123424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81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134620</xdr:rowOff>
    </xdr:from>
    <xdr:to>
      <xdr:col>24</xdr:col>
      <xdr:colOff>114300</xdr:colOff>
      <xdr:row>77</xdr:row>
      <xdr:rowOff>64770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16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113047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14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79266</xdr:rowOff>
    </xdr:from>
    <xdr:to>
      <xdr:col>20</xdr:col>
      <xdr:colOff>38100</xdr:colOff>
      <xdr:row>77</xdr:row>
      <xdr:rowOff>9416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10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543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20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83838</xdr:rowOff>
    </xdr:from>
    <xdr:to>
      <xdr:col>15</xdr:col>
      <xdr:colOff>101600</xdr:colOff>
      <xdr:row>77</xdr:row>
      <xdr:rowOff>13988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1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5115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20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117802</xdr:rowOff>
    </xdr:from>
    <xdr:to>
      <xdr:col>10</xdr:col>
      <xdr:colOff>165100</xdr:colOff>
      <xdr:row>77</xdr:row>
      <xdr:rowOff>47952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14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39079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24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164664</xdr:rowOff>
    </xdr:from>
    <xdr:to>
      <xdr:col>6</xdr:col>
      <xdr:colOff>38100</xdr:colOff>
      <xdr:row>77</xdr:row>
      <xdr:rowOff>94814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19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85941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28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164503</xdr:rowOff>
    </xdr:from>
    <xdr:to>
      <xdr:col>24</xdr:col>
      <xdr:colOff>62865</xdr:colOff>
      <xdr:row>97</xdr:row>
      <xdr:rowOff>159589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95003"/>
          <a:ext cx="1270" cy="119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163416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9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159589</xdr:rowOff>
    </xdr:from>
    <xdr:to>
      <xdr:col>24</xdr:col>
      <xdr:colOff>152400</xdr:colOff>
      <xdr:row>97</xdr:row>
      <xdr:rowOff>159589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9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111180</xdr:rowOff>
    </xdr:from>
    <xdr:ext cx="534377"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7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164503</xdr:rowOff>
    </xdr:from>
    <xdr:to>
      <xdr:col>24</xdr:col>
      <xdr:colOff>152400</xdr:colOff>
      <xdr:row>90</xdr:row>
      <xdr:rowOff>164503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95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164503</xdr:rowOff>
    </xdr:from>
    <xdr:to>
      <xdr:col>24</xdr:col>
      <xdr:colOff>63500</xdr:colOff>
      <xdr:row>91</xdr:row>
      <xdr:rowOff>78130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5595003"/>
          <a:ext cx="838200" cy="8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32580</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48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54153</xdr:rowOff>
    </xdr:from>
    <xdr:to>
      <xdr:col>24</xdr:col>
      <xdr:colOff>114300</xdr:colOff>
      <xdr:row>94</xdr:row>
      <xdr:rowOff>155753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78130</xdr:rowOff>
    </xdr:from>
    <xdr:to>
      <xdr:col>19</xdr:col>
      <xdr:colOff>177800</xdr:colOff>
      <xdr:row>91</xdr:row>
      <xdr:rowOff>169951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5680080"/>
          <a:ext cx="889000" cy="9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133858</xdr:rowOff>
    </xdr:from>
    <xdr:to>
      <xdr:col>20</xdr:col>
      <xdr:colOff>38100</xdr:colOff>
      <xdr:row>95</xdr:row>
      <xdr:rowOff>64008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55135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34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169951</xdr:rowOff>
    </xdr:from>
    <xdr:to>
      <xdr:col>15</xdr:col>
      <xdr:colOff>50800</xdr:colOff>
      <xdr:row>93</xdr:row>
      <xdr:rowOff>558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5771901"/>
          <a:ext cx="889000" cy="17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90</xdr:row>
      <xdr:rowOff>49848</xdr:rowOff>
    </xdr:from>
    <xdr:to>
      <xdr:col>15</xdr:col>
      <xdr:colOff>101600</xdr:colOff>
      <xdr:row>90</xdr:row>
      <xdr:rowOff>151448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548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88</xdr:row>
      <xdr:rowOff>167975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52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558</xdr:rowOff>
    </xdr:from>
    <xdr:to>
      <xdr:col>10</xdr:col>
      <xdr:colOff>114300</xdr:colOff>
      <xdr:row>94</xdr:row>
      <xdr:rowOff>94323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5945408"/>
          <a:ext cx="889000" cy="26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92</xdr:row>
      <xdr:rowOff>132372</xdr:rowOff>
    </xdr:from>
    <xdr:to>
      <xdr:col>10</xdr:col>
      <xdr:colOff>165100</xdr:colOff>
      <xdr:row>93</xdr:row>
      <xdr:rowOff>62522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590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53649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599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161519</xdr:rowOff>
    </xdr:from>
    <xdr:to>
      <xdr:col>6</xdr:col>
      <xdr:colOff>38100</xdr:colOff>
      <xdr:row>94</xdr:row>
      <xdr:rowOff>91669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1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108196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588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113703</xdr:rowOff>
    </xdr:from>
    <xdr:to>
      <xdr:col>24</xdr:col>
      <xdr:colOff>114300</xdr:colOff>
      <xdr:row>91</xdr:row>
      <xdr:rowOff>43853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54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66730</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49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27330</xdr:rowOff>
    </xdr:from>
    <xdr:to>
      <xdr:col>20</xdr:col>
      <xdr:colOff>38100</xdr:colOff>
      <xdr:row>91</xdr:row>
      <xdr:rowOff>128930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562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89</xdr:row>
      <xdr:rowOff>145457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54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119151</xdr:rowOff>
    </xdr:from>
    <xdr:to>
      <xdr:col>15</xdr:col>
      <xdr:colOff>101600</xdr:colOff>
      <xdr:row>92</xdr:row>
      <xdr:rowOff>49301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572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40428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58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121208</xdr:rowOff>
    </xdr:from>
    <xdr:to>
      <xdr:col>10</xdr:col>
      <xdr:colOff>165100</xdr:colOff>
      <xdr:row>93</xdr:row>
      <xdr:rowOff>51358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589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67885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566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43523</xdr:rowOff>
    </xdr:from>
    <xdr:to>
      <xdr:col>6</xdr:col>
      <xdr:colOff>38100</xdr:colOff>
      <xdr:row>94</xdr:row>
      <xdr:rowOff>145123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15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136250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25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104757</xdr:rowOff>
    </xdr:from>
    <xdr:to>
      <xdr:col>54</xdr:col>
      <xdr:colOff>189865</xdr:colOff>
      <xdr:row>39</xdr:row>
      <xdr:rowOff>13088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076807"/>
          <a:ext cx="1270" cy="162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16915</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0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13088</xdr:rowOff>
    </xdr:from>
    <xdr:to>
      <xdr:col>55</xdr:col>
      <xdr:colOff>88900</xdr:colOff>
      <xdr:row>39</xdr:row>
      <xdr:rowOff>13088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99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51434</xdr:rowOff>
    </xdr:from>
    <xdr:ext cx="534377"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8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104757</xdr:rowOff>
    </xdr:from>
    <xdr:to>
      <xdr:col>55</xdr:col>
      <xdr:colOff>88900</xdr:colOff>
      <xdr:row>29</xdr:row>
      <xdr:rowOff>104757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07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61062</xdr:rowOff>
    </xdr:from>
    <xdr:to>
      <xdr:col>55</xdr:col>
      <xdr:colOff>0</xdr:colOff>
      <xdr:row>36</xdr:row>
      <xdr:rowOff>90355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233262"/>
          <a:ext cx="838200" cy="2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79381</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5908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56504</xdr:rowOff>
    </xdr:from>
    <xdr:to>
      <xdr:col>55</xdr:col>
      <xdr:colOff>50800</xdr:colOff>
      <xdr:row>35</xdr:row>
      <xdr:rowOff>158104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5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36014</xdr:rowOff>
    </xdr:from>
    <xdr:to>
      <xdr:col>50</xdr:col>
      <xdr:colOff>114300</xdr:colOff>
      <xdr:row>36</xdr:row>
      <xdr:rowOff>90355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036764"/>
          <a:ext cx="889000" cy="22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30378</xdr:rowOff>
    </xdr:from>
    <xdr:to>
      <xdr:col>50</xdr:col>
      <xdr:colOff>165100</xdr:colOff>
      <xdr:row>35</xdr:row>
      <xdr:rowOff>131978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0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148505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58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36014</xdr:rowOff>
    </xdr:from>
    <xdr:to>
      <xdr:col>45</xdr:col>
      <xdr:colOff>177800</xdr:colOff>
      <xdr:row>36</xdr:row>
      <xdr:rowOff>50056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036764"/>
          <a:ext cx="889000" cy="18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145070</xdr:rowOff>
    </xdr:from>
    <xdr:to>
      <xdr:col>46</xdr:col>
      <xdr:colOff>38100</xdr:colOff>
      <xdr:row>35</xdr:row>
      <xdr:rowOff>75220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9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91747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574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50056</xdr:rowOff>
    </xdr:from>
    <xdr:to>
      <xdr:col>41</xdr:col>
      <xdr:colOff>50800</xdr:colOff>
      <xdr:row>36</xdr:row>
      <xdr:rowOff>80493</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222256"/>
          <a:ext cx="889000" cy="3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3175</xdr:rowOff>
    </xdr:from>
    <xdr:to>
      <xdr:col>41</xdr:col>
      <xdr:colOff>101600</xdr:colOff>
      <xdr:row>36</xdr:row>
      <xdr:rowOff>104775</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95902</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6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130766</xdr:rowOff>
    </xdr:from>
    <xdr:to>
      <xdr:col>36</xdr:col>
      <xdr:colOff>165100</xdr:colOff>
      <xdr:row>35</xdr:row>
      <xdr:rowOff>60916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596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77443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573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10262</xdr:rowOff>
    </xdr:from>
    <xdr:to>
      <xdr:col>55</xdr:col>
      <xdr:colOff>50800</xdr:colOff>
      <xdr:row>36</xdr:row>
      <xdr:rowOff>111862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18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160139</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6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39555</xdr:rowOff>
    </xdr:from>
    <xdr:to>
      <xdr:col>50</xdr:col>
      <xdr:colOff>165100</xdr:colOff>
      <xdr:row>36</xdr:row>
      <xdr:rowOff>141155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21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132282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30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156664</xdr:rowOff>
    </xdr:from>
    <xdr:to>
      <xdr:col>46</xdr:col>
      <xdr:colOff>38100</xdr:colOff>
      <xdr:row>35</xdr:row>
      <xdr:rowOff>86814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98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77941</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07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170706</xdr:rowOff>
    </xdr:from>
    <xdr:to>
      <xdr:col>41</xdr:col>
      <xdr:colOff>101600</xdr:colOff>
      <xdr:row>36</xdr:row>
      <xdr:rowOff>100856</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17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117383</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594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29693</xdr:rowOff>
    </xdr:from>
    <xdr:to>
      <xdr:col>36</xdr:col>
      <xdr:colOff>165100</xdr:colOff>
      <xdr:row>36</xdr:row>
      <xdr:rowOff>131293</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20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122420</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29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19162</xdr:rowOff>
    </xdr:from>
    <xdr:to>
      <xdr:col>54</xdr:col>
      <xdr:colOff>189865</xdr:colOff>
      <xdr:row>58</xdr:row>
      <xdr:rowOff>134148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591662"/>
          <a:ext cx="1270" cy="148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137975</xdr:rowOff>
    </xdr:from>
    <xdr:ext cx="534377"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08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134148</xdr:rowOff>
    </xdr:from>
    <xdr:to>
      <xdr:col>55</xdr:col>
      <xdr:colOff>88900</xdr:colOff>
      <xdr:row>58</xdr:row>
      <xdr:rowOff>134148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07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137289</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366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19162</xdr:rowOff>
    </xdr:from>
    <xdr:to>
      <xdr:col>55</xdr:col>
      <xdr:colOff>88900</xdr:colOff>
      <xdr:row>50</xdr:row>
      <xdr:rowOff>19162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59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49387</xdr:rowOff>
    </xdr:from>
    <xdr:to>
      <xdr:col>55</xdr:col>
      <xdr:colOff>0</xdr:colOff>
      <xdr:row>57</xdr:row>
      <xdr:rowOff>67169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9639300" y="9650587"/>
          <a:ext cx="838200" cy="18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20383</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621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41956</xdr:rowOff>
    </xdr:from>
    <xdr:to>
      <xdr:col>55</xdr:col>
      <xdr:colOff>50800</xdr:colOff>
      <xdr:row>56</xdr:row>
      <xdr:rowOff>143556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64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88183</xdr:rowOff>
    </xdr:from>
    <xdr:to>
      <xdr:col>50</xdr:col>
      <xdr:colOff>114300</xdr:colOff>
      <xdr:row>57</xdr:row>
      <xdr:rowOff>67169</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8750300" y="9689383"/>
          <a:ext cx="889000" cy="15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29807</xdr:rowOff>
    </xdr:from>
    <xdr:to>
      <xdr:col>50</xdr:col>
      <xdr:colOff>165100</xdr:colOff>
      <xdr:row>56</xdr:row>
      <xdr:rowOff>131407</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63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147934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40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88183</xdr:rowOff>
    </xdr:from>
    <xdr:to>
      <xdr:col>45</xdr:col>
      <xdr:colOff>177800</xdr:colOff>
      <xdr:row>57</xdr:row>
      <xdr:rowOff>12451</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7861300" y="9689383"/>
          <a:ext cx="889000" cy="9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6734</xdr:rowOff>
    </xdr:from>
    <xdr:to>
      <xdr:col>46</xdr:col>
      <xdr:colOff>38100</xdr:colOff>
      <xdr:row>57</xdr:row>
      <xdr:rowOff>108334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77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99461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87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160584</xdr:rowOff>
    </xdr:from>
    <xdr:to>
      <xdr:col>41</xdr:col>
      <xdr:colOff>50800</xdr:colOff>
      <xdr:row>57</xdr:row>
      <xdr:rowOff>12451</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a:off x="6972300" y="9761784"/>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152304</xdr:rowOff>
    </xdr:from>
    <xdr:to>
      <xdr:col>41</xdr:col>
      <xdr:colOff>101600</xdr:colOff>
      <xdr:row>57</xdr:row>
      <xdr:rowOff>82454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7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73581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84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13119</xdr:rowOff>
    </xdr:from>
    <xdr:to>
      <xdr:col>36</xdr:col>
      <xdr:colOff>165100</xdr:colOff>
      <xdr:row>57</xdr:row>
      <xdr:rowOff>114719</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78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105846</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8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170037</xdr:rowOff>
    </xdr:from>
    <xdr:to>
      <xdr:col>55</xdr:col>
      <xdr:colOff>50800</xdr:colOff>
      <xdr:row>56</xdr:row>
      <xdr:rowOff>100187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59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21464</xdr:rowOff>
    </xdr:from>
    <xdr:ext cx="534377"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4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16369</xdr:rowOff>
    </xdr:from>
    <xdr:to>
      <xdr:col>50</xdr:col>
      <xdr:colOff>165100</xdr:colOff>
      <xdr:row>57</xdr:row>
      <xdr:rowOff>117969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78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109096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72111" y="98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37383</xdr:rowOff>
    </xdr:from>
    <xdr:to>
      <xdr:col>46</xdr:col>
      <xdr:colOff>38100</xdr:colOff>
      <xdr:row>56</xdr:row>
      <xdr:rowOff>138983</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63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155510</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941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133101</xdr:rowOff>
    </xdr:from>
    <xdr:to>
      <xdr:col>41</xdr:col>
      <xdr:colOff>101600</xdr:colOff>
      <xdr:row>57</xdr:row>
      <xdr:rowOff>63251</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73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79778</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950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109784</xdr:rowOff>
    </xdr:from>
    <xdr:to>
      <xdr:col>36</xdr:col>
      <xdr:colOff>165100</xdr:colOff>
      <xdr:row>57</xdr:row>
      <xdr:rowOff>39934</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971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56461</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948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110622</xdr:rowOff>
    </xdr:from>
    <xdr:to>
      <xdr:col>54</xdr:col>
      <xdr:colOff>189865</xdr:colOff>
      <xdr:row>77</xdr:row>
      <xdr:rowOff>17307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283572"/>
          <a:ext cx="1270" cy="93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21134</xdr:rowOff>
    </xdr:from>
    <xdr:ext cx="469744"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22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17307</xdr:rowOff>
    </xdr:from>
    <xdr:to>
      <xdr:col>55</xdr:col>
      <xdr:colOff>88900</xdr:colOff>
      <xdr:row>77</xdr:row>
      <xdr:rowOff>17307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21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57299</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205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110622</xdr:rowOff>
    </xdr:from>
    <xdr:to>
      <xdr:col>55</xdr:col>
      <xdr:colOff>88900</xdr:colOff>
      <xdr:row>71</xdr:row>
      <xdr:rowOff>110622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28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3820</xdr:rowOff>
    </xdr:from>
    <xdr:to>
      <xdr:col>55</xdr:col>
      <xdr:colOff>0</xdr:colOff>
      <xdr:row>77</xdr:row>
      <xdr:rowOff>39436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205470"/>
          <a:ext cx="838200" cy="3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139986</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2655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117109</xdr:rowOff>
    </xdr:from>
    <xdr:to>
      <xdr:col>55</xdr:col>
      <xdr:colOff>50800</xdr:colOff>
      <xdr:row>75</xdr:row>
      <xdr:rowOff>47259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28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145964</xdr:rowOff>
    </xdr:from>
    <xdr:to>
      <xdr:col>50</xdr:col>
      <xdr:colOff>114300</xdr:colOff>
      <xdr:row>77</xdr:row>
      <xdr:rowOff>39436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004714"/>
          <a:ext cx="889000" cy="23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11954</xdr:rowOff>
    </xdr:from>
    <xdr:to>
      <xdr:col>50</xdr:col>
      <xdr:colOff>165100</xdr:colOff>
      <xdr:row>74</xdr:row>
      <xdr:rowOff>113554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269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130081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247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43962</xdr:rowOff>
    </xdr:from>
    <xdr:to>
      <xdr:col>45</xdr:col>
      <xdr:colOff>177800</xdr:colOff>
      <xdr:row>75</xdr:row>
      <xdr:rowOff>145964</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2731262"/>
          <a:ext cx="889000" cy="27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29967</xdr:rowOff>
    </xdr:from>
    <xdr:to>
      <xdr:col>46</xdr:col>
      <xdr:colOff>38100</xdr:colOff>
      <xdr:row>75</xdr:row>
      <xdr:rowOff>131567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288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148094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26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50312</xdr:rowOff>
    </xdr:from>
    <xdr:to>
      <xdr:col>41</xdr:col>
      <xdr:colOff>101600</xdr:colOff>
      <xdr:row>74</xdr:row>
      <xdr:rowOff>151912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273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143039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283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124470</xdr:rowOff>
    </xdr:from>
    <xdr:to>
      <xdr:col>55</xdr:col>
      <xdr:colOff>50800</xdr:colOff>
      <xdr:row>77</xdr:row>
      <xdr:rowOff>54620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15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39397</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06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160086</xdr:rowOff>
    </xdr:from>
    <xdr:to>
      <xdr:col>50</xdr:col>
      <xdr:colOff>165100</xdr:colOff>
      <xdr:row>77</xdr:row>
      <xdr:rowOff>90236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19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81363</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283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95164</xdr:rowOff>
    </xdr:from>
    <xdr:to>
      <xdr:col>46</xdr:col>
      <xdr:colOff>38100</xdr:colOff>
      <xdr:row>76</xdr:row>
      <xdr:rowOff>25313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29539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16440</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164612</xdr:rowOff>
    </xdr:from>
    <xdr:to>
      <xdr:col>41</xdr:col>
      <xdr:colOff>101600</xdr:colOff>
      <xdr:row>74</xdr:row>
      <xdr:rowOff>94762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268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111289</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245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138557</xdr:rowOff>
    </xdr:from>
    <xdr:to>
      <xdr:col>54</xdr:col>
      <xdr:colOff>189865</xdr:colOff>
      <xdr:row>98</xdr:row>
      <xdr:rowOff>3245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569057"/>
          <a:ext cx="1270" cy="123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7072</xdr:rowOff>
    </xdr:from>
    <xdr:ext cx="534377"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80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3245</xdr:rowOff>
    </xdr:from>
    <xdr:to>
      <xdr:col>55</xdr:col>
      <xdr:colOff>88900</xdr:colOff>
      <xdr:row>98</xdr:row>
      <xdr:rowOff>3245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805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85234</xdr:rowOff>
    </xdr:from>
    <xdr:ext cx="534377"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4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138557</xdr:rowOff>
    </xdr:from>
    <xdr:to>
      <xdr:col>55</xdr:col>
      <xdr:colOff>88900</xdr:colOff>
      <xdr:row>90</xdr:row>
      <xdr:rowOff>138557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56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22219</xdr:rowOff>
    </xdr:from>
    <xdr:to>
      <xdr:col>55</xdr:col>
      <xdr:colOff>0</xdr:colOff>
      <xdr:row>96</xdr:row>
      <xdr:rowOff>69405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6481419"/>
          <a:ext cx="838200" cy="4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143242</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430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164815</xdr:rowOff>
    </xdr:from>
    <xdr:to>
      <xdr:col>55</xdr:col>
      <xdr:colOff>50800</xdr:colOff>
      <xdr:row>96</xdr:row>
      <xdr:rowOff>94965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69405</xdr:rowOff>
    </xdr:from>
    <xdr:to>
      <xdr:col>50</xdr:col>
      <xdr:colOff>114300</xdr:colOff>
      <xdr:row>96</xdr:row>
      <xdr:rowOff>80587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6528605"/>
          <a:ext cx="889000" cy="1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10413</xdr:rowOff>
    </xdr:from>
    <xdr:to>
      <xdr:col>50</xdr:col>
      <xdr:colOff>165100</xdr:colOff>
      <xdr:row>96</xdr:row>
      <xdr:rowOff>112013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4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128540</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2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80587</xdr:rowOff>
    </xdr:from>
    <xdr:to>
      <xdr:col>45</xdr:col>
      <xdr:colOff>177800</xdr:colOff>
      <xdr:row>97</xdr:row>
      <xdr:rowOff>90379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539787"/>
          <a:ext cx="889000" cy="18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15615</xdr:rowOff>
    </xdr:from>
    <xdr:to>
      <xdr:col>46</xdr:col>
      <xdr:colOff>38100</xdr:colOff>
      <xdr:row>97</xdr:row>
      <xdr:rowOff>117215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64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108342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73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139706</xdr:rowOff>
    </xdr:from>
    <xdr:to>
      <xdr:col>41</xdr:col>
      <xdr:colOff>101600</xdr:colOff>
      <xdr:row>97</xdr:row>
      <xdr:rowOff>69856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59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86383</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37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142869</xdr:rowOff>
    </xdr:from>
    <xdr:to>
      <xdr:col>55</xdr:col>
      <xdr:colOff>50800</xdr:colOff>
      <xdr:row>96</xdr:row>
      <xdr:rowOff>73019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43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165746</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28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18605</xdr:rowOff>
    </xdr:from>
    <xdr:to>
      <xdr:col>50</xdr:col>
      <xdr:colOff>165100</xdr:colOff>
      <xdr:row>96</xdr:row>
      <xdr:rowOff>120205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47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111332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57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29787</xdr:rowOff>
    </xdr:from>
    <xdr:to>
      <xdr:col>46</xdr:col>
      <xdr:colOff>38100</xdr:colOff>
      <xdr:row>96</xdr:row>
      <xdr:rowOff>131387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48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147914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26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39579</xdr:rowOff>
    </xdr:from>
    <xdr:to>
      <xdr:col>41</xdr:col>
      <xdr:colOff>101600</xdr:colOff>
      <xdr:row>97</xdr:row>
      <xdr:rowOff>141179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67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132306</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76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4369</xdr:rowOff>
    </xdr:from>
    <xdr:to>
      <xdr:col>85</xdr:col>
      <xdr:colOff>126364</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490769"/>
          <a:ext cx="1269" cy="1164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122496</xdr:rowOff>
    </xdr:from>
    <xdr:ext cx="469744"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26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4369</xdr:rowOff>
    </xdr:from>
    <xdr:to>
      <xdr:col>86</xdr:col>
      <xdr:colOff>25400</xdr:colOff>
      <xdr:row>32</xdr:row>
      <xdr:rowOff>4369</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49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161188</xdr:rowOff>
    </xdr:from>
    <xdr:to>
      <xdr:col>85</xdr:col>
      <xdr:colOff>127000</xdr:colOff>
      <xdr:row>37</xdr:row>
      <xdr:rowOff>42774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5990488"/>
          <a:ext cx="838200" cy="39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39438</xdr:rowOff>
    </xdr:from>
    <xdr:ext cx="378565"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3830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61011</xdr:rowOff>
    </xdr:from>
    <xdr:to>
      <xdr:col>85</xdr:col>
      <xdr:colOff>177800</xdr:colOff>
      <xdr:row>37</xdr:row>
      <xdr:rowOff>162610</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404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161188</xdr:rowOff>
    </xdr:from>
    <xdr:to>
      <xdr:col>81</xdr:col>
      <xdr:colOff>50800</xdr:colOff>
      <xdr:row>37</xdr:row>
      <xdr:rowOff>107696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5990488"/>
          <a:ext cx="889000" cy="46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49124</xdr:rowOff>
    </xdr:from>
    <xdr:to>
      <xdr:col>81</xdr:col>
      <xdr:colOff>101600</xdr:colOff>
      <xdr:row>36</xdr:row>
      <xdr:rowOff>150724</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22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141851</xdr:rowOff>
    </xdr:from>
    <xdr:ext cx="378565"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92017" y="6314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27686</xdr:rowOff>
    </xdr:from>
    <xdr:to>
      <xdr:col>76</xdr:col>
      <xdr:colOff>114300</xdr:colOff>
      <xdr:row>37</xdr:row>
      <xdr:rowOff>107696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371336"/>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125476</xdr:rowOff>
    </xdr:from>
    <xdr:to>
      <xdr:col>76</xdr:col>
      <xdr:colOff>165100</xdr:colOff>
      <xdr:row>38</xdr:row>
      <xdr:rowOff>55626</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469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46753</xdr:rowOff>
    </xdr:from>
    <xdr:ext cx="378565"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403017" y="6561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136499</xdr:rowOff>
    </xdr:from>
    <xdr:to>
      <xdr:col>71</xdr:col>
      <xdr:colOff>177800</xdr:colOff>
      <xdr:row>37</xdr:row>
      <xdr:rowOff>27686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137249"/>
          <a:ext cx="889000" cy="23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92101</xdr:rowOff>
    </xdr:from>
    <xdr:to>
      <xdr:col>72</xdr:col>
      <xdr:colOff>38100</xdr:colOff>
      <xdr:row>34</xdr:row>
      <xdr:rowOff>22251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57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38778</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55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3861</xdr:rowOff>
    </xdr:from>
    <xdr:to>
      <xdr:col>67</xdr:col>
      <xdr:colOff>101600</xdr:colOff>
      <xdr:row>30</xdr:row>
      <xdr:rowOff>105461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514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28</xdr:row>
      <xdr:rowOff>121988</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492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163424</xdr:rowOff>
    </xdr:from>
    <xdr:to>
      <xdr:col>85</xdr:col>
      <xdr:colOff>177800</xdr:colOff>
      <xdr:row>37</xdr:row>
      <xdr:rowOff>93574</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33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14851</xdr:rowOff>
    </xdr:from>
    <xdr:ext cx="378565"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187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110388</xdr:rowOff>
    </xdr:from>
    <xdr:to>
      <xdr:col>81</xdr:col>
      <xdr:colOff>101600</xdr:colOff>
      <xdr:row>35</xdr:row>
      <xdr:rowOff>40538</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593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33</xdr:row>
      <xdr:rowOff>57065</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57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56896</xdr:rowOff>
    </xdr:from>
    <xdr:to>
      <xdr:col>76</xdr:col>
      <xdr:colOff>165100</xdr:colOff>
      <xdr:row>37</xdr:row>
      <xdr:rowOff>158496</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40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3573</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3017" y="61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148336</xdr:rowOff>
    </xdr:from>
    <xdr:to>
      <xdr:col>72</xdr:col>
      <xdr:colOff>38100</xdr:colOff>
      <xdr:row>37</xdr:row>
      <xdr:rowOff>78486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3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69613</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4017" y="6413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85699</xdr:rowOff>
    </xdr:from>
    <xdr:to>
      <xdr:col>67</xdr:col>
      <xdr:colOff>101600</xdr:colOff>
      <xdr:row>36</xdr:row>
      <xdr:rowOff>15849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08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6976</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79428" y="617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63152</xdr:rowOff>
    </xdr:from>
    <xdr:to>
      <xdr:col>85</xdr:col>
      <xdr:colOff>126364</xdr:colOff>
      <xdr:row>78</xdr:row>
      <xdr:rowOff>28045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407552"/>
          <a:ext cx="1269" cy="993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31872</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0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28045</xdr:rowOff>
    </xdr:from>
    <xdr:to>
      <xdr:col>86</xdr:col>
      <xdr:colOff>25400</xdr:colOff>
      <xdr:row>78</xdr:row>
      <xdr:rowOff>28045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401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9829</xdr:rowOff>
    </xdr:from>
    <xdr:ext cx="534377"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218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63152</xdr:rowOff>
    </xdr:from>
    <xdr:to>
      <xdr:col>86</xdr:col>
      <xdr:colOff>25400</xdr:colOff>
      <xdr:row>72</xdr:row>
      <xdr:rowOff>63152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40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11700</xdr:rowOff>
    </xdr:from>
    <xdr:to>
      <xdr:col>85</xdr:col>
      <xdr:colOff>127000</xdr:colOff>
      <xdr:row>72</xdr:row>
      <xdr:rowOff>63152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2356100"/>
          <a:ext cx="838200" cy="5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104295</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963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125868</xdr:rowOff>
    </xdr:from>
    <xdr:to>
      <xdr:col>85</xdr:col>
      <xdr:colOff>177800</xdr:colOff>
      <xdr:row>76</xdr:row>
      <xdr:rowOff>56018</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98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116138</xdr:rowOff>
    </xdr:from>
    <xdr:to>
      <xdr:col>81</xdr:col>
      <xdr:colOff>50800</xdr:colOff>
      <xdr:row>72</xdr:row>
      <xdr:rowOff>11700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2289088"/>
          <a:ext cx="889000" cy="6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127158</xdr:rowOff>
    </xdr:from>
    <xdr:to>
      <xdr:col>81</xdr:col>
      <xdr:colOff>101600</xdr:colOff>
      <xdr:row>76</xdr:row>
      <xdr:rowOff>57308</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98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48435</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307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49681</xdr:rowOff>
    </xdr:from>
    <xdr:to>
      <xdr:col>76</xdr:col>
      <xdr:colOff>114300</xdr:colOff>
      <xdr:row>71</xdr:row>
      <xdr:rowOff>116138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2222631"/>
          <a:ext cx="889000" cy="6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48830</xdr:rowOff>
    </xdr:from>
    <xdr:to>
      <xdr:col>76</xdr:col>
      <xdr:colOff>165100</xdr:colOff>
      <xdr:row>76</xdr:row>
      <xdr:rowOff>150430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07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141557</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317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46709</xdr:rowOff>
    </xdr:from>
    <xdr:to>
      <xdr:col>71</xdr:col>
      <xdr:colOff>177800</xdr:colOff>
      <xdr:row>71</xdr:row>
      <xdr:rowOff>49681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2219659"/>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35424</xdr:rowOff>
    </xdr:from>
    <xdr:to>
      <xdr:col>72</xdr:col>
      <xdr:colOff>38100</xdr:colOff>
      <xdr:row>76</xdr:row>
      <xdr:rowOff>137024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06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128151</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15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20989</xdr:rowOff>
    </xdr:from>
    <xdr:to>
      <xdr:col>67</xdr:col>
      <xdr:colOff>101600</xdr:colOff>
      <xdr:row>76</xdr:row>
      <xdr:rowOff>122589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05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113716</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14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12352</xdr:rowOff>
    </xdr:from>
    <xdr:to>
      <xdr:col>85</xdr:col>
      <xdr:colOff>177800</xdr:colOff>
      <xdr:row>72</xdr:row>
      <xdr:rowOff>113952</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3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136829</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30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132350</xdr:rowOff>
    </xdr:from>
    <xdr:to>
      <xdr:col>81</xdr:col>
      <xdr:colOff>101600</xdr:colOff>
      <xdr:row>72</xdr:row>
      <xdr:rowOff>62500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30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79027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08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65338</xdr:rowOff>
    </xdr:from>
    <xdr:to>
      <xdr:col>76</xdr:col>
      <xdr:colOff>165100</xdr:colOff>
      <xdr:row>71</xdr:row>
      <xdr:rowOff>166938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12015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01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170331</xdr:rowOff>
    </xdr:from>
    <xdr:to>
      <xdr:col>72</xdr:col>
      <xdr:colOff>38100</xdr:colOff>
      <xdr:row>71</xdr:row>
      <xdr:rowOff>100481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17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117008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194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167359</xdr:rowOff>
    </xdr:from>
    <xdr:to>
      <xdr:col>67</xdr:col>
      <xdr:colOff>101600</xdr:colOff>
      <xdr:row>71</xdr:row>
      <xdr:rowOff>97509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16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114036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194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95</xdr:row>
      <xdr:rowOff>54627</xdr:rowOff>
    </xdr:from>
    <xdr:ext cx="46717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78821" y="1634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96174</xdr:rowOff>
    </xdr:from>
    <xdr:to>
      <xdr:col>85</xdr:col>
      <xdr:colOff>126364</xdr:colOff>
      <xdr:row>98</xdr:row>
      <xdr:rowOff>123881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698124"/>
          <a:ext cx="1269" cy="1227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127708</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929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123881</xdr:rowOff>
    </xdr:from>
    <xdr:to>
      <xdr:col>86</xdr:col>
      <xdr:colOff>25400</xdr:colOff>
      <xdr:row>98</xdr:row>
      <xdr:rowOff>123881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92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42851</xdr:rowOff>
    </xdr:from>
    <xdr:ext cx="534377"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47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96174</xdr:rowOff>
    </xdr:from>
    <xdr:to>
      <xdr:col>86</xdr:col>
      <xdr:colOff>25400</xdr:colOff>
      <xdr:row>91</xdr:row>
      <xdr:rowOff>96174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69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151313</xdr:rowOff>
    </xdr:from>
    <xdr:to>
      <xdr:col>85</xdr:col>
      <xdr:colOff>127000</xdr:colOff>
      <xdr:row>95</xdr:row>
      <xdr:rowOff>10221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096163"/>
          <a:ext cx="838200" cy="20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41541</xdr:rowOff>
    </xdr:from>
    <xdr:ext cx="469744"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329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63114</xdr:rowOff>
    </xdr:from>
    <xdr:to>
      <xdr:col>85</xdr:col>
      <xdr:colOff>177800</xdr:colOff>
      <xdr:row>95</xdr:row>
      <xdr:rowOff>164714</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35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163565</xdr:rowOff>
    </xdr:from>
    <xdr:to>
      <xdr:col>81</xdr:col>
      <xdr:colOff>50800</xdr:colOff>
      <xdr:row>95</xdr:row>
      <xdr:rowOff>10221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6108415"/>
          <a:ext cx="889000" cy="18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51867</xdr:rowOff>
    </xdr:from>
    <xdr:to>
      <xdr:col>81</xdr:col>
      <xdr:colOff>101600</xdr:colOff>
      <xdr:row>95</xdr:row>
      <xdr:rowOff>153467</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33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144594</xdr:rowOff>
    </xdr:from>
    <xdr:ext cx="469744"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46428" y="16432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163565</xdr:rowOff>
    </xdr:from>
    <xdr:to>
      <xdr:col>76</xdr:col>
      <xdr:colOff>114300</xdr:colOff>
      <xdr:row>96</xdr:row>
      <xdr:rowOff>2265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108415"/>
          <a:ext cx="889000" cy="35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92</xdr:row>
      <xdr:rowOff>78659</xdr:rowOff>
    </xdr:from>
    <xdr:to>
      <xdr:col>76</xdr:col>
      <xdr:colOff>165100</xdr:colOff>
      <xdr:row>93</xdr:row>
      <xdr:rowOff>8809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585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25336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562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63165</xdr:rowOff>
    </xdr:from>
    <xdr:to>
      <xdr:col>71</xdr:col>
      <xdr:colOff>177800</xdr:colOff>
      <xdr:row>96</xdr:row>
      <xdr:rowOff>2265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179465"/>
          <a:ext cx="889000" cy="28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142118</xdr:rowOff>
    </xdr:from>
    <xdr:to>
      <xdr:col>72</xdr:col>
      <xdr:colOff>38100</xdr:colOff>
      <xdr:row>94</xdr:row>
      <xdr:rowOff>72268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08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92</xdr:row>
      <xdr:rowOff>88795</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68428" y="1586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39157</xdr:rowOff>
    </xdr:from>
    <xdr:to>
      <xdr:col>67</xdr:col>
      <xdr:colOff>101600</xdr:colOff>
      <xdr:row>90</xdr:row>
      <xdr:rowOff>140757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546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157284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524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100513</xdr:rowOff>
    </xdr:from>
    <xdr:to>
      <xdr:col>85</xdr:col>
      <xdr:colOff>177800</xdr:colOff>
      <xdr:row>94</xdr:row>
      <xdr:rowOff>30663</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04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123390</xdr:rowOff>
    </xdr:from>
    <xdr:ext cx="469744"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589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130871</xdr:rowOff>
    </xdr:from>
    <xdr:to>
      <xdr:col>81</xdr:col>
      <xdr:colOff>101600</xdr:colOff>
      <xdr:row>95</xdr:row>
      <xdr:rowOff>61021</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24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77548</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46428" y="160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112765</xdr:rowOff>
    </xdr:from>
    <xdr:to>
      <xdr:col>76</xdr:col>
      <xdr:colOff>165100</xdr:colOff>
      <xdr:row>94</xdr:row>
      <xdr:rowOff>42915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05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34042</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15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122915</xdr:rowOff>
    </xdr:from>
    <xdr:to>
      <xdr:col>72</xdr:col>
      <xdr:colOff>38100</xdr:colOff>
      <xdr:row>96</xdr:row>
      <xdr:rowOff>53065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41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44192</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6503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12365</xdr:rowOff>
    </xdr:from>
    <xdr:to>
      <xdr:col>67</xdr:col>
      <xdr:colOff>101600</xdr:colOff>
      <xdr:row>94</xdr:row>
      <xdr:rowOff>113965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12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105092</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622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49175</xdr:rowOff>
    </xdr:from>
    <xdr:to>
      <xdr:col>116</xdr:col>
      <xdr:colOff>62864</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364125"/>
          <a:ext cx="1269" cy="129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167302</xdr:rowOff>
    </xdr:from>
    <xdr:ext cx="469744"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13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49175</xdr:rowOff>
    </xdr:from>
    <xdr:to>
      <xdr:col>116</xdr:col>
      <xdr:colOff>152400</xdr:colOff>
      <xdr:row>31</xdr:row>
      <xdr:rowOff>49175</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36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128499</xdr:rowOff>
    </xdr:from>
    <xdr:to>
      <xdr:col>116</xdr:col>
      <xdr:colOff>63500</xdr:colOff>
      <xdr:row>38</xdr:row>
      <xdr:rowOff>109296</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1323300" y="6129249"/>
          <a:ext cx="838200" cy="49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57497</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229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79070</xdr:rowOff>
    </xdr:from>
    <xdr:to>
      <xdr:col>116</xdr:col>
      <xdr:colOff>114300</xdr:colOff>
      <xdr:row>37</xdr:row>
      <xdr:rowOff>9220</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2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109296</xdr:rowOff>
    </xdr:from>
    <xdr:to>
      <xdr:col>111</xdr:col>
      <xdr:colOff>177800</xdr:colOff>
      <xdr:row>38</xdr:row>
      <xdr:rowOff>117754</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0434300" y="6624396"/>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105359</xdr:rowOff>
    </xdr:from>
    <xdr:to>
      <xdr:col>112</xdr:col>
      <xdr:colOff>38100</xdr:colOff>
      <xdr:row>37</xdr:row>
      <xdr:rowOff>35509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27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52036</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05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117754</xdr:rowOff>
    </xdr:from>
    <xdr:to>
      <xdr:col>107</xdr:col>
      <xdr:colOff>50800</xdr:colOff>
      <xdr:row>38</xdr:row>
      <xdr:rowOff>120497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9545300" y="6632854"/>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101244</xdr:rowOff>
    </xdr:from>
    <xdr:to>
      <xdr:col>107</xdr:col>
      <xdr:colOff>101600</xdr:colOff>
      <xdr:row>38</xdr:row>
      <xdr:rowOff>31394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44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47921</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245017" y="6220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47117</xdr:rowOff>
    </xdr:from>
    <xdr:to>
      <xdr:col>102</xdr:col>
      <xdr:colOff>114300</xdr:colOff>
      <xdr:row>38</xdr:row>
      <xdr:rowOff>120497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562217"/>
          <a:ext cx="889000" cy="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133477</xdr:rowOff>
    </xdr:from>
    <xdr:to>
      <xdr:col>102</xdr:col>
      <xdr:colOff>165100</xdr:colOff>
      <xdr:row>38</xdr:row>
      <xdr:rowOff>63627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47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80154</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6017" y="6252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135077</xdr:rowOff>
    </xdr:from>
    <xdr:to>
      <xdr:col>98</xdr:col>
      <xdr:colOff>38100</xdr:colOff>
      <xdr:row>38</xdr:row>
      <xdr:rowOff>65227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81754</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77699</xdr:rowOff>
    </xdr:from>
    <xdr:to>
      <xdr:col>116</xdr:col>
      <xdr:colOff>114300</xdr:colOff>
      <xdr:row>36</xdr:row>
      <xdr:rowOff>7849</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07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100576</xdr:rowOff>
    </xdr:from>
    <xdr:ext cx="469744"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592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58496</xdr:rowOff>
    </xdr:from>
    <xdr:to>
      <xdr:col>112</xdr:col>
      <xdr:colOff>38100</xdr:colOff>
      <xdr:row>38</xdr:row>
      <xdr:rowOff>160096</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5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151223</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4017" y="6666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66954</xdr:rowOff>
    </xdr:from>
    <xdr:to>
      <xdr:col>107</xdr:col>
      <xdr:colOff>101600</xdr:colOff>
      <xdr:row>38</xdr:row>
      <xdr:rowOff>168554</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58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159681</xdr:rowOff>
    </xdr:from>
    <xdr:ext cx="313932"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77333" y="66747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69697</xdr:rowOff>
    </xdr:from>
    <xdr:to>
      <xdr:col>102</xdr:col>
      <xdr:colOff>165100</xdr:colOff>
      <xdr:row>38</xdr:row>
      <xdr:rowOff>171297</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5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162424</xdr:rowOff>
    </xdr:from>
    <xdr:ext cx="313932"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88333" y="6677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167767</xdr:rowOff>
    </xdr:from>
    <xdr:to>
      <xdr:col>98</xdr:col>
      <xdr:colOff>38100</xdr:colOff>
      <xdr:row>38</xdr:row>
      <xdr:rowOff>97917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51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89044</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7017" y="6604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163322</xdr:rowOff>
    </xdr:from>
    <xdr:to>
      <xdr:col>116</xdr:col>
      <xdr:colOff>62864</xdr:colOff>
      <xdr:row>59</xdr:row>
      <xdr:rowOff>42621</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564372"/>
          <a:ext cx="1269" cy="1593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46448</xdr:rowOff>
    </xdr:from>
    <xdr:ext cx="313932"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16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42621</xdr:rowOff>
    </xdr:from>
    <xdr:to>
      <xdr:col>116</xdr:col>
      <xdr:colOff>152400</xdr:colOff>
      <xdr:row>59</xdr:row>
      <xdr:rowOff>42621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109999</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33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163322</xdr:rowOff>
    </xdr:from>
    <xdr:to>
      <xdr:col>116</xdr:col>
      <xdr:colOff>152400</xdr:colOff>
      <xdr:row>49</xdr:row>
      <xdr:rowOff>163322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56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2463</xdr:rowOff>
    </xdr:from>
    <xdr:to>
      <xdr:col>116</xdr:col>
      <xdr:colOff>63500</xdr:colOff>
      <xdr:row>58</xdr:row>
      <xdr:rowOff>47269</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1323300" y="9946563"/>
          <a:ext cx="8382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151554</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581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128677</xdr:rowOff>
    </xdr:from>
    <xdr:to>
      <xdr:col>116</xdr:col>
      <xdr:colOff>114300</xdr:colOff>
      <xdr:row>57</xdr:row>
      <xdr:rowOff>58827</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39840</xdr:rowOff>
    </xdr:from>
    <xdr:to>
      <xdr:col>111</xdr:col>
      <xdr:colOff>177800</xdr:colOff>
      <xdr:row>58</xdr:row>
      <xdr:rowOff>47269</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0434300" y="9983940"/>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107112</xdr:rowOff>
    </xdr:from>
    <xdr:to>
      <xdr:col>112</xdr:col>
      <xdr:colOff>38100</xdr:colOff>
      <xdr:row>57</xdr:row>
      <xdr:rowOff>37262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53789</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56111" y="948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36602</xdr:rowOff>
    </xdr:from>
    <xdr:to>
      <xdr:col>107</xdr:col>
      <xdr:colOff>50800</xdr:colOff>
      <xdr:row>58</xdr:row>
      <xdr:rowOff>39840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9980702"/>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69964</xdr:rowOff>
    </xdr:from>
    <xdr:to>
      <xdr:col>107</xdr:col>
      <xdr:colOff>101600</xdr:colOff>
      <xdr:row>58</xdr:row>
      <xdr:rowOff>114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84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16641</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6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26391</xdr:rowOff>
    </xdr:from>
    <xdr:to>
      <xdr:col>102</xdr:col>
      <xdr:colOff>114300</xdr:colOff>
      <xdr:row>58</xdr:row>
      <xdr:rowOff>36602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9970491"/>
          <a:ext cx="8890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90424</xdr:rowOff>
    </xdr:from>
    <xdr:to>
      <xdr:col>102</xdr:col>
      <xdr:colOff>165100</xdr:colOff>
      <xdr:row>58</xdr:row>
      <xdr:rowOff>20574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8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37101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63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110236</xdr:rowOff>
    </xdr:from>
    <xdr:to>
      <xdr:col>98</xdr:col>
      <xdr:colOff>38100</xdr:colOff>
      <xdr:row>58</xdr:row>
      <xdr:rowOff>40386</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88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56913</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65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123113</xdr:rowOff>
    </xdr:from>
    <xdr:to>
      <xdr:col>116</xdr:col>
      <xdr:colOff>114300</xdr:colOff>
      <xdr:row>58</xdr:row>
      <xdr:rowOff>53263</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989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101540</xdr:rowOff>
    </xdr:from>
    <xdr:ext cx="469744"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874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167919</xdr:rowOff>
    </xdr:from>
    <xdr:to>
      <xdr:col>112</xdr:col>
      <xdr:colOff>38100</xdr:colOff>
      <xdr:row>58</xdr:row>
      <xdr:rowOff>98069</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994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89196</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1003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160490</xdr:rowOff>
    </xdr:from>
    <xdr:to>
      <xdr:col>107</xdr:col>
      <xdr:colOff>101600</xdr:colOff>
      <xdr:row>58</xdr:row>
      <xdr:rowOff>90640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993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81767</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10025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157252</xdr:rowOff>
    </xdr:from>
    <xdr:to>
      <xdr:col>102</xdr:col>
      <xdr:colOff>165100</xdr:colOff>
      <xdr:row>58</xdr:row>
      <xdr:rowOff>87402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992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78529</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1002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147041</xdr:rowOff>
    </xdr:from>
    <xdr:to>
      <xdr:col>98</xdr:col>
      <xdr:colOff>38100</xdr:colOff>
      <xdr:row>58</xdr:row>
      <xdr:rowOff>77191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991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68318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1001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4864</xdr:rowOff>
    </xdr:from>
    <xdr:to>
      <xdr:col>116</xdr:col>
      <xdr:colOff>62864</xdr:colOff>
      <xdr:row>78</xdr:row>
      <xdr:rowOff>20943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77814"/>
          <a:ext cx="1269" cy="1216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24770</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39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20943</xdr:rowOff>
    </xdr:from>
    <xdr:to>
      <xdr:col>116</xdr:col>
      <xdr:colOff>152400</xdr:colOff>
      <xdr:row>78</xdr:row>
      <xdr:rowOff>20943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39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122991</xdr:rowOff>
    </xdr:from>
    <xdr:ext cx="534377"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5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4864</xdr:rowOff>
    </xdr:from>
    <xdr:to>
      <xdr:col>116</xdr:col>
      <xdr:colOff>152400</xdr:colOff>
      <xdr:row>71</xdr:row>
      <xdr:rowOff>4864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7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78587</xdr:rowOff>
    </xdr:from>
    <xdr:to>
      <xdr:col>116</xdr:col>
      <xdr:colOff>63500</xdr:colOff>
      <xdr:row>71</xdr:row>
      <xdr:rowOff>4864</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2080087"/>
          <a:ext cx="838200" cy="9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150804</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838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927</xdr:rowOff>
    </xdr:from>
    <xdr:to>
      <xdr:col>116</xdr:col>
      <xdr:colOff>114300</xdr:colOff>
      <xdr:row>75</xdr:row>
      <xdr:rowOff>102527</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8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78587</xdr:rowOff>
    </xdr:from>
    <xdr:to>
      <xdr:col>111</xdr:col>
      <xdr:colOff>177800</xdr:colOff>
      <xdr:row>71</xdr:row>
      <xdr:rowOff>17018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2080087"/>
          <a:ext cx="889000" cy="10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164414</xdr:rowOff>
    </xdr:from>
    <xdr:to>
      <xdr:col>112</xdr:col>
      <xdr:colOff>38100</xdr:colOff>
      <xdr:row>75</xdr:row>
      <xdr:rowOff>94564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8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85691</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29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17018</xdr:rowOff>
    </xdr:from>
    <xdr:to>
      <xdr:col>107</xdr:col>
      <xdr:colOff>50800</xdr:colOff>
      <xdr:row>71</xdr:row>
      <xdr:rowOff>89218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2189968"/>
          <a:ext cx="889000" cy="7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135115</xdr:rowOff>
    </xdr:from>
    <xdr:to>
      <xdr:col>107</xdr:col>
      <xdr:colOff>101600</xdr:colOff>
      <xdr:row>75</xdr:row>
      <xdr:rowOff>65265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8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56392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291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89218</xdr:rowOff>
    </xdr:from>
    <xdr:to>
      <xdr:col>102</xdr:col>
      <xdr:colOff>114300</xdr:colOff>
      <xdr:row>71</xdr:row>
      <xdr:rowOff>153645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2262168"/>
          <a:ext cx="889000" cy="6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80746</xdr:rowOff>
    </xdr:from>
    <xdr:to>
      <xdr:col>102</xdr:col>
      <xdr:colOff>165100</xdr:colOff>
      <xdr:row>76</xdr:row>
      <xdr:rowOff>10895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93949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2024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303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116522</xdr:rowOff>
    </xdr:from>
    <xdr:to>
      <xdr:col>98</xdr:col>
      <xdr:colOff>38100</xdr:colOff>
      <xdr:row>76</xdr:row>
      <xdr:rowOff>46673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9752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37800</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306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125514</xdr:rowOff>
    </xdr:from>
    <xdr:to>
      <xdr:col>116</xdr:col>
      <xdr:colOff>114300</xdr:colOff>
      <xdr:row>71</xdr:row>
      <xdr:rowOff>55664</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12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78541</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08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27787</xdr:rowOff>
    </xdr:from>
    <xdr:to>
      <xdr:col>112</xdr:col>
      <xdr:colOff>38100</xdr:colOff>
      <xdr:row>70</xdr:row>
      <xdr:rowOff>129387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02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68</xdr:row>
      <xdr:rowOff>145914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18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137668</xdr:rowOff>
    </xdr:from>
    <xdr:to>
      <xdr:col>107</xdr:col>
      <xdr:colOff>101600</xdr:colOff>
      <xdr:row>71</xdr:row>
      <xdr:rowOff>67818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13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84345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191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38418</xdr:rowOff>
    </xdr:from>
    <xdr:to>
      <xdr:col>102</xdr:col>
      <xdr:colOff>165100</xdr:colOff>
      <xdr:row>71</xdr:row>
      <xdr:rowOff>140018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21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156545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198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102845</xdr:rowOff>
    </xdr:from>
    <xdr:to>
      <xdr:col>98</xdr:col>
      <xdr:colOff>38100</xdr:colOff>
      <xdr:row>72</xdr:row>
      <xdr:rowOff>32995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27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49522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0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住民一人当たりのコストを比較すると、扶助費及び公債費、繰出金が特に高くなっている。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私立認可保育所・認定こども園給付費、障がい福祉サービス事業など社会福祉費の増加により上昇傾向が続いている。類似団体を上回っているものの、全国平均や島根県平均を下回っており、引き続き、資格審査の適正化や各種手当の見直しを進め、数値の改善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公債費は、類似団体の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倍を超えており、高止まりの傾向が続いているが、引き続き市債の繰上償還や新規発行債の抑制を行うことにより、数値改善を図っていく。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繰出金は、各特別会計において、料金の適正化を図ることにより、財政健全化に努める。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175,227
171,497
624.36
81,465,297
80,071,096
1,279,581
46,017,290
101,995,678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16.6
165.4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139700</xdr:rowOff>
    </xdr:from>
    <xdr:to>
      <xdr:col>24</xdr:col>
      <xdr:colOff>62865</xdr:colOff>
      <xdr:row>38</xdr:row>
      <xdr:rowOff>139700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83200"/>
          <a:ext cx="127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143527</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139700</xdr:rowOff>
    </xdr:from>
    <xdr:to>
      <xdr:col>24</xdr:col>
      <xdr:colOff>152400</xdr:colOff>
      <xdr:row>38</xdr:row>
      <xdr:rowOff>139700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86377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139700</xdr:rowOff>
    </xdr:from>
    <xdr:to>
      <xdr:col>24</xdr:col>
      <xdr:colOff>152400</xdr:colOff>
      <xdr:row>30</xdr:row>
      <xdr:rowOff>139700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69487</xdr:rowOff>
    </xdr:from>
    <xdr:to>
      <xdr:col>24</xdr:col>
      <xdr:colOff>63500</xdr:colOff>
      <xdr:row>36</xdr:row>
      <xdr:rowOff>30299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070237"/>
          <a:ext cx="838200" cy="13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141169</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99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118292</xdr:rowOff>
    </xdr:from>
    <xdr:to>
      <xdr:col>24</xdr:col>
      <xdr:colOff>114300</xdr:colOff>
      <xdr:row>35</xdr:row>
      <xdr:rowOff>48442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108676</xdr:rowOff>
    </xdr:from>
    <xdr:to>
      <xdr:col>19</xdr:col>
      <xdr:colOff>177800</xdr:colOff>
      <xdr:row>36</xdr:row>
      <xdr:rowOff>30299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937976"/>
          <a:ext cx="889000" cy="26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87267</xdr:rowOff>
    </xdr:from>
    <xdr:to>
      <xdr:col>20</xdr:col>
      <xdr:colOff>38100</xdr:colOff>
      <xdr:row>35</xdr:row>
      <xdr:rowOff>17417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33944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69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27033</xdr:rowOff>
    </xdr:from>
    <xdr:to>
      <xdr:col>15</xdr:col>
      <xdr:colOff>50800</xdr:colOff>
      <xdr:row>34</xdr:row>
      <xdr:rowOff>108676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85633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93799</xdr:rowOff>
    </xdr:from>
    <xdr:to>
      <xdr:col>15</xdr:col>
      <xdr:colOff>101600</xdr:colOff>
      <xdr:row>34</xdr:row>
      <xdr:rowOff>23949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75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40476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52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120106</xdr:rowOff>
    </xdr:from>
    <xdr:to>
      <xdr:col>10</xdr:col>
      <xdr:colOff>114300</xdr:colOff>
      <xdr:row>34</xdr:row>
      <xdr:rowOff>27033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77795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36649</xdr:rowOff>
    </xdr:from>
    <xdr:to>
      <xdr:col>10</xdr:col>
      <xdr:colOff>165100</xdr:colOff>
      <xdr:row>35</xdr:row>
      <xdr:rowOff>138249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3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129376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3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64407</xdr:rowOff>
    </xdr:from>
    <xdr:to>
      <xdr:col>6</xdr:col>
      <xdr:colOff>38100</xdr:colOff>
      <xdr:row>35</xdr:row>
      <xdr:rowOff>166007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157134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5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18687</xdr:rowOff>
    </xdr:from>
    <xdr:to>
      <xdr:col>24</xdr:col>
      <xdr:colOff>114300</xdr:colOff>
      <xdr:row>35</xdr:row>
      <xdr:rowOff>120287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01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168564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99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150949</xdr:rowOff>
    </xdr:from>
    <xdr:to>
      <xdr:col>20</xdr:col>
      <xdr:colOff>38100</xdr:colOff>
      <xdr:row>36</xdr:row>
      <xdr:rowOff>81099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5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72226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24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57876</xdr:rowOff>
    </xdr:from>
    <xdr:to>
      <xdr:col>15</xdr:col>
      <xdr:colOff>101600</xdr:colOff>
      <xdr:row>34</xdr:row>
      <xdr:rowOff>159476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8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150603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97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147683</xdr:rowOff>
    </xdr:from>
    <xdr:to>
      <xdr:col>10</xdr:col>
      <xdr:colOff>165100</xdr:colOff>
      <xdr:row>34</xdr:row>
      <xdr:rowOff>77833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0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94360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58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69306</xdr:rowOff>
    </xdr:from>
    <xdr:to>
      <xdr:col>6</xdr:col>
      <xdr:colOff>38100</xdr:colOff>
      <xdr:row>33</xdr:row>
      <xdr:rowOff>170906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2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15983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02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82367</xdr:rowOff>
    </xdr:from>
    <xdr:to>
      <xdr:col>24</xdr:col>
      <xdr:colOff>62865</xdr:colOff>
      <xdr:row>58</xdr:row>
      <xdr:rowOff>127402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997767"/>
          <a:ext cx="1270" cy="107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131229</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7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127402</xdr:rowOff>
    </xdr:from>
    <xdr:to>
      <xdr:col>24</xdr:col>
      <xdr:colOff>152400</xdr:colOff>
      <xdr:row>58</xdr:row>
      <xdr:rowOff>127402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7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29044</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77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82367</xdr:rowOff>
    </xdr:from>
    <xdr:to>
      <xdr:col>24</xdr:col>
      <xdr:colOff>152400</xdr:colOff>
      <xdr:row>52</xdr:row>
      <xdr:rowOff>82367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99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165257</xdr:rowOff>
    </xdr:from>
    <xdr:to>
      <xdr:col>24</xdr:col>
      <xdr:colOff>63500</xdr:colOff>
      <xdr:row>54</xdr:row>
      <xdr:rowOff>139837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252107"/>
          <a:ext cx="838200" cy="14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100748</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30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122321</xdr:rowOff>
    </xdr:from>
    <xdr:to>
      <xdr:col>24</xdr:col>
      <xdr:colOff>114300</xdr:colOff>
      <xdr:row>56</xdr:row>
      <xdr:rowOff>52471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55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139837</xdr:rowOff>
    </xdr:from>
    <xdr:to>
      <xdr:col>19</xdr:col>
      <xdr:colOff>177800</xdr:colOff>
      <xdr:row>54</xdr:row>
      <xdr:rowOff>143860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398137"/>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6879</xdr:rowOff>
    </xdr:from>
    <xdr:to>
      <xdr:col>20</xdr:col>
      <xdr:colOff>38100</xdr:colOff>
      <xdr:row>55</xdr:row>
      <xdr:rowOff>108479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4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99606</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52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143860</xdr:rowOff>
    </xdr:from>
    <xdr:to>
      <xdr:col>15</xdr:col>
      <xdr:colOff>50800</xdr:colOff>
      <xdr:row>56</xdr:row>
      <xdr:rowOff>2815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402160"/>
          <a:ext cx="889000" cy="20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93380</xdr:rowOff>
    </xdr:from>
    <xdr:to>
      <xdr:col>15</xdr:col>
      <xdr:colOff>101600</xdr:colOff>
      <xdr:row>55</xdr:row>
      <xdr:rowOff>23530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35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14657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44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98918</xdr:rowOff>
    </xdr:from>
    <xdr:to>
      <xdr:col>10</xdr:col>
      <xdr:colOff>114300</xdr:colOff>
      <xdr:row>56</xdr:row>
      <xdr:rowOff>2815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357218"/>
          <a:ext cx="889000" cy="24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21554</xdr:rowOff>
    </xdr:from>
    <xdr:to>
      <xdr:col>10</xdr:col>
      <xdr:colOff>165100</xdr:colOff>
      <xdr:row>56</xdr:row>
      <xdr:rowOff>123154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62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114281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71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110617</xdr:rowOff>
    </xdr:from>
    <xdr:to>
      <xdr:col>6</xdr:col>
      <xdr:colOff>38100</xdr:colOff>
      <xdr:row>54</xdr:row>
      <xdr:rowOff>40767</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1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57294</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897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114457</xdr:rowOff>
    </xdr:from>
    <xdr:to>
      <xdr:col>24</xdr:col>
      <xdr:colOff>114300</xdr:colOff>
      <xdr:row>54</xdr:row>
      <xdr:rowOff>44607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20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137334</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05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89037</xdr:rowOff>
    </xdr:from>
    <xdr:to>
      <xdr:col>20</xdr:col>
      <xdr:colOff>38100</xdr:colOff>
      <xdr:row>55</xdr:row>
      <xdr:rowOff>19187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34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35714</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12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93060</xdr:rowOff>
    </xdr:from>
    <xdr:to>
      <xdr:col>15</xdr:col>
      <xdr:colOff>101600</xdr:colOff>
      <xdr:row>55</xdr:row>
      <xdr:rowOff>23210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35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39737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12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123465</xdr:rowOff>
    </xdr:from>
    <xdr:to>
      <xdr:col>10</xdr:col>
      <xdr:colOff>165100</xdr:colOff>
      <xdr:row>56</xdr:row>
      <xdr:rowOff>53615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55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70142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32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48118</xdr:rowOff>
    </xdr:from>
    <xdr:to>
      <xdr:col>6</xdr:col>
      <xdr:colOff>38100</xdr:colOff>
      <xdr:row>54</xdr:row>
      <xdr:rowOff>149718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30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140845</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39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28307</xdr:rowOff>
    </xdr:from>
    <xdr:to>
      <xdr:col>24</xdr:col>
      <xdr:colOff>62865</xdr:colOff>
      <xdr:row>79</xdr:row>
      <xdr:rowOff>37745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29807"/>
          <a:ext cx="1270" cy="1552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41572</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586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37745</xdr:rowOff>
    </xdr:from>
    <xdr:to>
      <xdr:col>24</xdr:col>
      <xdr:colOff>152400</xdr:colOff>
      <xdr:row>79</xdr:row>
      <xdr:rowOff>37745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582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146434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805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159,411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28307</xdr:rowOff>
    </xdr:from>
    <xdr:to>
      <xdr:col>24</xdr:col>
      <xdr:colOff>152400</xdr:colOff>
      <xdr:row>70</xdr:row>
      <xdr:rowOff>28307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2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107206</xdr:rowOff>
    </xdr:from>
    <xdr:to>
      <xdr:col>24</xdr:col>
      <xdr:colOff>63500</xdr:colOff>
      <xdr:row>72</xdr:row>
      <xdr:rowOff>4761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280156"/>
          <a:ext cx="838200" cy="6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148578</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35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170151</xdr:rowOff>
    </xdr:from>
    <xdr:to>
      <xdr:col>24</xdr:col>
      <xdr:colOff>114300</xdr:colOff>
      <xdr:row>75</xdr:row>
      <xdr:rowOff>100301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85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4761</xdr:rowOff>
    </xdr:from>
    <xdr:to>
      <xdr:col>19</xdr:col>
      <xdr:colOff>177800</xdr:colOff>
      <xdr:row>72</xdr:row>
      <xdr:rowOff>29874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349161"/>
          <a:ext cx="889000" cy="2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54937</xdr:rowOff>
    </xdr:from>
    <xdr:to>
      <xdr:col>20</xdr:col>
      <xdr:colOff>38100</xdr:colOff>
      <xdr:row>75</xdr:row>
      <xdr:rowOff>156536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9136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147663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00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29874</xdr:rowOff>
    </xdr:from>
    <xdr:to>
      <xdr:col>15</xdr:col>
      <xdr:colOff>50800</xdr:colOff>
      <xdr:row>73</xdr:row>
      <xdr:rowOff>102177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374274"/>
          <a:ext cx="889000" cy="24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69</xdr:row>
      <xdr:rowOff>135077</xdr:rowOff>
    </xdr:from>
    <xdr:to>
      <xdr:col>15</xdr:col>
      <xdr:colOff>101600</xdr:colOff>
      <xdr:row>70</xdr:row>
      <xdr:rowOff>65227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196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68</xdr:row>
      <xdr:rowOff>81754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1740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102177</xdr:rowOff>
    </xdr:from>
    <xdr:to>
      <xdr:col>10</xdr:col>
      <xdr:colOff>114300</xdr:colOff>
      <xdr:row>75</xdr:row>
      <xdr:rowOff>13905</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2618027"/>
          <a:ext cx="889000" cy="25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71</xdr:row>
      <xdr:rowOff>141870</xdr:rowOff>
    </xdr:from>
    <xdr:to>
      <xdr:col>10</xdr:col>
      <xdr:colOff>165100</xdr:colOff>
      <xdr:row>72</xdr:row>
      <xdr:rowOff>72020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3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88547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090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154998</xdr:rowOff>
    </xdr:from>
    <xdr:to>
      <xdr:col>6</xdr:col>
      <xdr:colOff>38100</xdr:colOff>
      <xdr:row>73</xdr:row>
      <xdr:rowOff>85148</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249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101675</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274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56406</xdr:rowOff>
    </xdr:from>
    <xdr:to>
      <xdr:col>24</xdr:col>
      <xdr:colOff>114300</xdr:colOff>
      <xdr:row>71</xdr:row>
      <xdr:rowOff>158006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22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79283</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08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125411</xdr:rowOff>
    </xdr:from>
    <xdr:to>
      <xdr:col>20</xdr:col>
      <xdr:colOff>38100</xdr:colOff>
      <xdr:row>72</xdr:row>
      <xdr:rowOff>55561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29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72088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07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150524</xdr:rowOff>
    </xdr:from>
    <xdr:to>
      <xdr:col>15</xdr:col>
      <xdr:colOff>101600</xdr:colOff>
      <xdr:row>72</xdr:row>
      <xdr:rowOff>80674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32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71801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41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51377</xdr:rowOff>
    </xdr:from>
    <xdr:to>
      <xdr:col>10</xdr:col>
      <xdr:colOff>165100</xdr:colOff>
      <xdr:row>73</xdr:row>
      <xdr:rowOff>152977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56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144104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65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134555</xdr:rowOff>
    </xdr:from>
    <xdr:to>
      <xdr:col>6</xdr:col>
      <xdr:colOff>38100</xdr:colOff>
      <xdr:row>75</xdr:row>
      <xdr:rowOff>64705</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282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55832</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91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43117</xdr:rowOff>
    </xdr:from>
    <xdr:to>
      <xdr:col>24</xdr:col>
      <xdr:colOff>62865</xdr:colOff>
      <xdr:row>98</xdr:row>
      <xdr:rowOff>149896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45067"/>
          <a:ext cx="1270" cy="1306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153723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5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149896</xdr:rowOff>
    </xdr:from>
    <xdr:to>
      <xdr:col>24</xdr:col>
      <xdr:colOff>152400</xdr:colOff>
      <xdr:row>98</xdr:row>
      <xdr:rowOff>149896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161244</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2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43117</xdr:rowOff>
    </xdr:from>
    <xdr:to>
      <xdr:col>24</xdr:col>
      <xdr:colOff>152400</xdr:colOff>
      <xdr:row>91</xdr:row>
      <xdr:rowOff>43117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4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109570</xdr:rowOff>
    </xdr:from>
    <xdr:to>
      <xdr:col>24</xdr:col>
      <xdr:colOff>63500</xdr:colOff>
      <xdr:row>97</xdr:row>
      <xdr:rowOff>81316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68770"/>
          <a:ext cx="838200" cy="14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120797</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79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142370</xdr:rowOff>
    </xdr:from>
    <xdr:to>
      <xdr:col>24</xdr:col>
      <xdr:colOff>114300</xdr:colOff>
      <xdr:row>97</xdr:row>
      <xdr:rowOff>72520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81316</xdr:rowOff>
    </xdr:from>
    <xdr:to>
      <xdr:col>19</xdr:col>
      <xdr:colOff>177800</xdr:colOff>
      <xdr:row>97</xdr:row>
      <xdr:rowOff>93089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11966"/>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127602</xdr:rowOff>
    </xdr:from>
    <xdr:to>
      <xdr:col>20</xdr:col>
      <xdr:colOff>38100</xdr:colOff>
      <xdr:row>97</xdr:row>
      <xdr:rowOff>57752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8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74279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6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93089</xdr:rowOff>
    </xdr:from>
    <xdr:to>
      <xdr:col>15</xdr:col>
      <xdr:colOff>50800</xdr:colOff>
      <xdr:row>97</xdr:row>
      <xdr:rowOff>107628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23739"/>
          <a:ext cx="889000" cy="1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63595</xdr:rowOff>
    </xdr:from>
    <xdr:to>
      <xdr:col>15</xdr:col>
      <xdr:colOff>101600</xdr:colOff>
      <xdr:row>97</xdr:row>
      <xdr:rowOff>165195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9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156322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78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91694</xdr:rowOff>
    </xdr:from>
    <xdr:to>
      <xdr:col>10</xdr:col>
      <xdr:colOff>114300</xdr:colOff>
      <xdr:row>97</xdr:row>
      <xdr:rowOff>107628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22344"/>
          <a:ext cx="889000" cy="1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20868</xdr:rowOff>
    </xdr:from>
    <xdr:to>
      <xdr:col>10</xdr:col>
      <xdr:colOff>165100</xdr:colOff>
      <xdr:row>97</xdr:row>
      <xdr:rowOff>122468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51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138995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42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49009</xdr:rowOff>
    </xdr:from>
    <xdr:to>
      <xdr:col>6</xdr:col>
      <xdr:colOff>38100</xdr:colOff>
      <xdr:row>97</xdr:row>
      <xdr:rowOff>150609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7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141736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77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58770</xdr:rowOff>
    </xdr:from>
    <xdr:to>
      <xdr:col>24</xdr:col>
      <xdr:colOff>114300</xdr:colOff>
      <xdr:row>96</xdr:row>
      <xdr:rowOff>160370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1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81647</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36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30516</xdr:rowOff>
    </xdr:from>
    <xdr:to>
      <xdr:col>20</xdr:col>
      <xdr:colOff>38100</xdr:colOff>
      <xdr:row>97</xdr:row>
      <xdr:rowOff>132116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6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123243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5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42289</xdr:rowOff>
    </xdr:from>
    <xdr:to>
      <xdr:col>15</xdr:col>
      <xdr:colOff>101600</xdr:colOff>
      <xdr:row>97</xdr:row>
      <xdr:rowOff>143889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7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160416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44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56828</xdr:rowOff>
    </xdr:from>
    <xdr:to>
      <xdr:col>10</xdr:col>
      <xdr:colOff>165100</xdr:colOff>
      <xdr:row>97</xdr:row>
      <xdr:rowOff>158428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8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149555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8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40894</xdr:rowOff>
    </xdr:from>
    <xdr:to>
      <xdr:col>6</xdr:col>
      <xdr:colOff>38100</xdr:colOff>
      <xdr:row>97</xdr:row>
      <xdr:rowOff>142494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7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159021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4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36957</xdr:rowOff>
    </xdr:from>
    <xdr:to>
      <xdr:col>54</xdr:col>
      <xdr:colOff>189865</xdr:colOff>
      <xdr:row>39</xdr:row>
      <xdr:rowOff>8255</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51907"/>
          <a:ext cx="1270" cy="134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12082</xdr:rowOff>
    </xdr:from>
    <xdr:ext cx="378565"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98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8255</xdr:rowOff>
    </xdr:from>
    <xdr:to>
      <xdr:col>55</xdr:col>
      <xdr:colOff>88900</xdr:colOff>
      <xdr:row>39</xdr:row>
      <xdr:rowOff>8255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9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155084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2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36957</xdr:rowOff>
    </xdr:from>
    <xdr:to>
      <xdr:col>55</xdr:col>
      <xdr:colOff>88900</xdr:colOff>
      <xdr:row>31</xdr:row>
      <xdr:rowOff>36957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5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140843</xdr:rowOff>
    </xdr:from>
    <xdr:to>
      <xdr:col>55</xdr:col>
      <xdr:colOff>0</xdr:colOff>
      <xdr:row>38</xdr:row>
      <xdr:rowOff>143129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55943"/>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153814</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2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130937</xdr:rowOff>
    </xdr:from>
    <xdr:to>
      <xdr:col>55</xdr:col>
      <xdr:colOff>50800</xdr:colOff>
      <xdr:row>38</xdr:row>
      <xdr:rowOff>61087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139573</xdr:rowOff>
    </xdr:from>
    <xdr:to>
      <xdr:col>50</xdr:col>
      <xdr:colOff>114300</xdr:colOff>
      <xdr:row>38</xdr:row>
      <xdr:rowOff>140843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54673"/>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136525</xdr:rowOff>
    </xdr:from>
    <xdr:to>
      <xdr:col>50</xdr:col>
      <xdr:colOff>165100</xdr:colOff>
      <xdr:row>38</xdr:row>
      <xdr:rowOff>66675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83202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132588</xdr:rowOff>
    </xdr:from>
    <xdr:to>
      <xdr:col>45</xdr:col>
      <xdr:colOff>177800</xdr:colOff>
      <xdr:row>38</xdr:row>
      <xdr:rowOff>139573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47688"/>
          <a:ext cx="88900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43434</xdr:rowOff>
    </xdr:from>
    <xdr:to>
      <xdr:col>46</xdr:col>
      <xdr:colOff>38100</xdr:colOff>
      <xdr:row>38</xdr:row>
      <xdr:rowOff>145034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161561</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33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93853</xdr:rowOff>
    </xdr:from>
    <xdr:to>
      <xdr:col>41</xdr:col>
      <xdr:colOff>50800</xdr:colOff>
      <xdr:row>38</xdr:row>
      <xdr:rowOff>132588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08953"/>
          <a:ext cx="889000" cy="3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39624</xdr:rowOff>
    </xdr:from>
    <xdr:to>
      <xdr:col>41</xdr:col>
      <xdr:colOff>101600</xdr:colOff>
      <xdr:row>38</xdr:row>
      <xdr:rowOff>141224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157751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29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165227</xdr:rowOff>
    </xdr:from>
    <xdr:to>
      <xdr:col>36</xdr:col>
      <xdr:colOff>165100</xdr:colOff>
      <xdr:row>38</xdr:row>
      <xdr:rowOff>95377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111904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28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92329</xdr:rowOff>
    </xdr:from>
    <xdr:to>
      <xdr:col>55</xdr:col>
      <xdr:colOff>50800</xdr:colOff>
      <xdr:row>39</xdr:row>
      <xdr:rowOff>22479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0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7256</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22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90043</xdr:rowOff>
    </xdr:from>
    <xdr:to>
      <xdr:col>50</xdr:col>
      <xdr:colOff>165100</xdr:colOff>
      <xdr:row>39</xdr:row>
      <xdr:rowOff>20193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0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11320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97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88773</xdr:rowOff>
    </xdr:from>
    <xdr:to>
      <xdr:col>46</xdr:col>
      <xdr:colOff>38100</xdr:colOff>
      <xdr:row>39</xdr:row>
      <xdr:rowOff>18923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0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10050</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96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81788</xdr:rowOff>
    </xdr:from>
    <xdr:to>
      <xdr:col>41</xdr:col>
      <xdr:colOff>101600</xdr:colOff>
      <xdr:row>39</xdr:row>
      <xdr:rowOff>11938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9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3065</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89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43053</xdr:rowOff>
    </xdr:from>
    <xdr:to>
      <xdr:col>36</xdr:col>
      <xdr:colOff>165100</xdr:colOff>
      <xdr:row>38</xdr:row>
      <xdr:rowOff>144653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135780</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650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66136</xdr:rowOff>
    </xdr:from>
    <xdr:to>
      <xdr:col>54</xdr:col>
      <xdr:colOff>189865</xdr:colOff>
      <xdr:row>58</xdr:row>
      <xdr:rowOff>70709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38636"/>
          <a:ext cx="1270" cy="1376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74536</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1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70709</xdr:rowOff>
    </xdr:from>
    <xdr:to>
      <xdr:col>55</xdr:col>
      <xdr:colOff>88900</xdr:colOff>
      <xdr:row>58</xdr:row>
      <xdr:rowOff>70709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1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12813</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1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66136</xdr:rowOff>
    </xdr:from>
    <xdr:to>
      <xdr:col>55</xdr:col>
      <xdr:colOff>88900</xdr:colOff>
      <xdr:row>50</xdr:row>
      <xdr:rowOff>66136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3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66136</xdr:rowOff>
    </xdr:from>
    <xdr:to>
      <xdr:col>55</xdr:col>
      <xdr:colOff>0</xdr:colOff>
      <xdr:row>52</xdr:row>
      <xdr:rowOff>122784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8638636"/>
          <a:ext cx="838200" cy="39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144731</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74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166304</xdr:rowOff>
    </xdr:from>
    <xdr:to>
      <xdr:col>55</xdr:col>
      <xdr:colOff>50800</xdr:colOff>
      <xdr:row>56</xdr:row>
      <xdr:rowOff>96454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19045</xdr:rowOff>
    </xdr:from>
    <xdr:to>
      <xdr:col>50</xdr:col>
      <xdr:colOff>114300</xdr:colOff>
      <xdr:row>52</xdr:row>
      <xdr:rowOff>122784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8934445"/>
          <a:ext cx="889000" cy="10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20046</xdr:rowOff>
    </xdr:from>
    <xdr:to>
      <xdr:col>50</xdr:col>
      <xdr:colOff>165100</xdr:colOff>
      <xdr:row>56</xdr:row>
      <xdr:rowOff>121646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112773</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71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153050</xdr:rowOff>
    </xdr:from>
    <xdr:to>
      <xdr:col>45</xdr:col>
      <xdr:colOff>177800</xdr:colOff>
      <xdr:row>52</xdr:row>
      <xdr:rowOff>19045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8897000"/>
          <a:ext cx="889000" cy="3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153136</xdr:rowOff>
    </xdr:from>
    <xdr:to>
      <xdr:col>46</xdr:col>
      <xdr:colOff>38100</xdr:colOff>
      <xdr:row>57</xdr:row>
      <xdr:rowOff>83286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5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74413</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84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153050</xdr:rowOff>
    </xdr:from>
    <xdr:to>
      <xdr:col>41</xdr:col>
      <xdr:colOff>50800</xdr:colOff>
      <xdr:row>52</xdr:row>
      <xdr:rowOff>93752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8897000"/>
          <a:ext cx="889000" cy="11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25440</xdr:rowOff>
    </xdr:from>
    <xdr:to>
      <xdr:col>41</xdr:col>
      <xdr:colOff>101600</xdr:colOff>
      <xdr:row>57</xdr:row>
      <xdr:rowOff>127040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9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118167</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89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170921</xdr:rowOff>
    </xdr:from>
    <xdr:to>
      <xdr:col>36</xdr:col>
      <xdr:colOff>165100</xdr:colOff>
      <xdr:row>57</xdr:row>
      <xdr:rowOff>101071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7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92198</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86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15336</xdr:rowOff>
    </xdr:from>
    <xdr:to>
      <xdr:col>55</xdr:col>
      <xdr:colOff>50800</xdr:colOff>
      <xdr:row>50</xdr:row>
      <xdr:rowOff>116936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858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139813</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854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71984</xdr:rowOff>
    </xdr:from>
    <xdr:to>
      <xdr:col>50</xdr:col>
      <xdr:colOff>165100</xdr:colOff>
      <xdr:row>53</xdr:row>
      <xdr:rowOff>2134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898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18661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876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139695</xdr:rowOff>
    </xdr:from>
    <xdr:to>
      <xdr:col>46</xdr:col>
      <xdr:colOff>38100</xdr:colOff>
      <xdr:row>52</xdr:row>
      <xdr:rowOff>69845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88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86372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865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102250</xdr:rowOff>
    </xdr:from>
    <xdr:to>
      <xdr:col>41</xdr:col>
      <xdr:colOff>101600</xdr:colOff>
      <xdr:row>52</xdr:row>
      <xdr:rowOff>32400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88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48927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862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42952</xdr:rowOff>
    </xdr:from>
    <xdr:to>
      <xdr:col>36</xdr:col>
      <xdr:colOff>165100</xdr:colOff>
      <xdr:row>52</xdr:row>
      <xdr:rowOff>144552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895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161079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873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157493</xdr:rowOff>
    </xdr:from>
    <xdr:to>
      <xdr:col>54</xdr:col>
      <xdr:colOff>189865</xdr:colOff>
      <xdr:row>78</xdr:row>
      <xdr:rowOff>42241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58993"/>
          <a:ext cx="1270" cy="125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46068</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19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42241</xdr:rowOff>
    </xdr:from>
    <xdr:to>
      <xdr:col>55</xdr:col>
      <xdr:colOff>88900</xdr:colOff>
      <xdr:row>78</xdr:row>
      <xdr:rowOff>42241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1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104170</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3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37,533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157493</xdr:rowOff>
    </xdr:from>
    <xdr:to>
      <xdr:col>55</xdr:col>
      <xdr:colOff>88900</xdr:colOff>
      <xdr:row>70</xdr:row>
      <xdr:rowOff>157493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58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90627</xdr:rowOff>
    </xdr:from>
    <xdr:to>
      <xdr:col>55</xdr:col>
      <xdr:colOff>0</xdr:colOff>
      <xdr:row>77</xdr:row>
      <xdr:rowOff>104115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292277"/>
          <a:ext cx="8382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28757</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28875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5880</xdr:rowOff>
    </xdr:from>
    <xdr:to>
      <xdr:col>55</xdr:col>
      <xdr:colOff>50800</xdr:colOff>
      <xdr:row>76</xdr:row>
      <xdr:rowOff>107480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03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130518</xdr:rowOff>
    </xdr:from>
    <xdr:to>
      <xdr:col>50</xdr:col>
      <xdr:colOff>114300</xdr:colOff>
      <xdr:row>77</xdr:row>
      <xdr:rowOff>90627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2989268"/>
          <a:ext cx="889000" cy="30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157099</xdr:rowOff>
    </xdr:from>
    <xdr:to>
      <xdr:col>50</xdr:col>
      <xdr:colOff>165100</xdr:colOff>
      <xdr:row>76</xdr:row>
      <xdr:rowOff>87249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01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103776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79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130518</xdr:rowOff>
    </xdr:from>
    <xdr:to>
      <xdr:col>45</xdr:col>
      <xdr:colOff>177800</xdr:colOff>
      <xdr:row>77</xdr:row>
      <xdr:rowOff>24219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2989268"/>
          <a:ext cx="889000" cy="23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131914</xdr:rowOff>
    </xdr:from>
    <xdr:to>
      <xdr:col>46</xdr:col>
      <xdr:colOff>38100</xdr:colOff>
      <xdr:row>77</xdr:row>
      <xdr:rowOff>62064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16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53191</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15428" y="1325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24219</xdr:rowOff>
    </xdr:from>
    <xdr:to>
      <xdr:col>41</xdr:col>
      <xdr:colOff>50800</xdr:colOff>
      <xdr:row>77</xdr:row>
      <xdr:rowOff>96913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225869"/>
          <a:ext cx="889000" cy="7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19177</xdr:rowOff>
    </xdr:from>
    <xdr:to>
      <xdr:col>41</xdr:col>
      <xdr:colOff>101600</xdr:colOff>
      <xdr:row>77</xdr:row>
      <xdr:rowOff>120777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111904</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331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31217</xdr:rowOff>
    </xdr:from>
    <xdr:to>
      <xdr:col>36</xdr:col>
      <xdr:colOff>165100</xdr:colOff>
      <xdr:row>77</xdr:row>
      <xdr:rowOff>132817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149344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37428" y="1300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53315</xdr:rowOff>
    </xdr:from>
    <xdr:to>
      <xdr:col>55</xdr:col>
      <xdr:colOff>50800</xdr:colOff>
      <xdr:row>77</xdr:row>
      <xdr:rowOff>154915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25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139692</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169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39827</xdr:rowOff>
    </xdr:from>
    <xdr:to>
      <xdr:col>50</xdr:col>
      <xdr:colOff>165100</xdr:colOff>
      <xdr:row>77</xdr:row>
      <xdr:rowOff>141427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2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132554</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334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79718</xdr:rowOff>
    </xdr:from>
    <xdr:to>
      <xdr:col>46</xdr:col>
      <xdr:colOff>38100</xdr:colOff>
      <xdr:row>76</xdr:row>
      <xdr:rowOff>9868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9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26395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71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144869</xdr:rowOff>
    </xdr:from>
    <xdr:to>
      <xdr:col>41</xdr:col>
      <xdr:colOff>101600</xdr:colOff>
      <xdr:row>77</xdr:row>
      <xdr:rowOff>75019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17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91546</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295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46113</xdr:rowOff>
    </xdr:from>
    <xdr:to>
      <xdr:col>36</xdr:col>
      <xdr:colOff>165100</xdr:colOff>
      <xdr:row>77</xdr:row>
      <xdr:rowOff>147713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24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138840</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34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61824</xdr:rowOff>
    </xdr:from>
    <xdr:to>
      <xdr:col>54</xdr:col>
      <xdr:colOff>189865</xdr:colOff>
      <xdr:row>99</xdr:row>
      <xdr:rowOff>89942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92324"/>
          <a:ext cx="1270" cy="15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93769</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06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89942</xdr:rowOff>
    </xdr:from>
    <xdr:to>
      <xdr:col>55</xdr:col>
      <xdr:colOff>88900</xdr:colOff>
      <xdr:row>99</xdr:row>
      <xdr:rowOff>89942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06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8501</xdr:rowOff>
    </xdr:from>
    <xdr:ext cx="534377"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6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61824</xdr:rowOff>
    </xdr:from>
    <xdr:to>
      <xdr:col>55</xdr:col>
      <xdr:colOff>88900</xdr:colOff>
      <xdr:row>90</xdr:row>
      <xdr:rowOff>61824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9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95808</xdr:rowOff>
    </xdr:from>
    <xdr:to>
      <xdr:col>55</xdr:col>
      <xdr:colOff>0</xdr:colOff>
      <xdr:row>97</xdr:row>
      <xdr:rowOff>70549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555008"/>
          <a:ext cx="838200" cy="14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116997</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233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94120</xdr:rowOff>
    </xdr:from>
    <xdr:to>
      <xdr:col>55</xdr:col>
      <xdr:colOff>50800</xdr:colOff>
      <xdr:row>96</xdr:row>
      <xdr:rowOff>24270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3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9740</xdr:rowOff>
    </xdr:from>
    <xdr:to>
      <xdr:col>50</xdr:col>
      <xdr:colOff>114300</xdr:colOff>
      <xdr:row>97</xdr:row>
      <xdr:rowOff>70549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640390"/>
          <a:ext cx="889000" cy="6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86613</xdr:rowOff>
    </xdr:from>
    <xdr:to>
      <xdr:col>50</xdr:col>
      <xdr:colOff>165100</xdr:colOff>
      <xdr:row>96</xdr:row>
      <xdr:rowOff>16763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3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33290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14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123889</xdr:rowOff>
    </xdr:from>
    <xdr:to>
      <xdr:col>45</xdr:col>
      <xdr:colOff>177800</xdr:colOff>
      <xdr:row>97</xdr:row>
      <xdr:rowOff>9740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583089"/>
          <a:ext cx="889000" cy="5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33389</xdr:rowOff>
    </xdr:from>
    <xdr:to>
      <xdr:col>46</xdr:col>
      <xdr:colOff>38100</xdr:colOff>
      <xdr:row>97</xdr:row>
      <xdr:rowOff>134989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66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126116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75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145872</xdr:rowOff>
    </xdr:from>
    <xdr:to>
      <xdr:col>41</xdr:col>
      <xdr:colOff>50800</xdr:colOff>
      <xdr:row>96</xdr:row>
      <xdr:rowOff>123889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433622"/>
          <a:ext cx="889000" cy="14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24434</xdr:rowOff>
    </xdr:from>
    <xdr:to>
      <xdr:col>41</xdr:col>
      <xdr:colOff>101600</xdr:colOff>
      <xdr:row>97</xdr:row>
      <xdr:rowOff>126034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6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117161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74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141821</xdr:rowOff>
    </xdr:from>
    <xdr:to>
      <xdr:col>36</xdr:col>
      <xdr:colOff>165100</xdr:colOff>
      <xdr:row>97</xdr:row>
      <xdr:rowOff>71971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0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63098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69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45008</xdr:rowOff>
    </xdr:from>
    <xdr:to>
      <xdr:col>55</xdr:col>
      <xdr:colOff>50800</xdr:colOff>
      <xdr:row>96</xdr:row>
      <xdr:rowOff>146608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50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23435</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48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19749</xdr:rowOff>
    </xdr:from>
    <xdr:to>
      <xdr:col>50</xdr:col>
      <xdr:colOff>165100</xdr:colOff>
      <xdr:row>97</xdr:row>
      <xdr:rowOff>121349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65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112476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74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130390</xdr:rowOff>
    </xdr:from>
    <xdr:to>
      <xdr:col>46</xdr:col>
      <xdr:colOff>38100</xdr:colOff>
      <xdr:row>97</xdr:row>
      <xdr:rowOff>60540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5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77067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36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73089</xdr:rowOff>
    </xdr:from>
    <xdr:to>
      <xdr:col>41</xdr:col>
      <xdr:colOff>101600</xdr:colOff>
      <xdr:row>97</xdr:row>
      <xdr:rowOff>3239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53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19766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95072</xdr:rowOff>
    </xdr:from>
    <xdr:to>
      <xdr:col>36</xdr:col>
      <xdr:colOff>165100</xdr:colOff>
      <xdr:row>96</xdr:row>
      <xdr:rowOff>25222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38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41749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1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148209</xdr:rowOff>
    </xdr:from>
    <xdr:to>
      <xdr:col>85</xdr:col>
      <xdr:colOff>126364</xdr:colOff>
      <xdr:row>38</xdr:row>
      <xdr:rowOff>40005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20259"/>
          <a:ext cx="1269"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43832</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5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40005</xdr:rowOff>
    </xdr:from>
    <xdr:to>
      <xdr:col>86</xdr:col>
      <xdr:colOff>25400</xdr:colOff>
      <xdr:row>38</xdr:row>
      <xdr:rowOff>40005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55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94886</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89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148209</xdr:rowOff>
    </xdr:from>
    <xdr:to>
      <xdr:col>86</xdr:col>
      <xdr:colOff>25400</xdr:colOff>
      <xdr:row>29</xdr:row>
      <xdr:rowOff>148209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2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149860</xdr:rowOff>
    </xdr:from>
    <xdr:to>
      <xdr:col>85</xdr:col>
      <xdr:colOff>127000</xdr:colOff>
      <xdr:row>36</xdr:row>
      <xdr:rowOff>36068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150610"/>
          <a:ext cx="838200" cy="5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55262</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5884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32385</xdr:rowOff>
    </xdr:from>
    <xdr:to>
      <xdr:col>85</xdr:col>
      <xdr:colOff>177800</xdr:colOff>
      <xdr:row>35</xdr:row>
      <xdr:rowOff>133985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0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14478</xdr:rowOff>
    </xdr:from>
    <xdr:to>
      <xdr:col>81</xdr:col>
      <xdr:colOff>50800</xdr:colOff>
      <xdr:row>35</xdr:row>
      <xdr:rowOff>149860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015228"/>
          <a:ext cx="889000" cy="13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8509</xdr:rowOff>
    </xdr:from>
    <xdr:to>
      <xdr:col>81</xdr:col>
      <xdr:colOff>101600</xdr:colOff>
      <xdr:row>35</xdr:row>
      <xdr:rowOff>110109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00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126636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578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14478</xdr:rowOff>
    </xdr:from>
    <xdr:to>
      <xdr:col>76</xdr:col>
      <xdr:colOff>114300</xdr:colOff>
      <xdr:row>36</xdr:row>
      <xdr:rowOff>58039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015228"/>
          <a:ext cx="889000" cy="2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75438</xdr:rowOff>
    </xdr:from>
    <xdr:to>
      <xdr:col>76</xdr:col>
      <xdr:colOff>165100</xdr:colOff>
      <xdr:row>36</xdr:row>
      <xdr:rowOff>5588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0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168165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58039</xdr:rowOff>
    </xdr:from>
    <xdr:to>
      <xdr:col>71</xdr:col>
      <xdr:colOff>177800</xdr:colOff>
      <xdr:row>36</xdr:row>
      <xdr:rowOff>97028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230239"/>
          <a:ext cx="889000" cy="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114554</xdr:rowOff>
    </xdr:from>
    <xdr:to>
      <xdr:col>72</xdr:col>
      <xdr:colOff>38100</xdr:colOff>
      <xdr:row>36</xdr:row>
      <xdr:rowOff>44704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61231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589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150876</xdr:rowOff>
    </xdr:from>
    <xdr:to>
      <xdr:col>67</xdr:col>
      <xdr:colOff>101600</xdr:colOff>
      <xdr:row>36</xdr:row>
      <xdr:rowOff>81026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15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97553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592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156718</xdr:rowOff>
    </xdr:from>
    <xdr:to>
      <xdr:col>85</xdr:col>
      <xdr:colOff>177800</xdr:colOff>
      <xdr:row>36</xdr:row>
      <xdr:rowOff>86868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15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135145</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13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99060</xdr:rowOff>
    </xdr:from>
    <xdr:to>
      <xdr:col>81</xdr:col>
      <xdr:colOff>101600</xdr:colOff>
      <xdr:row>36</xdr:row>
      <xdr:rowOff>29210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20337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1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135128</xdr:rowOff>
    </xdr:from>
    <xdr:to>
      <xdr:col>76</xdr:col>
      <xdr:colOff>165100</xdr:colOff>
      <xdr:row>35</xdr:row>
      <xdr:rowOff>65278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596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81805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573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7239</xdr:rowOff>
    </xdr:from>
    <xdr:to>
      <xdr:col>72</xdr:col>
      <xdr:colOff>38100</xdr:colOff>
      <xdr:row>36</xdr:row>
      <xdr:rowOff>108839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17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99966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2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46228</xdr:rowOff>
    </xdr:from>
    <xdr:to>
      <xdr:col>67</xdr:col>
      <xdr:colOff>101600</xdr:colOff>
      <xdr:row>36</xdr:row>
      <xdr:rowOff>147828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21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138955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31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16093</xdr:rowOff>
    </xdr:from>
    <xdr:to>
      <xdr:col>85</xdr:col>
      <xdr:colOff>126364</xdr:colOff>
      <xdr:row>59</xdr:row>
      <xdr:rowOff>11031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760043"/>
          <a:ext cx="1269" cy="136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14858</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13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11031</xdr:rowOff>
    </xdr:from>
    <xdr:to>
      <xdr:col>86</xdr:col>
      <xdr:colOff>25400</xdr:colOff>
      <xdr:row>59</xdr:row>
      <xdr:rowOff>11031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12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134220</xdr:rowOff>
    </xdr:from>
    <xdr:ext cx="534377"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53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64,535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16093</xdr:rowOff>
    </xdr:from>
    <xdr:to>
      <xdr:col>86</xdr:col>
      <xdr:colOff>25400</xdr:colOff>
      <xdr:row>51</xdr:row>
      <xdr:rowOff>16093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76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8875</xdr:rowOff>
    </xdr:from>
    <xdr:to>
      <xdr:col>85</xdr:col>
      <xdr:colOff>127000</xdr:colOff>
      <xdr:row>54</xdr:row>
      <xdr:rowOff>64458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267175"/>
          <a:ext cx="838200" cy="5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158342</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416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8465</xdr:rowOff>
    </xdr:from>
    <xdr:to>
      <xdr:col>85</xdr:col>
      <xdr:colOff>177800</xdr:colOff>
      <xdr:row>55</xdr:row>
      <xdr:rowOff>110065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4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149040</xdr:rowOff>
    </xdr:from>
    <xdr:to>
      <xdr:col>81</xdr:col>
      <xdr:colOff>50800</xdr:colOff>
      <xdr:row>54</xdr:row>
      <xdr:rowOff>8875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4592300" y="9235890"/>
          <a:ext cx="889000" cy="3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77372</xdr:rowOff>
    </xdr:from>
    <xdr:to>
      <xdr:col>81</xdr:col>
      <xdr:colOff>101600</xdr:colOff>
      <xdr:row>56</xdr:row>
      <xdr:rowOff>7522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5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170099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5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149040</xdr:rowOff>
    </xdr:from>
    <xdr:to>
      <xdr:col>76</xdr:col>
      <xdr:colOff>114300</xdr:colOff>
      <xdr:row>54</xdr:row>
      <xdr:rowOff>163703</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9235890"/>
          <a:ext cx="889000" cy="18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169073</xdr:rowOff>
    </xdr:from>
    <xdr:to>
      <xdr:col>76</xdr:col>
      <xdr:colOff>165100</xdr:colOff>
      <xdr:row>55</xdr:row>
      <xdr:rowOff>99223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4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90350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52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163703</xdr:rowOff>
    </xdr:from>
    <xdr:to>
      <xdr:col>71</xdr:col>
      <xdr:colOff>177800</xdr:colOff>
      <xdr:row>55</xdr:row>
      <xdr:rowOff>19326</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422003"/>
          <a:ext cx="889000" cy="2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77470</xdr:rowOff>
    </xdr:from>
    <xdr:to>
      <xdr:col>72</xdr:col>
      <xdr:colOff>38100</xdr:colOff>
      <xdr:row>56</xdr:row>
      <xdr:rowOff>7620</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50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170197</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59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160224</xdr:rowOff>
    </xdr:from>
    <xdr:to>
      <xdr:col>67</xdr:col>
      <xdr:colOff>101600</xdr:colOff>
      <xdr:row>56</xdr:row>
      <xdr:rowOff>90374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58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81501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68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13658</xdr:rowOff>
    </xdr:from>
    <xdr:to>
      <xdr:col>85</xdr:col>
      <xdr:colOff>177800</xdr:colOff>
      <xdr:row>54</xdr:row>
      <xdr:rowOff>115258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27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36535</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12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129525</xdr:rowOff>
    </xdr:from>
    <xdr:to>
      <xdr:col>81</xdr:col>
      <xdr:colOff>101600</xdr:colOff>
      <xdr:row>54</xdr:row>
      <xdr:rowOff>59675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21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76202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899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98240</xdr:rowOff>
    </xdr:from>
    <xdr:to>
      <xdr:col>76</xdr:col>
      <xdr:colOff>165100</xdr:colOff>
      <xdr:row>54</xdr:row>
      <xdr:rowOff>28390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18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44917</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896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112903</xdr:rowOff>
    </xdr:from>
    <xdr:to>
      <xdr:col>72</xdr:col>
      <xdr:colOff>38100</xdr:colOff>
      <xdr:row>55</xdr:row>
      <xdr:rowOff>43053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37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59580</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14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139976</xdr:rowOff>
    </xdr:from>
    <xdr:to>
      <xdr:col>67</xdr:col>
      <xdr:colOff>101600</xdr:colOff>
      <xdr:row>55</xdr:row>
      <xdr:rowOff>70126</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39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86653</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17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4369</xdr:rowOff>
    </xdr:from>
    <xdr:to>
      <xdr:col>85</xdr:col>
      <xdr:colOff>126364</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348769"/>
          <a:ext cx="1269" cy="1164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122496</xdr:rowOff>
    </xdr:from>
    <xdr:ext cx="469744"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212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4369</xdr:rowOff>
    </xdr:from>
    <xdr:to>
      <xdr:col>86</xdr:col>
      <xdr:colOff>25400</xdr:colOff>
      <xdr:row>72</xdr:row>
      <xdr:rowOff>4369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3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161189</xdr:rowOff>
    </xdr:from>
    <xdr:to>
      <xdr:col>85</xdr:col>
      <xdr:colOff>127000</xdr:colOff>
      <xdr:row>77</xdr:row>
      <xdr:rowOff>42774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2848489"/>
          <a:ext cx="838200" cy="39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39437</xdr:rowOff>
    </xdr:from>
    <xdr:ext cx="378565"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2410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61010</xdr:rowOff>
    </xdr:from>
    <xdr:to>
      <xdr:col>85</xdr:col>
      <xdr:colOff>177800</xdr:colOff>
      <xdr:row>77</xdr:row>
      <xdr:rowOff>162610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26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161189</xdr:rowOff>
    </xdr:from>
    <xdr:to>
      <xdr:col>81</xdr:col>
      <xdr:colOff>50800</xdr:colOff>
      <xdr:row>77</xdr:row>
      <xdr:rowOff>107696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2848489"/>
          <a:ext cx="889000" cy="46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49124</xdr:rowOff>
    </xdr:from>
    <xdr:to>
      <xdr:col>81</xdr:col>
      <xdr:colOff>101600</xdr:colOff>
      <xdr:row>76</xdr:row>
      <xdr:rowOff>150724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07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141851</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2017" y="13172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27687</xdr:rowOff>
    </xdr:from>
    <xdr:to>
      <xdr:col>76</xdr:col>
      <xdr:colOff>114300</xdr:colOff>
      <xdr:row>77</xdr:row>
      <xdr:rowOff>107696</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229337"/>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125476</xdr:rowOff>
    </xdr:from>
    <xdr:to>
      <xdr:col>76</xdr:col>
      <xdr:colOff>165100</xdr:colOff>
      <xdr:row>78</xdr:row>
      <xdr:rowOff>55626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3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46753</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3017" y="13419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136499</xdr:rowOff>
    </xdr:from>
    <xdr:to>
      <xdr:col>71</xdr:col>
      <xdr:colOff>177800</xdr:colOff>
      <xdr:row>77</xdr:row>
      <xdr:rowOff>27687</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2995249"/>
          <a:ext cx="889000" cy="23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92101</xdr:rowOff>
    </xdr:from>
    <xdr:to>
      <xdr:col>72</xdr:col>
      <xdr:colOff>38100</xdr:colOff>
      <xdr:row>74</xdr:row>
      <xdr:rowOff>22251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260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38778</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238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3404</xdr:rowOff>
    </xdr:from>
    <xdr:to>
      <xdr:col>67</xdr:col>
      <xdr:colOff>101600</xdr:colOff>
      <xdr:row>70</xdr:row>
      <xdr:rowOff>105004</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200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68</xdr:row>
      <xdr:rowOff>121531</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178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163424</xdr:rowOff>
    </xdr:from>
    <xdr:to>
      <xdr:col>85</xdr:col>
      <xdr:colOff>177800</xdr:colOff>
      <xdr:row>77</xdr:row>
      <xdr:rowOff>93574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19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14851</xdr:rowOff>
    </xdr:from>
    <xdr:ext cx="378565"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045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110389</xdr:rowOff>
    </xdr:from>
    <xdr:to>
      <xdr:col>81</xdr:col>
      <xdr:colOff>101600</xdr:colOff>
      <xdr:row>75</xdr:row>
      <xdr:rowOff>40539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279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73</xdr:row>
      <xdr:rowOff>57066</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257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56896</xdr:rowOff>
    </xdr:from>
    <xdr:to>
      <xdr:col>76</xdr:col>
      <xdr:colOff>165100</xdr:colOff>
      <xdr:row>77</xdr:row>
      <xdr:rowOff>158496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25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3573</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3017" y="13033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148337</xdr:rowOff>
    </xdr:from>
    <xdr:to>
      <xdr:col>72</xdr:col>
      <xdr:colOff>38100</xdr:colOff>
      <xdr:row>77</xdr:row>
      <xdr:rowOff>78487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17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69614</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4017" y="13271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85699</xdr:rowOff>
    </xdr:from>
    <xdr:to>
      <xdr:col>67</xdr:col>
      <xdr:colOff>101600</xdr:colOff>
      <xdr:row>76</xdr:row>
      <xdr:rowOff>15850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29444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6977</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79428" y="1303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63151</xdr:rowOff>
    </xdr:from>
    <xdr:to>
      <xdr:col>85</xdr:col>
      <xdr:colOff>126364</xdr:colOff>
      <xdr:row>98</xdr:row>
      <xdr:rowOff>28045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836551"/>
          <a:ext cx="1269" cy="99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31872</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83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28045</xdr:rowOff>
    </xdr:from>
    <xdr:to>
      <xdr:col>86</xdr:col>
      <xdr:colOff>25400</xdr:colOff>
      <xdr:row>98</xdr:row>
      <xdr:rowOff>28045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83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9828</xdr:rowOff>
    </xdr:from>
    <xdr:ext cx="534377"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61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63151</xdr:rowOff>
    </xdr:from>
    <xdr:to>
      <xdr:col>86</xdr:col>
      <xdr:colOff>25400</xdr:colOff>
      <xdr:row>92</xdr:row>
      <xdr:rowOff>63151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8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11700</xdr:rowOff>
    </xdr:from>
    <xdr:to>
      <xdr:col>85</xdr:col>
      <xdr:colOff>127000</xdr:colOff>
      <xdr:row>92</xdr:row>
      <xdr:rowOff>63151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5481300" y="15785100"/>
          <a:ext cx="838200" cy="5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104295</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392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125868</xdr:rowOff>
    </xdr:from>
    <xdr:to>
      <xdr:col>85</xdr:col>
      <xdr:colOff>177800</xdr:colOff>
      <xdr:row>96</xdr:row>
      <xdr:rowOff>56018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41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116137</xdr:rowOff>
    </xdr:from>
    <xdr:to>
      <xdr:col>81</xdr:col>
      <xdr:colOff>50800</xdr:colOff>
      <xdr:row>92</xdr:row>
      <xdr:rowOff>11700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4592300" y="15718087"/>
          <a:ext cx="889000" cy="6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127141</xdr:rowOff>
    </xdr:from>
    <xdr:to>
      <xdr:col>81</xdr:col>
      <xdr:colOff>101600</xdr:colOff>
      <xdr:row>96</xdr:row>
      <xdr:rowOff>57291</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414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48418</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50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47117</xdr:rowOff>
    </xdr:from>
    <xdr:to>
      <xdr:col>76</xdr:col>
      <xdr:colOff>114300</xdr:colOff>
      <xdr:row>91</xdr:row>
      <xdr:rowOff>116137</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5649067"/>
          <a:ext cx="889000" cy="6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48830</xdr:rowOff>
    </xdr:from>
    <xdr:to>
      <xdr:col>76</xdr:col>
      <xdr:colOff>165100</xdr:colOff>
      <xdr:row>96</xdr:row>
      <xdr:rowOff>150430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50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141557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60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44945</xdr:rowOff>
    </xdr:from>
    <xdr:to>
      <xdr:col>71</xdr:col>
      <xdr:colOff>177800</xdr:colOff>
      <xdr:row>91</xdr:row>
      <xdr:rowOff>47117</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5646895"/>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35359</xdr:rowOff>
    </xdr:from>
    <xdr:to>
      <xdr:col>72</xdr:col>
      <xdr:colOff>38100</xdr:colOff>
      <xdr:row>96</xdr:row>
      <xdr:rowOff>136959</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49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128086</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58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20907</xdr:rowOff>
    </xdr:from>
    <xdr:to>
      <xdr:col>67</xdr:col>
      <xdr:colOff>101600</xdr:colOff>
      <xdr:row>96</xdr:row>
      <xdr:rowOff>122507</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48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113634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57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12351</xdr:rowOff>
    </xdr:from>
    <xdr:to>
      <xdr:col>85</xdr:col>
      <xdr:colOff>177800</xdr:colOff>
      <xdr:row>92</xdr:row>
      <xdr:rowOff>113951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578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136828</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573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132350</xdr:rowOff>
    </xdr:from>
    <xdr:to>
      <xdr:col>81</xdr:col>
      <xdr:colOff>101600</xdr:colOff>
      <xdr:row>92</xdr:row>
      <xdr:rowOff>62500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573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79027</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550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65337</xdr:rowOff>
    </xdr:from>
    <xdr:to>
      <xdr:col>76</xdr:col>
      <xdr:colOff>165100</xdr:colOff>
      <xdr:row>91</xdr:row>
      <xdr:rowOff>166937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566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12014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54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167767</xdr:rowOff>
    </xdr:from>
    <xdr:to>
      <xdr:col>72</xdr:col>
      <xdr:colOff>38100</xdr:colOff>
      <xdr:row>91</xdr:row>
      <xdr:rowOff>97917</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559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114444</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537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165595</xdr:rowOff>
    </xdr:from>
    <xdr:to>
      <xdr:col>67</xdr:col>
      <xdr:colOff>101600</xdr:colOff>
      <xdr:row>91</xdr:row>
      <xdr:rowOff>95745</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559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112272</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537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98552</xdr:rowOff>
    </xdr:from>
    <xdr:to>
      <xdr:col>116</xdr:col>
      <xdr:colOff>62864</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413502"/>
          <a:ext cx="1269"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45229</xdr:rowOff>
    </xdr:from>
    <xdr:ext cx="378565"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188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98552</xdr:rowOff>
    </xdr:from>
    <xdr:to>
      <xdr:col>116</xdr:col>
      <xdr:colOff>152400</xdr:colOff>
      <xdr:row>31</xdr:row>
      <xdr:rowOff>98552</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141495</xdr:rowOff>
    </xdr:from>
    <xdr:ext cx="313932"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3136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118618</xdr:rowOff>
    </xdr:from>
    <xdr:to>
      <xdr:col>116</xdr:col>
      <xdr:colOff>114300</xdr:colOff>
      <xdr:row>38</xdr:row>
      <xdr:rowOff>48768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31750</xdr:rowOff>
    </xdr:from>
    <xdr:to>
      <xdr:col>112</xdr:col>
      <xdr:colOff>38100</xdr:colOff>
      <xdr:row>37</xdr:row>
      <xdr:rowOff>133350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149877</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150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143764</xdr:rowOff>
    </xdr:from>
    <xdr:to>
      <xdr:col>107</xdr:col>
      <xdr:colOff>101600</xdr:colOff>
      <xdr:row>36</xdr:row>
      <xdr:rowOff>73914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14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90441</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5919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11176</xdr:rowOff>
    </xdr:from>
    <xdr:to>
      <xdr:col>102</xdr:col>
      <xdr:colOff>165100</xdr:colOff>
      <xdr:row>35</xdr:row>
      <xdr:rowOff>112776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0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129303</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5787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159766</xdr:rowOff>
    </xdr:from>
    <xdr:to>
      <xdr:col>98</xdr:col>
      <xdr:colOff>38100</xdr:colOff>
      <xdr:row>36</xdr:row>
      <xdr:rowOff>89916</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16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106443</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5935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類似団体平均と比較すると、農林水産業費及び公債費が特に高くなっている。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農林水産業費の住民一人当たりコストが高い要因としては、産業構造における第</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次産業の割合が類似団体平均と比較して高いことが挙げられる。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また、公債費については性質別歳出決算分析と同様、目的別歳出決算分析においても類似団体平均の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倍以上となっており、引き続き市債の繰上償還や新規発行債の抑制を行うことにより、数値改善に努めていく。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歳入については、地方債及び繰入金の増が、地方交付税の減少を上回ったため、増加（</a:t>
          </a:r>
          <a:r>
            <a:rPr kumimoji="1" lang="en-US" altLang="ja-JP" sz="1300">
              <a:latin typeface="ＭＳ ゴシック" pitchFamily="49" charset="-128"/>
              <a:ea typeface="ＭＳ ゴシック" pitchFamily="49" charset="-128"/>
            </a:rPr>
            <a:t>+32</a:t>
          </a:r>
          <a:r>
            <a:rPr kumimoji="1" lang="ja-JP" altLang="en-US" sz="1300">
              <a:latin typeface="ＭＳ ゴシック" pitchFamily="49" charset="-128"/>
              <a:ea typeface="ＭＳ ゴシック" pitchFamily="49" charset="-128"/>
            </a:rPr>
            <a:t>億円）した。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歳出については、普通建設事業費及び物件費の増が公債費及び繰出金の減を上回ったため増加（</a:t>
          </a:r>
          <a:r>
            <a:rPr kumimoji="1" lang="en-US" altLang="ja-JP" sz="1300">
              <a:latin typeface="ＭＳ ゴシック" pitchFamily="49" charset="-128"/>
              <a:ea typeface="ＭＳ ゴシック" pitchFamily="49" charset="-128"/>
            </a:rPr>
            <a:t>+32</a:t>
          </a:r>
          <a:r>
            <a:rPr kumimoji="1" lang="ja-JP" altLang="en-US" sz="1300">
              <a:latin typeface="ＭＳ ゴシック" pitchFamily="49" charset="-128"/>
              <a:ea typeface="ＭＳ ゴシック" pitchFamily="49" charset="-128"/>
            </a:rPr>
            <a:t>億円）した。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その結果、実質収支額については、昨年と同様に黒字を維持し、実質収支比率についても同水準を維持している。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今後も、引き続き歳出削減を図るとともに、繰上償還を行うこと等により、数値の改善に努める</a:t>
          </a:r>
          <a:r>
            <a:rPr kumimoji="1" lang="ja-JP" altLang="en-US" sz="1400">
              <a:latin typeface="ＭＳ ゴシック" pitchFamily="49" charset="-128"/>
              <a:ea typeface="ＭＳ ゴシック" pitchFamily="49" charset="-128"/>
            </a:rPr>
            <a:t>。</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本市には、一般会計のほか、国民健康保険特別会計など</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の事業会計があり、平成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年以降、その全ての会計における実質収支額は黒字決算である。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しかしながら、一般会計から特別会計への繰出は依然として減らず、平成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年度においては約</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億円を一般会計から繰出しており、一般会計の負担が大きくなっている。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一般会計からの繰出金と使用料のバランスを図るため、平成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年度から下水道料金を、平成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年度から水道料金を改定しているが、今後も繰出金を減少させるよう、引き続き収入確保に努める。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topLeftCell="S1" zoomScale="75" zoomScaleNormal="75"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81465297</v>
      </c>
      <c r="BO4" s="410"/>
      <c r="BP4" s="410"/>
      <c r="BQ4" s="410"/>
      <c r="BR4" s="410"/>
      <c r="BS4" s="410"/>
      <c r="BT4" s="410"/>
      <c r="BU4" s="411"/>
      <c r="BV4" s="409">
        <v>78243537</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2.8</v>
      </c>
      <c r="CU4" s="416"/>
      <c r="CV4" s="416"/>
      <c r="CW4" s="416"/>
      <c r="CX4" s="416"/>
      <c r="CY4" s="416"/>
      <c r="CZ4" s="416"/>
      <c r="DA4" s="417"/>
      <c r="DB4" s="415">
        <v>2.7</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80071096</v>
      </c>
      <c r="BO5" s="447"/>
      <c r="BP5" s="447"/>
      <c r="BQ5" s="447"/>
      <c r="BR5" s="447"/>
      <c r="BS5" s="447"/>
      <c r="BT5" s="447"/>
      <c r="BU5" s="448"/>
      <c r="BV5" s="446">
        <v>76849526</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91.7</v>
      </c>
      <c r="CU5" s="444"/>
      <c r="CV5" s="444"/>
      <c r="CW5" s="444"/>
      <c r="CX5" s="444"/>
      <c r="CY5" s="444"/>
      <c r="CZ5" s="444"/>
      <c r="DA5" s="445"/>
      <c r="DB5" s="443">
        <v>91.3</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1394201</v>
      </c>
      <c r="BO6" s="447"/>
      <c r="BP6" s="447"/>
      <c r="BQ6" s="447"/>
      <c r="BR6" s="447"/>
      <c r="BS6" s="447"/>
      <c r="BT6" s="447"/>
      <c r="BU6" s="448"/>
      <c r="BV6" s="446">
        <v>1394011</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96.5</v>
      </c>
      <c r="CU6" s="484"/>
      <c r="CV6" s="484"/>
      <c r="CW6" s="484"/>
      <c r="CX6" s="484"/>
      <c r="CY6" s="484"/>
      <c r="CZ6" s="484"/>
      <c r="DA6" s="485"/>
      <c r="DB6" s="483">
        <v>96.1</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87</v>
      </c>
      <c r="AV7" s="479"/>
      <c r="AW7" s="479"/>
      <c r="AX7" s="479"/>
      <c r="AY7" s="480" t="s">
        <v>99</v>
      </c>
      <c r="AZ7" s="481"/>
      <c r="BA7" s="481"/>
      <c r="BB7" s="481"/>
      <c r="BC7" s="481"/>
      <c r="BD7" s="481"/>
      <c r="BE7" s="481"/>
      <c r="BF7" s="481"/>
      <c r="BG7" s="481"/>
      <c r="BH7" s="481"/>
      <c r="BI7" s="481"/>
      <c r="BJ7" s="481"/>
      <c r="BK7" s="481"/>
      <c r="BL7" s="481"/>
      <c r="BM7" s="482"/>
      <c r="BN7" s="446">
        <v>114620</v>
      </c>
      <c r="BO7" s="447"/>
      <c r="BP7" s="447"/>
      <c r="BQ7" s="447"/>
      <c r="BR7" s="447"/>
      <c r="BS7" s="447"/>
      <c r="BT7" s="447"/>
      <c r="BU7" s="448"/>
      <c r="BV7" s="446">
        <v>118726</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46017290</v>
      </c>
      <c r="CU7" s="447"/>
      <c r="CV7" s="447"/>
      <c r="CW7" s="447"/>
      <c r="CX7" s="447"/>
      <c r="CY7" s="447"/>
      <c r="CZ7" s="447"/>
      <c r="DA7" s="448"/>
      <c r="DB7" s="446">
        <v>46916426</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1279581</v>
      </c>
      <c r="BO8" s="447"/>
      <c r="BP8" s="447"/>
      <c r="BQ8" s="447"/>
      <c r="BR8" s="447"/>
      <c r="BS8" s="447"/>
      <c r="BT8" s="447"/>
      <c r="BU8" s="448"/>
      <c r="BV8" s="446">
        <v>1275285</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0.53</v>
      </c>
      <c r="CU8" s="487"/>
      <c r="CV8" s="487"/>
      <c r="CW8" s="487"/>
      <c r="CX8" s="487"/>
      <c r="CY8" s="487"/>
      <c r="CZ8" s="487"/>
      <c r="DA8" s="488"/>
      <c r="DB8" s="486">
        <v>0.52</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171938</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102</v>
      </c>
      <c r="AV9" s="479"/>
      <c r="AW9" s="479"/>
      <c r="AX9" s="479"/>
      <c r="AY9" s="480" t="s">
        <v>109</v>
      </c>
      <c r="AZ9" s="481"/>
      <c r="BA9" s="481"/>
      <c r="BB9" s="481"/>
      <c r="BC9" s="481"/>
      <c r="BD9" s="481"/>
      <c r="BE9" s="481"/>
      <c r="BF9" s="481"/>
      <c r="BG9" s="481"/>
      <c r="BH9" s="481"/>
      <c r="BI9" s="481"/>
      <c r="BJ9" s="481"/>
      <c r="BK9" s="481"/>
      <c r="BL9" s="481"/>
      <c r="BM9" s="482"/>
      <c r="BN9" s="446">
        <v>4296</v>
      </c>
      <c r="BO9" s="447"/>
      <c r="BP9" s="447"/>
      <c r="BQ9" s="447"/>
      <c r="BR9" s="447"/>
      <c r="BS9" s="447"/>
      <c r="BT9" s="447"/>
      <c r="BU9" s="448"/>
      <c r="BV9" s="446">
        <v>298126</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24.1</v>
      </c>
      <c r="CU9" s="444"/>
      <c r="CV9" s="444"/>
      <c r="CW9" s="444"/>
      <c r="CX9" s="444"/>
      <c r="CY9" s="444"/>
      <c r="CZ9" s="444"/>
      <c r="DA9" s="445"/>
      <c r="DB9" s="443">
        <v>25.3</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171485</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15371</v>
      </c>
      <c r="BO10" s="447"/>
      <c r="BP10" s="447"/>
      <c r="BQ10" s="447"/>
      <c r="BR10" s="447"/>
      <c r="BS10" s="447"/>
      <c r="BT10" s="447"/>
      <c r="BU10" s="448"/>
      <c r="BV10" s="446">
        <v>12460</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119</v>
      </c>
      <c r="AV11" s="479"/>
      <c r="AW11" s="479"/>
      <c r="AX11" s="479"/>
      <c r="AY11" s="480" t="s">
        <v>120</v>
      </c>
      <c r="AZ11" s="481"/>
      <c r="BA11" s="481"/>
      <c r="BB11" s="481"/>
      <c r="BC11" s="481"/>
      <c r="BD11" s="481"/>
      <c r="BE11" s="481"/>
      <c r="BF11" s="481"/>
      <c r="BG11" s="481"/>
      <c r="BH11" s="481"/>
      <c r="BI11" s="481"/>
      <c r="BJ11" s="481"/>
      <c r="BK11" s="481"/>
      <c r="BL11" s="481"/>
      <c r="BM11" s="482"/>
      <c r="BN11" s="446">
        <v>646823</v>
      </c>
      <c r="BO11" s="447"/>
      <c r="BP11" s="447"/>
      <c r="BQ11" s="447"/>
      <c r="BR11" s="447"/>
      <c r="BS11" s="447"/>
      <c r="BT11" s="447"/>
      <c r="BU11" s="448"/>
      <c r="BV11" s="446">
        <v>390271</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x14ac:dyDescent="0.15">
      <c r="A12" s="166"/>
      <c r="B12" s="506" t="s">
        <v>124</v>
      </c>
      <c r="C12" s="507"/>
      <c r="D12" s="507"/>
      <c r="E12" s="507"/>
      <c r="F12" s="507"/>
      <c r="G12" s="507"/>
      <c r="H12" s="507"/>
      <c r="I12" s="507"/>
      <c r="J12" s="507"/>
      <c r="K12" s="508"/>
      <c r="L12" s="515" t="s">
        <v>125</v>
      </c>
      <c r="M12" s="516"/>
      <c r="N12" s="516"/>
      <c r="O12" s="516"/>
      <c r="P12" s="516"/>
      <c r="Q12" s="517"/>
      <c r="R12" s="518">
        <v>175227</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129</v>
      </c>
      <c r="AV12" s="479"/>
      <c r="AW12" s="479"/>
      <c r="AX12" s="479"/>
      <c r="AY12" s="480" t="s">
        <v>130</v>
      </c>
      <c r="AZ12" s="481"/>
      <c r="BA12" s="481"/>
      <c r="BB12" s="481"/>
      <c r="BC12" s="481"/>
      <c r="BD12" s="481"/>
      <c r="BE12" s="481"/>
      <c r="BF12" s="481"/>
      <c r="BG12" s="481"/>
      <c r="BH12" s="481"/>
      <c r="BI12" s="481"/>
      <c r="BJ12" s="481"/>
      <c r="BK12" s="481"/>
      <c r="BL12" s="481"/>
      <c r="BM12" s="482"/>
      <c r="BN12" s="446">
        <v>650000</v>
      </c>
      <c r="BO12" s="447"/>
      <c r="BP12" s="447"/>
      <c r="BQ12" s="447"/>
      <c r="BR12" s="447"/>
      <c r="BS12" s="447"/>
      <c r="BT12" s="447"/>
      <c r="BU12" s="448"/>
      <c r="BV12" s="446">
        <v>200000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132</v>
      </c>
      <c r="CU12" s="487"/>
      <c r="CV12" s="487"/>
      <c r="CW12" s="487"/>
      <c r="CX12" s="487"/>
      <c r="CY12" s="487"/>
      <c r="CZ12" s="487"/>
      <c r="DA12" s="488"/>
      <c r="DB12" s="486" t="s">
        <v>132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133</v>
      </c>
      <c r="N13" s="535"/>
      <c r="O13" s="535"/>
      <c r="P13" s="535"/>
      <c r="Q13" s="536"/>
      <c r="R13" s="527">
        <v>171497</v>
      </c>
      <c r="S13" s="528"/>
      <c r="T13" s="528"/>
      <c r="U13" s="528"/>
      <c r="V13" s="529"/>
      <c r="W13" s="462" t="s">
        <v>134</v>
      </c>
      <c r="X13" s="463"/>
      <c r="Y13" s="463"/>
      <c r="Z13" s="463"/>
      <c r="AA13" s="463"/>
      <c r="AB13" s="453"/>
      <c r="AC13" s="497">
        <v>5421</v>
      </c>
      <c r="AD13" s="498"/>
      <c r="AE13" s="498"/>
      <c r="AF13" s="498"/>
      <c r="AG13" s="537"/>
      <c r="AH13" s="497">
        <v>5569</v>
      </c>
      <c r="AI13" s="498"/>
      <c r="AJ13" s="498"/>
      <c r="AK13" s="498"/>
      <c r="AL13" s="499"/>
      <c r="AM13" s="475" t="s">
        <v>135</v>
      </c>
      <c r="AN13" s="476"/>
      <c r="AO13" s="476"/>
      <c r="AP13" s="476"/>
      <c r="AQ13" s="476"/>
      <c r="AR13" s="476"/>
      <c r="AS13" s="476"/>
      <c r="AT13" s="477"/>
      <c r="AU13" s="478" t="s">
        <v>129</v>
      </c>
      <c r="AV13" s="479"/>
      <c r="AW13" s="479"/>
      <c r="AX13" s="479"/>
      <c r="AY13" s="480" t="s">
        <v>136</v>
      </c>
      <c r="AZ13" s="481"/>
      <c r="BA13" s="481"/>
      <c r="BB13" s="481"/>
      <c r="BC13" s="481"/>
      <c r="BD13" s="481"/>
      <c r="BE13" s="481"/>
      <c r="BF13" s="481"/>
      <c r="BG13" s="481"/>
      <c r="BH13" s="481"/>
      <c r="BI13" s="481"/>
      <c r="BJ13" s="481"/>
      <c r="BK13" s="481"/>
      <c r="BL13" s="481"/>
      <c r="BM13" s="482"/>
      <c r="BN13" s="446">
        <v>16490</v>
      </c>
      <c r="BO13" s="447"/>
      <c r="BP13" s="447"/>
      <c r="BQ13" s="447"/>
      <c r="BR13" s="447"/>
      <c r="BS13" s="447"/>
      <c r="BT13" s="447"/>
      <c r="BU13" s="448"/>
      <c r="BV13" s="446">
        <v>500857</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16.600000000000001</v>
      </c>
      <c r="CU13" s="444"/>
      <c r="CV13" s="444"/>
      <c r="CW13" s="444"/>
      <c r="CX13" s="444"/>
      <c r="CY13" s="444"/>
      <c r="CZ13" s="444"/>
      <c r="DA13" s="445"/>
      <c r="DB13" s="443">
        <v>17.2</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138</v>
      </c>
      <c r="M14" s="525"/>
      <c r="N14" s="525"/>
      <c r="O14" s="525"/>
      <c r="P14" s="525"/>
      <c r="Q14" s="526"/>
      <c r="R14" s="527">
        <v>174948</v>
      </c>
      <c r="S14" s="528"/>
      <c r="T14" s="528"/>
      <c r="U14" s="528"/>
      <c r="V14" s="529"/>
      <c r="W14" s="436"/>
      <c r="X14" s="437"/>
      <c r="Y14" s="437"/>
      <c r="Z14" s="437"/>
      <c r="AA14" s="437"/>
      <c r="AB14" s="426"/>
      <c r="AC14" s="530">
        <v>6.4</v>
      </c>
      <c r="AD14" s="531"/>
      <c r="AE14" s="531"/>
      <c r="AF14" s="531"/>
      <c r="AG14" s="532"/>
      <c r="AH14" s="530">
        <v>6.8</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165.4</v>
      </c>
      <c r="CU14" s="542"/>
      <c r="CV14" s="542"/>
      <c r="CW14" s="542"/>
      <c r="CX14" s="542"/>
      <c r="CY14" s="542"/>
      <c r="CZ14" s="542"/>
      <c r="DA14" s="543"/>
      <c r="DB14" s="541">
        <v>167.2</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133</v>
      </c>
      <c r="N15" s="535"/>
      <c r="O15" s="535"/>
      <c r="P15" s="535"/>
      <c r="Q15" s="536"/>
      <c r="R15" s="527">
        <v>171940</v>
      </c>
      <c r="S15" s="528"/>
      <c r="T15" s="528"/>
      <c r="U15" s="528"/>
      <c r="V15" s="529"/>
      <c r="W15" s="462" t="s">
        <v>140</v>
      </c>
      <c r="X15" s="463"/>
      <c r="Y15" s="463"/>
      <c r="Z15" s="463"/>
      <c r="AA15" s="463"/>
      <c r="AB15" s="453"/>
      <c r="AC15" s="497">
        <v>22962</v>
      </c>
      <c r="AD15" s="498"/>
      <c r="AE15" s="498"/>
      <c r="AF15" s="498"/>
      <c r="AG15" s="537"/>
      <c r="AH15" s="497">
        <v>22505</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19761140</v>
      </c>
      <c r="BO15" s="410"/>
      <c r="BP15" s="410"/>
      <c r="BQ15" s="410"/>
      <c r="BR15" s="410"/>
      <c r="BS15" s="410"/>
      <c r="BT15" s="410"/>
      <c r="BU15" s="411"/>
      <c r="BV15" s="409">
        <v>19591211</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27.2</v>
      </c>
      <c r="AD16" s="531"/>
      <c r="AE16" s="531"/>
      <c r="AF16" s="531"/>
      <c r="AG16" s="532"/>
      <c r="AH16" s="530">
        <v>27.5</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36862002</v>
      </c>
      <c r="BO16" s="447"/>
      <c r="BP16" s="447"/>
      <c r="BQ16" s="447"/>
      <c r="BR16" s="447"/>
      <c r="BS16" s="447"/>
      <c r="BT16" s="447"/>
      <c r="BU16" s="448"/>
      <c r="BV16" s="446">
        <v>37194560</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55898</v>
      </c>
      <c r="AD17" s="498"/>
      <c r="AE17" s="498"/>
      <c r="AF17" s="498"/>
      <c r="AG17" s="537"/>
      <c r="AH17" s="497">
        <v>53734</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25014444</v>
      </c>
      <c r="BO17" s="447"/>
      <c r="BP17" s="447"/>
      <c r="BQ17" s="447"/>
      <c r="BR17" s="447"/>
      <c r="BS17" s="447"/>
      <c r="BT17" s="447"/>
      <c r="BU17" s="448"/>
      <c r="BV17" s="446">
        <v>24788066</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150</v>
      </c>
      <c r="C18" s="489"/>
      <c r="D18" s="489"/>
      <c r="E18" s="558"/>
      <c r="F18" s="558"/>
      <c r="G18" s="558"/>
      <c r="H18" s="558"/>
      <c r="I18" s="558"/>
      <c r="J18" s="558"/>
      <c r="K18" s="558"/>
      <c r="L18" s="559">
        <v>624.36</v>
      </c>
      <c r="M18" s="559"/>
      <c r="N18" s="559"/>
      <c r="O18" s="559"/>
      <c r="P18" s="559"/>
      <c r="Q18" s="559"/>
      <c r="R18" s="560"/>
      <c r="S18" s="560"/>
      <c r="T18" s="560"/>
      <c r="U18" s="560"/>
      <c r="V18" s="561"/>
      <c r="W18" s="464"/>
      <c r="X18" s="465"/>
      <c r="Y18" s="465"/>
      <c r="Z18" s="465"/>
      <c r="AA18" s="465"/>
      <c r="AB18" s="456"/>
      <c r="AC18" s="562">
        <v>66.3</v>
      </c>
      <c r="AD18" s="563"/>
      <c r="AE18" s="563"/>
      <c r="AF18" s="563"/>
      <c r="AG18" s="564"/>
      <c r="AH18" s="562">
        <v>65.7</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43364670</v>
      </c>
      <c r="BO18" s="447"/>
      <c r="BP18" s="447"/>
      <c r="BQ18" s="447"/>
      <c r="BR18" s="447"/>
      <c r="BS18" s="447"/>
      <c r="BT18" s="447"/>
      <c r="BU18" s="448"/>
      <c r="BV18" s="446">
        <v>43552829</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152</v>
      </c>
      <c r="C19" s="489"/>
      <c r="D19" s="489"/>
      <c r="E19" s="558"/>
      <c r="F19" s="558"/>
      <c r="G19" s="558"/>
      <c r="H19" s="558"/>
      <c r="I19" s="558"/>
      <c r="J19" s="558"/>
      <c r="K19" s="558"/>
      <c r="L19" s="566">
        <v>275</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53649439</v>
      </c>
      <c r="BO19" s="447"/>
      <c r="BP19" s="447"/>
      <c r="BQ19" s="447"/>
      <c r="BR19" s="447"/>
      <c r="BS19" s="447"/>
      <c r="BT19" s="447"/>
      <c r="BU19" s="448"/>
      <c r="BV19" s="446">
        <v>52576209</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154</v>
      </c>
      <c r="C20" s="489"/>
      <c r="D20" s="489"/>
      <c r="E20" s="558"/>
      <c r="F20" s="558"/>
      <c r="G20" s="558"/>
      <c r="H20" s="558"/>
      <c r="I20" s="558"/>
      <c r="J20" s="558"/>
      <c r="K20" s="558"/>
      <c r="L20" s="566">
        <v>60130</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101995678</v>
      </c>
      <c r="BO23" s="447"/>
      <c r="BP23" s="447"/>
      <c r="BQ23" s="447"/>
      <c r="BR23" s="447"/>
      <c r="BS23" s="447"/>
      <c r="BT23" s="447"/>
      <c r="BU23" s="448"/>
      <c r="BV23" s="446">
        <v>106167888</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163</v>
      </c>
      <c r="F24" s="476"/>
      <c r="G24" s="476"/>
      <c r="H24" s="476"/>
      <c r="I24" s="476"/>
      <c r="J24" s="476"/>
      <c r="K24" s="477"/>
      <c r="L24" s="497">
        <v>1</v>
      </c>
      <c r="M24" s="498"/>
      <c r="N24" s="498"/>
      <c r="O24" s="498"/>
      <c r="P24" s="537"/>
      <c r="Q24" s="497">
        <v>9160</v>
      </c>
      <c r="R24" s="498"/>
      <c r="S24" s="498"/>
      <c r="T24" s="498"/>
      <c r="U24" s="498"/>
      <c r="V24" s="537"/>
      <c r="W24" s="596"/>
      <c r="X24" s="584"/>
      <c r="Y24" s="585"/>
      <c r="Z24" s="496" t="s">
        <v>164</v>
      </c>
      <c r="AA24" s="476"/>
      <c r="AB24" s="476"/>
      <c r="AC24" s="476"/>
      <c r="AD24" s="476"/>
      <c r="AE24" s="476"/>
      <c r="AF24" s="476"/>
      <c r="AG24" s="477"/>
      <c r="AH24" s="497">
        <v>1081</v>
      </c>
      <c r="AI24" s="498"/>
      <c r="AJ24" s="498"/>
      <c r="AK24" s="498"/>
      <c r="AL24" s="537"/>
      <c r="AM24" s="497">
        <v>3596487</v>
      </c>
      <c r="AN24" s="498"/>
      <c r="AO24" s="498"/>
      <c r="AP24" s="498"/>
      <c r="AQ24" s="498"/>
      <c r="AR24" s="537"/>
      <c r="AS24" s="497">
        <v>3327</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78418978</v>
      </c>
      <c r="BO24" s="447"/>
      <c r="BP24" s="447"/>
      <c r="BQ24" s="447"/>
      <c r="BR24" s="447"/>
      <c r="BS24" s="447"/>
      <c r="BT24" s="447"/>
      <c r="BU24" s="448"/>
      <c r="BV24" s="446">
        <v>78962719</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166</v>
      </c>
      <c r="F25" s="476"/>
      <c r="G25" s="476"/>
      <c r="H25" s="476"/>
      <c r="I25" s="476"/>
      <c r="J25" s="476"/>
      <c r="K25" s="477"/>
      <c r="L25" s="497">
        <v>2</v>
      </c>
      <c r="M25" s="498"/>
      <c r="N25" s="498"/>
      <c r="O25" s="498"/>
      <c r="P25" s="537"/>
      <c r="Q25" s="497">
        <v>7520</v>
      </c>
      <c r="R25" s="498"/>
      <c r="S25" s="498"/>
      <c r="T25" s="498"/>
      <c r="U25" s="498"/>
      <c r="V25" s="537"/>
      <c r="W25" s="596"/>
      <c r="X25" s="584"/>
      <c r="Y25" s="585"/>
      <c r="Z25" s="496" t="s">
        <v>167</v>
      </c>
      <c r="AA25" s="476"/>
      <c r="AB25" s="476"/>
      <c r="AC25" s="476"/>
      <c r="AD25" s="476"/>
      <c r="AE25" s="476"/>
      <c r="AF25" s="476"/>
      <c r="AG25" s="477"/>
      <c r="AH25" s="497">
        <v>208</v>
      </c>
      <c r="AI25" s="498"/>
      <c r="AJ25" s="498"/>
      <c r="AK25" s="498"/>
      <c r="AL25" s="537"/>
      <c r="AM25" s="497">
        <v>606944</v>
      </c>
      <c r="AN25" s="498"/>
      <c r="AO25" s="498"/>
      <c r="AP25" s="498"/>
      <c r="AQ25" s="498"/>
      <c r="AR25" s="537"/>
      <c r="AS25" s="497">
        <v>2918</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40032122</v>
      </c>
      <c r="BO25" s="410"/>
      <c r="BP25" s="410"/>
      <c r="BQ25" s="410"/>
      <c r="BR25" s="410"/>
      <c r="BS25" s="410"/>
      <c r="BT25" s="410"/>
      <c r="BU25" s="411"/>
      <c r="BV25" s="409">
        <v>7678977</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6"/>
      <c r="G26" s="476"/>
      <c r="H26" s="476"/>
      <c r="I26" s="476"/>
      <c r="J26" s="476"/>
      <c r="K26" s="477"/>
      <c r="L26" s="497">
        <v>1</v>
      </c>
      <c r="M26" s="498"/>
      <c r="N26" s="498"/>
      <c r="O26" s="498"/>
      <c r="P26" s="537"/>
      <c r="Q26" s="497">
        <v>6430</v>
      </c>
      <c r="R26" s="498"/>
      <c r="S26" s="498"/>
      <c r="T26" s="498"/>
      <c r="U26" s="498"/>
      <c r="V26" s="537"/>
      <c r="W26" s="596"/>
      <c r="X26" s="584"/>
      <c r="Y26" s="585"/>
      <c r="Z26" s="496" t="s">
        <v>170</v>
      </c>
      <c r="AA26" s="606"/>
      <c r="AB26" s="606"/>
      <c r="AC26" s="606"/>
      <c r="AD26" s="606"/>
      <c r="AE26" s="606"/>
      <c r="AF26" s="606"/>
      <c r="AG26" s="607"/>
      <c r="AH26" s="497" t="s">
        <v>132</v>
      </c>
      <c r="AI26" s="498"/>
      <c r="AJ26" s="498"/>
      <c r="AK26" s="498"/>
      <c r="AL26" s="537"/>
      <c r="AM26" s="497" t="s">
        <v>132</v>
      </c>
      <c r="AN26" s="498"/>
      <c r="AO26" s="498"/>
      <c r="AP26" s="498"/>
      <c r="AQ26" s="498"/>
      <c r="AR26" s="537"/>
      <c r="AS26" s="497" t="s">
        <v>122</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132</v>
      </c>
      <c r="BO26" s="447"/>
      <c r="BP26" s="447"/>
      <c r="BQ26" s="447"/>
      <c r="BR26" s="447"/>
      <c r="BS26" s="447"/>
      <c r="BT26" s="447"/>
      <c r="BU26" s="448"/>
      <c r="BV26" s="446" t="s">
        <v>172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173</v>
      </c>
      <c r="F27" s="476"/>
      <c r="G27" s="476"/>
      <c r="H27" s="476"/>
      <c r="I27" s="476"/>
      <c r="J27" s="476"/>
      <c r="K27" s="477"/>
      <c r="L27" s="497">
        <v>1</v>
      </c>
      <c r="M27" s="498"/>
      <c r="N27" s="498"/>
      <c r="O27" s="498"/>
      <c r="P27" s="537"/>
      <c r="Q27" s="497">
        <v>5340</v>
      </c>
      <c r="R27" s="498"/>
      <c r="S27" s="498"/>
      <c r="T27" s="498"/>
      <c r="U27" s="498"/>
      <c r="V27" s="537"/>
      <c r="W27" s="596"/>
      <c r="X27" s="584"/>
      <c r="Y27" s="585"/>
      <c r="Z27" s="496" t="s">
        <v>174</v>
      </c>
      <c r="AA27" s="476"/>
      <c r="AB27" s="476"/>
      <c r="AC27" s="476"/>
      <c r="AD27" s="476"/>
      <c r="AE27" s="476"/>
      <c r="AF27" s="476"/>
      <c r="AG27" s="477"/>
      <c r="AH27" s="497">
        <v>106</v>
      </c>
      <c r="AI27" s="498"/>
      <c r="AJ27" s="498"/>
      <c r="AK27" s="498"/>
      <c r="AL27" s="537"/>
      <c r="AM27" s="497">
        <v>334695</v>
      </c>
      <c r="AN27" s="498"/>
      <c r="AO27" s="498"/>
      <c r="AP27" s="498"/>
      <c r="AQ27" s="498"/>
      <c r="AR27" s="537"/>
      <c r="AS27" s="497">
        <v>3158</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1500000</v>
      </c>
      <c r="BO27" s="620"/>
      <c r="BP27" s="620"/>
      <c r="BQ27" s="620"/>
      <c r="BR27" s="620"/>
      <c r="BS27" s="620"/>
      <c r="BT27" s="620"/>
      <c r="BU27" s="621"/>
      <c r="BV27" s="619">
        <v>1900000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176</v>
      </c>
      <c r="F28" s="476"/>
      <c r="G28" s="476"/>
      <c r="H28" s="476"/>
      <c r="I28" s="476"/>
      <c r="J28" s="476"/>
      <c r="K28" s="477"/>
      <c r="L28" s="497">
        <v>1</v>
      </c>
      <c r="M28" s="498"/>
      <c r="N28" s="498"/>
      <c r="O28" s="498"/>
      <c r="P28" s="537"/>
      <c r="Q28" s="497">
        <v>4630</v>
      </c>
      <c r="R28" s="498"/>
      <c r="S28" s="498"/>
      <c r="T28" s="498"/>
      <c r="U28" s="498"/>
      <c r="V28" s="537"/>
      <c r="W28" s="596"/>
      <c r="X28" s="584"/>
      <c r="Y28" s="585"/>
      <c r="Z28" s="496" t="s">
        <v>177</v>
      </c>
      <c r="AA28" s="476"/>
      <c r="AB28" s="476"/>
      <c r="AC28" s="476"/>
      <c r="AD28" s="476"/>
      <c r="AE28" s="476"/>
      <c r="AF28" s="476"/>
      <c r="AG28" s="477"/>
      <c r="AH28" s="497" t="s">
        <v>178</v>
      </c>
      <c r="AI28" s="498"/>
      <c r="AJ28" s="498"/>
      <c r="AK28" s="498"/>
      <c r="AL28" s="537"/>
      <c r="AM28" s="497" t="s">
        <v>172</v>
      </c>
      <c r="AN28" s="498"/>
      <c r="AO28" s="498"/>
      <c r="AP28" s="498"/>
      <c r="AQ28" s="498"/>
      <c r="AR28" s="537"/>
      <c r="AS28" s="497" t="s">
        <v>172</v>
      </c>
      <c r="AT28" s="498"/>
      <c r="AU28" s="498"/>
      <c r="AV28" s="498"/>
      <c r="AW28" s="498"/>
      <c r="AX28" s="499"/>
      <c r="AY28" s="622" t="s">
        <v>179</v>
      </c>
      <c r="AZ28" s="623"/>
      <c r="BA28" s="623"/>
      <c r="BB28" s="624"/>
      <c r="BC28" s="406" t="s">
        <v>41</v>
      </c>
      <c r="BD28" s="407"/>
      <c r="BE28" s="407"/>
      <c r="BF28" s="407"/>
      <c r="BG28" s="407"/>
      <c r="BH28" s="407"/>
      <c r="BI28" s="407"/>
      <c r="BJ28" s="407"/>
      <c r="BK28" s="407"/>
      <c r="BL28" s="407"/>
      <c r="BM28" s="408"/>
      <c r="BN28" s="409">
        <v>3060166</v>
      </c>
      <c r="BO28" s="410"/>
      <c r="BP28" s="410"/>
      <c r="BQ28" s="410"/>
      <c r="BR28" s="410"/>
      <c r="BS28" s="410"/>
      <c r="BT28" s="410"/>
      <c r="BU28" s="411"/>
      <c r="BV28" s="409">
        <v>3694795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180</v>
      </c>
      <c r="F29" s="476"/>
      <c r="G29" s="476"/>
      <c r="H29" s="476"/>
      <c r="I29" s="476"/>
      <c r="J29" s="476"/>
      <c r="K29" s="477"/>
      <c r="L29" s="497">
        <v>30</v>
      </c>
      <c r="M29" s="498"/>
      <c r="N29" s="498"/>
      <c r="O29" s="498"/>
      <c r="P29" s="537"/>
      <c r="Q29" s="497">
        <v>4280</v>
      </c>
      <c r="R29" s="498"/>
      <c r="S29" s="498"/>
      <c r="T29" s="498"/>
      <c r="U29" s="498"/>
      <c r="V29" s="537"/>
      <c r="W29" s="597"/>
      <c r="X29" s="598"/>
      <c r="Y29" s="599"/>
      <c r="Z29" s="496" t="s">
        <v>181</v>
      </c>
      <c r="AA29" s="476"/>
      <c r="AB29" s="476"/>
      <c r="AC29" s="476"/>
      <c r="AD29" s="476"/>
      <c r="AE29" s="476"/>
      <c r="AF29" s="476"/>
      <c r="AG29" s="477"/>
      <c r="AH29" s="497">
        <v>1187</v>
      </c>
      <c r="AI29" s="498"/>
      <c r="AJ29" s="498"/>
      <c r="AK29" s="498"/>
      <c r="AL29" s="537"/>
      <c r="AM29" s="497">
        <v>3931182</v>
      </c>
      <c r="AN29" s="498"/>
      <c r="AO29" s="498"/>
      <c r="AP29" s="498"/>
      <c r="AQ29" s="498"/>
      <c r="AR29" s="537"/>
      <c r="AS29" s="497">
        <v>3312</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1932444</v>
      </c>
      <c r="BO29" s="447"/>
      <c r="BP29" s="447"/>
      <c r="BQ29" s="447"/>
      <c r="BR29" s="447"/>
      <c r="BS29" s="447"/>
      <c r="BT29" s="447"/>
      <c r="BU29" s="448"/>
      <c r="BV29" s="446">
        <v>1881368</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98.9</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5879486</v>
      </c>
      <c r="BO30" s="620"/>
      <c r="BP30" s="620"/>
      <c r="BQ30" s="620"/>
      <c r="BR30" s="620"/>
      <c r="BS30" s="620"/>
      <c r="BT30" s="620"/>
      <c r="BU30" s="621"/>
      <c r="BV30" s="619">
        <v>5510576</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190</v>
      </c>
      <c r="V33" s="470"/>
      <c r="W33" s="435" t="s">
        <v>191</v>
      </c>
      <c r="X33" s="435"/>
      <c r="Y33" s="435"/>
      <c r="Z33" s="435"/>
      <c r="AA33" s="435"/>
      <c r="AB33" s="435"/>
      <c r="AC33" s="435"/>
      <c r="AD33" s="435"/>
      <c r="AE33" s="435"/>
      <c r="AF33" s="435"/>
      <c r="AG33" s="435"/>
      <c r="AH33" s="435"/>
      <c r="AI33" s="435"/>
      <c r="AJ33" s="435"/>
      <c r="AK33" s="435"/>
      <c r="AL33" s="195"/>
      <c r="AM33" s="470" t="s">
        <v>192</v>
      </c>
      <c r="AN33" s="470"/>
      <c r="AO33" s="435" t="s">
        <v>193</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190</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6</v>
      </c>
      <c r="V34" s="632"/>
      <c r="W34" s="633" t="str">
        <f>IF('各会計、関係団体の財政状況及び健全化判断比率'!B28="","",'各会計、関係団体の財政状況及び健全化判断比率'!B28)</f>
        <v>国民健康保険事業</v>
      </c>
      <c r="X34" s="633"/>
      <c r="Y34" s="633"/>
      <c r="Z34" s="633"/>
      <c r="AA34" s="633"/>
      <c r="AB34" s="633"/>
      <c r="AC34" s="633"/>
      <c r="AD34" s="633"/>
      <c r="AE34" s="633"/>
      <c r="AF34" s="633"/>
      <c r="AG34" s="633"/>
      <c r="AH34" s="633"/>
      <c r="AI34" s="633"/>
      <c r="AJ34" s="633"/>
      <c r="AK34" s="633"/>
      <c r="AL34" s="193"/>
      <c r="AM34" s="632">
        <f>IF(AO34="","",MAX(C34:D43,U34:V43)+1)</f>
        <v>10</v>
      </c>
      <c r="AN34" s="632"/>
      <c r="AO34" s="633" t="str">
        <f>IF('各会計、関係団体の財政状況及び健全化判断比率'!B32="","",'各会計、関係団体の財政状況及び健全化判断比率'!B32)</f>
        <v>水道事業</v>
      </c>
      <c r="AP34" s="633"/>
      <c r="AQ34" s="633"/>
      <c r="AR34" s="633"/>
      <c r="AS34" s="633"/>
      <c r="AT34" s="633"/>
      <c r="AU34" s="633"/>
      <c r="AV34" s="633"/>
      <c r="AW34" s="633"/>
      <c r="AX34" s="633"/>
      <c r="AY34" s="633"/>
      <c r="AZ34" s="633"/>
      <c r="BA34" s="633"/>
      <c r="BB34" s="633"/>
      <c r="BC34" s="633"/>
      <c r="BD34" s="193"/>
      <c r="BE34" s="632">
        <f>IF(BG34="","",MAX(C34:D43,U34:V43,AM34:AN43)+1)</f>
        <v>12</v>
      </c>
      <c r="BF34" s="632"/>
      <c r="BG34" s="633" t="str">
        <f>IF('各会計、関係団体の財政状況及び健全化判断比率'!B34="","",'各会計、関係団体の財政状況及び健全化判断比率'!B34)</f>
        <v>下水道事業</v>
      </c>
      <c r="BH34" s="633"/>
      <c r="BI34" s="633"/>
      <c r="BJ34" s="633"/>
      <c r="BK34" s="633"/>
      <c r="BL34" s="633"/>
      <c r="BM34" s="633"/>
      <c r="BN34" s="633"/>
      <c r="BO34" s="633"/>
      <c r="BP34" s="633"/>
      <c r="BQ34" s="633"/>
      <c r="BR34" s="633"/>
      <c r="BS34" s="633"/>
      <c r="BT34" s="633"/>
      <c r="BU34" s="633"/>
      <c r="BV34" s="193"/>
      <c r="BW34" s="632">
        <f>IF(BY34="","",MAX(C34:D43,U34:V43,AM34:AN43,BE34:BF43)+1)</f>
        <v>18</v>
      </c>
      <c r="BX34" s="632"/>
      <c r="BY34" s="633" t="str">
        <f>IF('各会計、関係団体の財政状況及び健全化判断比率'!B68="","",'各会計、関係団体の財政状況及び健全化判断比率'!B68)</f>
        <v>島根県市町村総合事務組合</v>
      </c>
      <c r="BZ34" s="633"/>
      <c r="CA34" s="633"/>
      <c r="CB34" s="633"/>
      <c r="CC34" s="633"/>
      <c r="CD34" s="633"/>
      <c r="CE34" s="633"/>
      <c r="CF34" s="633"/>
      <c r="CG34" s="633"/>
      <c r="CH34" s="633"/>
      <c r="CI34" s="633"/>
      <c r="CJ34" s="633"/>
      <c r="CK34" s="633"/>
      <c r="CL34" s="633"/>
      <c r="CM34" s="633"/>
      <c r="CN34" s="193"/>
      <c r="CO34" s="632">
        <f>IF(CQ34="","",MAX(C34:D43,U34:V43,AM34:AN43,BE34:BF43,BW34:BX43)+1)</f>
        <v>23</v>
      </c>
      <c r="CP34" s="632"/>
      <c r="CQ34" s="633" t="str">
        <f>IF('各会計、関係団体の財政状況及び健全化判断比率'!BS7="","",'各会計、関係団体の財政状況及び健全化判断比率'!BS7)</f>
        <v>出雲市芸術文化振興財団</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診療所事業</v>
      </c>
      <c r="F35" s="633"/>
      <c r="G35" s="633"/>
      <c r="H35" s="633"/>
      <c r="I35" s="633"/>
      <c r="J35" s="633"/>
      <c r="K35" s="633"/>
      <c r="L35" s="633"/>
      <c r="M35" s="633"/>
      <c r="N35" s="633"/>
      <c r="O35" s="633"/>
      <c r="P35" s="633"/>
      <c r="Q35" s="633"/>
      <c r="R35" s="633"/>
      <c r="S35" s="633"/>
      <c r="T35" s="193"/>
      <c r="U35" s="632">
        <f>IF(W35="","",U34+1)</f>
        <v>7</v>
      </c>
      <c r="V35" s="632"/>
      <c r="W35" s="633" t="str">
        <f>IF('各会計、関係団体の財政状況及び健全化判断比率'!B29="","",'各会計、関係団体の財政状況及び健全化判断比率'!B29)</f>
        <v>国民健康保険橋波診療所事業</v>
      </c>
      <c r="X35" s="633"/>
      <c r="Y35" s="633"/>
      <c r="Z35" s="633"/>
      <c r="AA35" s="633"/>
      <c r="AB35" s="633"/>
      <c r="AC35" s="633"/>
      <c r="AD35" s="633"/>
      <c r="AE35" s="633"/>
      <c r="AF35" s="633"/>
      <c r="AG35" s="633"/>
      <c r="AH35" s="633"/>
      <c r="AI35" s="633"/>
      <c r="AJ35" s="633"/>
      <c r="AK35" s="633"/>
      <c r="AL35" s="193"/>
      <c r="AM35" s="632">
        <f t="shared" ref="AM35:AM43" si="0">IF(AO35="","",AM34+1)</f>
        <v>11</v>
      </c>
      <c r="AN35" s="632"/>
      <c r="AO35" s="633" t="str">
        <f>IF('各会計、関係団体の財政状況及び健全化判断比率'!B33="","",'各会計、関係団体の財政状況及び健全化判断比率'!B33)</f>
        <v>病院事業</v>
      </c>
      <c r="AP35" s="633"/>
      <c r="AQ35" s="633"/>
      <c r="AR35" s="633"/>
      <c r="AS35" s="633"/>
      <c r="AT35" s="633"/>
      <c r="AU35" s="633"/>
      <c r="AV35" s="633"/>
      <c r="AW35" s="633"/>
      <c r="AX35" s="633"/>
      <c r="AY35" s="633"/>
      <c r="AZ35" s="633"/>
      <c r="BA35" s="633"/>
      <c r="BB35" s="633"/>
      <c r="BC35" s="633"/>
      <c r="BD35" s="193"/>
      <c r="BE35" s="632">
        <f t="shared" ref="BE35:BE43" si="1">IF(BG35="","",BE34+1)</f>
        <v>13</v>
      </c>
      <c r="BF35" s="632"/>
      <c r="BG35" s="633" t="str">
        <f>IF('各会計、関係団体の財政状況及び健全化判断比率'!B35="","",'各会計、関係団体の財政状況及び健全化判断比率'!B35)</f>
        <v>農業・漁業集落排水事業</v>
      </c>
      <c r="BH35" s="633"/>
      <c r="BI35" s="633"/>
      <c r="BJ35" s="633"/>
      <c r="BK35" s="633"/>
      <c r="BL35" s="633"/>
      <c r="BM35" s="633"/>
      <c r="BN35" s="633"/>
      <c r="BO35" s="633"/>
      <c r="BP35" s="633"/>
      <c r="BQ35" s="633"/>
      <c r="BR35" s="633"/>
      <c r="BS35" s="633"/>
      <c r="BT35" s="633"/>
      <c r="BU35" s="633"/>
      <c r="BV35" s="193"/>
      <c r="BW35" s="632">
        <f t="shared" ref="BW35:BW43" si="2">IF(BY35="","",BW34+1)</f>
        <v>19</v>
      </c>
      <c r="BX35" s="632"/>
      <c r="BY35" s="633" t="str">
        <f>IF('各会計、関係団体の財政状況及び健全化判断比率'!B69="","",'各会計、関係団体の財政状況及び健全化判断比率'!B69)</f>
        <v>島根県後期高齢者医療広域連合（普通会計）</v>
      </c>
      <c r="BZ35" s="633"/>
      <c r="CA35" s="633"/>
      <c r="CB35" s="633"/>
      <c r="CC35" s="633"/>
      <c r="CD35" s="633"/>
      <c r="CE35" s="633"/>
      <c r="CF35" s="633"/>
      <c r="CG35" s="633"/>
      <c r="CH35" s="633"/>
      <c r="CI35" s="633"/>
      <c r="CJ35" s="633"/>
      <c r="CK35" s="633"/>
      <c r="CL35" s="633"/>
      <c r="CM35" s="633"/>
      <c r="CN35" s="193"/>
      <c r="CO35" s="632">
        <f t="shared" ref="CO35:CO43" si="3">IF(CQ35="","",CO34+1)</f>
        <v>24</v>
      </c>
      <c r="CP35" s="632"/>
      <c r="CQ35" s="633" t="str">
        <f>IF('各会計、関係団体の財政状況及び健全化判断比率'!BS8="","",'各会計、関係団体の財政状況及び健全化判断比率'!BS8)</f>
        <v>出雲ターミナル</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ご縁ネット事業</v>
      </c>
      <c r="F36" s="633"/>
      <c r="G36" s="633"/>
      <c r="H36" s="633"/>
      <c r="I36" s="633"/>
      <c r="J36" s="633"/>
      <c r="K36" s="633"/>
      <c r="L36" s="633"/>
      <c r="M36" s="633"/>
      <c r="N36" s="633"/>
      <c r="O36" s="633"/>
      <c r="P36" s="633"/>
      <c r="Q36" s="633"/>
      <c r="R36" s="633"/>
      <c r="S36" s="633"/>
      <c r="T36" s="193"/>
      <c r="U36" s="632">
        <f t="shared" ref="U36:U43" si="4">IF(W36="","",U35+1)</f>
        <v>8</v>
      </c>
      <c r="V36" s="632"/>
      <c r="W36" s="633" t="str">
        <f>IF('各会計、関係団体の財政状況及び健全化判断比率'!B30="","",'各会計、関係団体の財政状況及び健全化判断比率'!B30)</f>
        <v>介護保険事業</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14</v>
      </c>
      <c r="BF36" s="632"/>
      <c r="BG36" s="633" t="str">
        <f>IF('各会計、関係団体の財政状況及び健全化判断比率'!B36="","",'各会計、関係団体の財政状況及び健全化判断比率'!B36)</f>
        <v>浄化槽設置事業</v>
      </c>
      <c r="BH36" s="633"/>
      <c r="BI36" s="633"/>
      <c r="BJ36" s="633"/>
      <c r="BK36" s="633"/>
      <c r="BL36" s="633"/>
      <c r="BM36" s="633"/>
      <c r="BN36" s="633"/>
      <c r="BO36" s="633"/>
      <c r="BP36" s="633"/>
      <c r="BQ36" s="633"/>
      <c r="BR36" s="633"/>
      <c r="BS36" s="633"/>
      <c r="BT36" s="633"/>
      <c r="BU36" s="633"/>
      <c r="BV36" s="193"/>
      <c r="BW36" s="632">
        <f t="shared" si="2"/>
        <v>20</v>
      </c>
      <c r="BX36" s="632"/>
      <c r="BY36" s="633" t="str">
        <f>IF('各会計、関係団体の財政状況及び健全化判断比率'!B70="","",'各会計、関係団体の財政状況及び健全化判断比率'!B70)</f>
        <v>島根県後期高齢者医療連合（特別会計）</v>
      </c>
      <c r="BZ36" s="633"/>
      <c r="CA36" s="633"/>
      <c r="CB36" s="633"/>
      <c r="CC36" s="633"/>
      <c r="CD36" s="633"/>
      <c r="CE36" s="633"/>
      <c r="CF36" s="633"/>
      <c r="CG36" s="633"/>
      <c r="CH36" s="633"/>
      <c r="CI36" s="633"/>
      <c r="CJ36" s="633"/>
      <c r="CK36" s="633"/>
      <c r="CL36" s="633"/>
      <c r="CM36" s="633"/>
      <c r="CN36" s="193"/>
      <c r="CO36" s="632">
        <f t="shared" si="3"/>
        <v>25</v>
      </c>
      <c r="CP36" s="632"/>
      <c r="CQ36" s="633" t="str">
        <f>IF('各会計、関係団体の財政状況及び健全化判断比率'!BS9="","",'各会計、関係団体の財政状況及び健全化判断比率'!BS9)</f>
        <v>出雲市土地開発公社</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〇</v>
      </c>
      <c r="DH36" s="634"/>
      <c r="DI36" s="197"/>
      <c r="DJ36" s="165"/>
      <c r="DK36" s="165"/>
      <c r="DL36" s="165"/>
      <c r="DM36" s="165"/>
      <c r="DN36" s="165"/>
      <c r="DO36" s="165"/>
    </row>
    <row r="37" spans="1:119" ht="32.25" customHeight="1" x14ac:dyDescent="0.15">
      <c r="A37" s="166"/>
      <c r="B37" s="192"/>
      <c r="C37" s="632">
        <f>IF(E37="","",C36+1)</f>
        <v>4</v>
      </c>
      <c r="D37" s="632"/>
      <c r="E37" s="633" t="str">
        <f>IF('各会計、関係団体の財政状況及び健全化判断比率'!B10="","",'各会計、関係団体の財政状況及び健全化判断比率'!B10)</f>
        <v>住宅新築資金等貸付事業</v>
      </c>
      <c r="F37" s="633"/>
      <c r="G37" s="633"/>
      <c r="H37" s="633"/>
      <c r="I37" s="633"/>
      <c r="J37" s="633"/>
      <c r="K37" s="633"/>
      <c r="L37" s="633"/>
      <c r="M37" s="633"/>
      <c r="N37" s="633"/>
      <c r="O37" s="633"/>
      <c r="P37" s="633"/>
      <c r="Q37" s="633"/>
      <c r="R37" s="633"/>
      <c r="S37" s="633"/>
      <c r="T37" s="193"/>
      <c r="U37" s="632">
        <f t="shared" si="4"/>
        <v>9</v>
      </c>
      <c r="V37" s="632"/>
      <c r="W37" s="633" t="str">
        <f>IF('各会計、関係団体の財政状況及び健全化判断比率'!B31="","",'各会計、関係団体の財政状況及び健全化判断比率'!B31)</f>
        <v>後期高齢者医療事業</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15</v>
      </c>
      <c r="BF37" s="632"/>
      <c r="BG37" s="633" t="str">
        <f>IF('各会計、関係団体の財政状況及び健全化判断比率'!B37="","",'各会計、関係団体の財政状況及び健全化判断比率'!B37)</f>
        <v>風力発電事業</v>
      </c>
      <c r="BH37" s="633"/>
      <c r="BI37" s="633"/>
      <c r="BJ37" s="633"/>
      <c r="BK37" s="633"/>
      <c r="BL37" s="633"/>
      <c r="BM37" s="633"/>
      <c r="BN37" s="633"/>
      <c r="BO37" s="633"/>
      <c r="BP37" s="633"/>
      <c r="BQ37" s="633"/>
      <c r="BR37" s="633"/>
      <c r="BS37" s="633"/>
      <c r="BT37" s="633"/>
      <c r="BU37" s="633"/>
      <c r="BV37" s="193"/>
      <c r="BW37" s="632">
        <f t="shared" si="2"/>
        <v>21</v>
      </c>
      <c r="BX37" s="632"/>
      <c r="BY37" s="633" t="str">
        <f>IF('各会計、関係団体の財政状況及び健全化判断比率'!B71="","",'各会計、関係団体の財政状況及び健全化判断比率'!B71)</f>
        <v>斐川宍道水道企業団（上水道会計）</v>
      </c>
      <c r="BZ37" s="633"/>
      <c r="CA37" s="633"/>
      <c r="CB37" s="633"/>
      <c r="CC37" s="633"/>
      <c r="CD37" s="633"/>
      <c r="CE37" s="633"/>
      <c r="CF37" s="633"/>
      <c r="CG37" s="633"/>
      <c r="CH37" s="633"/>
      <c r="CI37" s="633"/>
      <c r="CJ37" s="633"/>
      <c r="CK37" s="633"/>
      <c r="CL37" s="633"/>
      <c r="CM37" s="633"/>
      <c r="CN37" s="193"/>
      <c r="CO37" s="632">
        <f t="shared" si="3"/>
        <v>26</v>
      </c>
      <c r="CP37" s="632"/>
      <c r="CQ37" s="633" t="str">
        <f>IF('各会計、関係団体の財政状況及び健全化判断比率'!BS10="","",'各会計、関係団体の財政状況及び健全化判断比率'!BS10)</f>
        <v>フロンティアいずも</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f t="shared" ref="C38:C43" si="5">IF(E38="","",C37+1)</f>
        <v>5</v>
      </c>
      <c r="D38" s="632"/>
      <c r="E38" s="633" t="str">
        <f>IF('各会計、関係団体の財政状況及び健全化判断比率'!B11="","",'各会計、関係団体の財政状況及び健全化判断比率'!B11)</f>
        <v>高野令一育英奨学事業</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f t="shared" si="1"/>
        <v>16</v>
      </c>
      <c r="BF38" s="632"/>
      <c r="BG38" s="633" t="str">
        <f>IF('各会計、関係団体の財政状況及び健全化判断比率'!B38="","",'各会計、関係団体の財政状況及び健全化判断比率'!B38)</f>
        <v>廃棄物発電事業</v>
      </c>
      <c r="BH38" s="633"/>
      <c r="BI38" s="633"/>
      <c r="BJ38" s="633"/>
      <c r="BK38" s="633"/>
      <c r="BL38" s="633"/>
      <c r="BM38" s="633"/>
      <c r="BN38" s="633"/>
      <c r="BO38" s="633"/>
      <c r="BP38" s="633"/>
      <c r="BQ38" s="633"/>
      <c r="BR38" s="633"/>
      <c r="BS38" s="633"/>
      <c r="BT38" s="633"/>
      <c r="BU38" s="633"/>
      <c r="BV38" s="193"/>
      <c r="BW38" s="632">
        <f t="shared" si="2"/>
        <v>22</v>
      </c>
      <c r="BX38" s="632"/>
      <c r="BY38" s="633" t="str">
        <f>IF('各会計、関係団体の財政状況及び健全化判断比率'!B72="","",'各会計、関係団体の財政状況及び健全化判断比率'!B72)</f>
        <v>斐川宍道水道企業団（工業用水事業会計）</v>
      </c>
      <c r="BZ38" s="633"/>
      <c r="CA38" s="633"/>
      <c r="CB38" s="633"/>
      <c r="CC38" s="633"/>
      <c r="CD38" s="633"/>
      <c r="CE38" s="633"/>
      <c r="CF38" s="633"/>
      <c r="CG38" s="633"/>
      <c r="CH38" s="633"/>
      <c r="CI38" s="633"/>
      <c r="CJ38" s="633"/>
      <c r="CK38" s="633"/>
      <c r="CL38" s="633"/>
      <c r="CM38" s="633"/>
      <c r="CN38" s="193"/>
      <c r="CO38" s="632">
        <f t="shared" si="3"/>
        <v>27</v>
      </c>
      <c r="CP38" s="632"/>
      <c r="CQ38" s="633" t="str">
        <f>IF('各会計、関係団体の財政状況及び健全化判断比率'!BS11="","",'各会計、関係団体の財政状況及び健全化判断比率'!BS11)</f>
        <v>出雲市都市公社</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f t="shared" si="1"/>
        <v>17</v>
      </c>
      <c r="BF39" s="632"/>
      <c r="BG39" s="633" t="str">
        <f>IF('各会計、関係団体の財政状況及び健全化判断比率'!B39="","",'各会計、関係団体の財政状況及び健全化判断比率'!B39)</f>
        <v>企業用地造成事業</v>
      </c>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f t="shared" si="3"/>
        <v>28</v>
      </c>
      <c r="CP39" s="632"/>
      <c r="CQ39" s="633" t="str">
        <f>IF('各会計、関係団体の財政状況及び健全化判断比率'!BS12="","",'各会計、関係団体の財政状況及び健全化判断比率'!BS12)</f>
        <v>すばる企画</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f t="shared" si="3"/>
        <v>29</v>
      </c>
      <c r="CP40" s="632"/>
      <c r="CQ40" s="633" t="str">
        <f>IF('各会計、関係団体の財政状況及び健全化判断比率'!BS13="","",'各会計、関係団体の財政状況及び健全化判断比率'!BS13)</f>
        <v>エコプラント佐田</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f t="shared" si="3"/>
        <v>30</v>
      </c>
      <c r="CP41" s="632"/>
      <c r="CQ41" s="633" t="str">
        <f>IF('各会計、関係団体の財政状況及び健全化判断比率'!BS14="","",'各会計、関係団体の財政状況及び健全化判断比率'!BS14)</f>
        <v>多伎振興</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f t="shared" si="3"/>
        <v>31</v>
      </c>
      <c r="CP42" s="632"/>
      <c r="CQ42" s="633" t="str">
        <f>IF('各会計、関係団体の財政状況及び健全化判断比率'!BS15="","",'各会計、関係団体の財政状況及び健全化判断比率'!BS15)</f>
        <v>斐川町農業公社</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f t="shared" si="3"/>
        <v>32</v>
      </c>
      <c r="CP43" s="632"/>
      <c r="CQ43" s="633" t="str">
        <f>IF('各会計、関係団体の財政状況及び健全化判断比率'!BS16="","",'各会計、関係団体の財政状況及び健全化判断比率'!BS16)</f>
        <v>グリーンサポート斐川</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9QKsaWYHK4MUoW8fFoV6tbvI0OxjJOpdv3KeYjAiGY3vbW4Jk/inNS9LL+rJfTga9qpDgud7gaWqB07D7VSAQ==" saltValue="R1WyG9htqDYL7sTT8Iqgy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E34"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24" t="s">
        <v>571</v>
      </c>
      <c r="D34" s="1224"/>
      <c r="E34" s="1225"/>
      <c r="F34" s="32">
        <v>3.32</v>
      </c>
      <c r="G34" s="33">
        <v>3.1</v>
      </c>
      <c r="H34" s="33">
        <v>4.2699999999999996</v>
      </c>
      <c r="I34" s="33">
        <v>4.62</v>
      </c>
      <c r="J34" s="34">
        <v>4.8</v>
      </c>
      <c r="K34" s="22"/>
      <c r="L34" s="22"/>
      <c r="M34" s="22"/>
      <c r="N34" s="22"/>
      <c r="O34" s="22"/>
      <c r="P34" s="22"/>
    </row>
    <row r="35" spans="1:16" ht="39" customHeight="1" x14ac:dyDescent="0.15">
      <c r="A35" s="22"/>
      <c r="B35" s="35"/>
      <c r="C35" s="1218" t="s">
        <v>572</v>
      </c>
      <c r="D35" s="1219"/>
      <c r="E35" s="1220"/>
      <c r="F35" s="36">
        <v>2.17</v>
      </c>
      <c r="G35" s="37">
        <v>3.24</v>
      </c>
      <c r="H35" s="37">
        <v>2.04</v>
      </c>
      <c r="I35" s="37">
        <v>2.7</v>
      </c>
      <c r="J35" s="38">
        <v>2.75</v>
      </c>
      <c r="K35" s="22"/>
      <c r="L35" s="22"/>
      <c r="M35" s="22"/>
      <c r="N35" s="22"/>
      <c r="O35" s="22"/>
      <c r="P35" s="22"/>
    </row>
    <row r="36" spans="1:16" ht="39" customHeight="1" x14ac:dyDescent="0.15">
      <c r="A36" s="22"/>
      <c r="B36" s="35"/>
      <c r="C36" s="1218" t="s">
        <v>573</v>
      </c>
      <c r="D36" s="1219"/>
      <c r="E36" s="1220"/>
      <c r="F36" s="36">
        <v>0.93</v>
      </c>
      <c r="G36" s="37">
        <v>0.6</v>
      </c>
      <c r="H36" s="37">
        <v>0.78</v>
      </c>
      <c r="I36" s="37">
        <v>1.32</v>
      </c>
      <c r="J36" s="38">
        <v>1.84</v>
      </c>
      <c r="K36" s="22"/>
      <c r="L36" s="22"/>
      <c r="M36" s="22"/>
      <c r="N36" s="22"/>
      <c r="O36" s="22"/>
      <c r="P36" s="22"/>
    </row>
    <row r="37" spans="1:16" ht="39" customHeight="1" x14ac:dyDescent="0.15">
      <c r="A37" s="22"/>
      <c r="B37" s="35"/>
      <c r="C37" s="1218" t="s">
        <v>574</v>
      </c>
      <c r="D37" s="1219"/>
      <c r="E37" s="1220"/>
      <c r="F37" s="36">
        <v>1.57</v>
      </c>
      <c r="G37" s="37">
        <v>1.69</v>
      </c>
      <c r="H37" s="37">
        <v>1.6</v>
      </c>
      <c r="I37" s="37">
        <v>1.72</v>
      </c>
      <c r="J37" s="38">
        <v>1.56</v>
      </c>
      <c r="K37" s="22"/>
      <c r="L37" s="22"/>
      <c r="M37" s="22"/>
      <c r="N37" s="22"/>
      <c r="O37" s="22"/>
      <c r="P37" s="22"/>
    </row>
    <row r="38" spans="1:16" ht="39" customHeight="1" x14ac:dyDescent="0.15">
      <c r="A38" s="22"/>
      <c r="B38" s="35"/>
      <c r="C38" s="1218" t="s">
        <v>575</v>
      </c>
      <c r="D38" s="1219"/>
      <c r="E38" s="1220"/>
      <c r="F38" s="36">
        <v>0.02</v>
      </c>
      <c r="G38" s="37">
        <v>0.03</v>
      </c>
      <c r="H38" s="37">
        <v>0.45</v>
      </c>
      <c r="I38" s="37">
        <v>0.46</v>
      </c>
      <c r="J38" s="38">
        <v>0.34</v>
      </c>
      <c r="K38" s="22"/>
      <c r="L38" s="22"/>
      <c r="M38" s="22"/>
      <c r="N38" s="22"/>
      <c r="O38" s="22"/>
      <c r="P38" s="22"/>
    </row>
    <row r="39" spans="1:16" ht="39" customHeight="1" x14ac:dyDescent="0.15">
      <c r="A39" s="22"/>
      <c r="B39" s="35"/>
      <c r="C39" s="1218" t="s">
        <v>576</v>
      </c>
      <c r="D39" s="1219"/>
      <c r="E39" s="1220"/>
      <c r="F39" s="36">
        <v>7.0000000000000007E-2</v>
      </c>
      <c r="G39" s="37">
        <v>0.08</v>
      </c>
      <c r="H39" s="37">
        <v>0.08</v>
      </c>
      <c r="I39" s="37">
        <v>0.09</v>
      </c>
      <c r="J39" s="38">
        <v>0.1</v>
      </c>
      <c r="K39" s="22"/>
      <c r="L39" s="22"/>
      <c r="M39" s="22"/>
      <c r="N39" s="22"/>
      <c r="O39" s="22"/>
      <c r="P39" s="22"/>
    </row>
    <row r="40" spans="1:16" ht="39" customHeight="1" x14ac:dyDescent="0.15">
      <c r="A40" s="22"/>
      <c r="B40" s="35"/>
      <c r="C40" s="1218" t="s">
        <v>577</v>
      </c>
      <c r="D40" s="1219"/>
      <c r="E40" s="1220"/>
      <c r="F40" s="36">
        <v>0</v>
      </c>
      <c r="G40" s="37">
        <v>0</v>
      </c>
      <c r="H40" s="37">
        <v>0</v>
      </c>
      <c r="I40" s="37">
        <v>0</v>
      </c>
      <c r="J40" s="38">
        <v>0.02</v>
      </c>
      <c r="K40" s="22"/>
      <c r="L40" s="22"/>
      <c r="M40" s="22"/>
      <c r="N40" s="22"/>
      <c r="O40" s="22"/>
      <c r="P40" s="22"/>
    </row>
    <row r="41" spans="1:16" ht="39" customHeight="1" x14ac:dyDescent="0.15">
      <c r="A41" s="22"/>
      <c r="B41" s="35"/>
      <c r="C41" s="1218" t="s">
        <v>578</v>
      </c>
      <c r="D41" s="1219"/>
      <c r="E41" s="1220"/>
      <c r="F41" s="36">
        <v>0.02</v>
      </c>
      <c r="G41" s="37">
        <v>0.04</v>
      </c>
      <c r="H41" s="37">
        <v>0</v>
      </c>
      <c r="I41" s="37">
        <v>0</v>
      </c>
      <c r="J41" s="38">
        <v>0.01</v>
      </c>
      <c r="K41" s="22"/>
      <c r="L41" s="22"/>
      <c r="M41" s="22"/>
      <c r="N41" s="22"/>
      <c r="O41" s="22"/>
      <c r="P41" s="22"/>
    </row>
    <row r="42" spans="1:16" ht="39" customHeight="1" x14ac:dyDescent="0.15">
      <c r="A42" s="22"/>
      <c r="B42" s="39"/>
      <c r="C42" s="1218" t="s">
        <v>579</v>
      </c>
      <c r="D42" s="1219"/>
      <c r="E42" s="1220"/>
      <c r="F42" s="36" t="s">
        <v>523</v>
      </c>
      <c r="G42" s="37" t="s">
        <v>523</v>
      </c>
      <c r="H42" s="37" t="s">
        <v>523</v>
      </c>
      <c r="I42" s="37" t="s">
        <v>523</v>
      </c>
      <c r="J42" s="38" t="s">
        <v>523</v>
      </c>
      <c r="K42" s="22"/>
      <c r="L42" s="22"/>
      <c r="M42" s="22"/>
      <c r="N42" s="22"/>
      <c r="O42" s="22"/>
      <c r="P42" s="22"/>
    </row>
    <row r="43" spans="1:16" ht="39" customHeight="1" thickBot="1" x14ac:dyDescent="0.2">
      <c r="A43" s="22"/>
      <c r="B43" s="40"/>
      <c r="C43" s="1221" t="s">
        <v>580</v>
      </c>
      <c r="D43" s="1222"/>
      <c r="E43" s="1223"/>
      <c r="F43" s="41">
        <v>0.06</v>
      </c>
      <c r="G43" s="42">
        <v>7.0000000000000007E-2</v>
      </c>
      <c r="H43" s="42">
        <v>0.01</v>
      </c>
      <c r="I43" s="42">
        <v>0.01</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ZqF1rxljhSqXPApRgPXDcGDe0GPSKyFOTyGguiwP9FMhXqvNhJjiU8a5HSfaMfQIluctAz/wE07/bHugzR6bQ==" saltValue="PSBMunbcu9hU6QNDAcP1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topLeftCell="A16"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14761</v>
      </c>
      <c r="L45" s="60">
        <v>14455</v>
      </c>
      <c r="M45" s="60">
        <v>13742</v>
      </c>
      <c r="N45" s="60">
        <v>13401</v>
      </c>
      <c r="O45" s="61">
        <v>12615</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523</v>
      </c>
      <c r="L46" s="64" t="s">
        <v>523</v>
      </c>
      <c r="M46" s="64" t="s">
        <v>523</v>
      </c>
      <c r="N46" s="64" t="s">
        <v>523</v>
      </c>
      <c r="O46" s="65" t="s">
        <v>523</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523</v>
      </c>
      <c r="L47" s="64" t="s">
        <v>523</v>
      </c>
      <c r="M47" s="64" t="s">
        <v>523</v>
      </c>
      <c r="N47" s="64" t="s">
        <v>523</v>
      </c>
      <c r="O47" s="65" t="s">
        <v>523</v>
      </c>
      <c r="P47" s="48"/>
      <c r="Q47" s="48"/>
      <c r="R47" s="48"/>
      <c r="S47" s="48"/>
      <c r="T47" s="48"/>
      <c r="U47" s="48"/>
    </row>
    <row r="48" spans="1:21" ht="30.75" customHeight="1" x14ac:dyDescent="0.15">
      <c r="A48" s="48"/>
      <c r="B48" s="1236"/>
      <c r="C48" s="1237"/>
      <c r="D48" s="62"/>
      <c r="E48" s="1228" t="s">
        <v>14</v>
      </c>
      <c r="F48" s="1228"/>
      <c r="G48" s="1228"/>
      <c r="H48" s="1228"/>
      <c r="I48" s="1228"/>
      <c r="J48" s="1229"/>
      <c r="K48" s="63">
        <v>3528</v>
      </c>
      <c r="L48" s="64">
        <v>3574</v>
      </c>
      <c r="M48" s="64">
        <v>3540</v>
      </c>
      <c r="N48" s="64">
        <v>3606</v>
      </c>
      <c r="O48" s="65">
        <v>3888</v>
      </c>
      <c r="P48" s="48"/>
      <c r="Q48" s="48"/>
      <c r="R48" s="48"/>
      <c r="S48" s="48"/>
      <c r="T48" s="48"/>
      <c r="U48" s="48"/>
    </row>
    <row r="49" spans="1:21" ht="30.75" customHeight="1" x14ac:dyDescent="0.15">
      <c r="A49" s="48"/>
      <c r="B49" s="1236"/>
      <c r="C49" s="1237"/>
      <c r="D49" s="62"/>
      <c r="E49" s="1228" t="s">
        <v>15</v>
      </c>
      <c r="F49" s="1228"/>
      <c r="G49" s="1228"/>
      <c r="H49" s="1228"/>
      <c r="I49" s="1228"/>
      <c r="J49" s="1229"/>
      <c r="K49" s="63">
        <v>22</v>
      </c>
      <c r="L49" s="64">
        <v>24</v>
      </c>
      <c r="M49" s="64">
        <v>22</v>
      </c>
      <c r="N49" s="64">
        <v>22</v>
      </c>
      <c r="O49" s="65">
        <v>26</v>
      </c>
      <c r="P49" s="48"/>
      <c r="Q49" s="48"/>
      <c r="R49" s="48"/>
      <c r="S49" s="48"/>
      <c r="T49" s="48"/>
      <c r="U49" s="48"/>
    </row>
    <row r="50" spans="1:21" ht="30.75" customHeight="1" x14ac:dyDescent="0.15">
      <c r="A50" s="48"/>
      <c r="B50" s="1236"/>
      <c r="C50" s="1237"/>
      <c r="D50" s="62"/>
      <c r="E50" s="1228" t="s">
        <v>16</v>
      </c>
      <c r="F50" s="1228"/>
      <c r="G50" s="1228"/>
      <c r="H50" s="1228"/>
      <c r="I50" s="1228"/>
      <c r="J50" s="1229"/>
      <c r="K50" s="63">
        <v>533</v>
      </c>
      <c r="L50" s="64">
        <v>517</v>
      </c>
      <c r="M50" s="64">
        <v>471</v>
      </c>
      <c r="N50" s="64">
        <v>354</v>
      </c>
      <c r="O50" s="65">
        <v>206</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523</v>
      </c>
      <c r="L51" s="64" t="s">
        <v>523</v>
      </c>
      <c r="M51" s="64">
        <v>0</v>
      </c>
      <c r="N51" s="64">
        <v>0</v>
      </c>
      <c r="O51" s="65">
        <v>0</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11706</v>
      </c>
      <c r="L52" s="64">
        <v>11962</v>
      </c>
      <c r="M52" s="64">
        <v>11704</v>
      </c>
      <c r="N52" s="64">
        <v>11417</v>
      </c>
      <c r="O52" s="65">
        <v>10786</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7138</v>
      </c>
      <c r="L53" s="69">
        <v>6608</v>
      </c>
      <c r="M53" s="69">
        <v>6071</v>
      </c>
      <c r="N53" s="69">
        <v>5966</v>
      </c>
      <c r="O53" s="70">
        <v>5949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gklEUMrmzUFU7vmQq1inNnAHAfy0N7F73+2yIXL9jOAzFnToBJKtie970NUeiZBIHmYRp8NSbC7amzLuRbm3Wg==" saltValue="9gIBCgnUX1h6/X1O/knsE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19"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566</v>
      </c>
      <c r="J40" s="79" t="s">
        <v>567</v>
      </c>
      <c r="K40" s="79" t="s">
        <v>568</v>
      </c>
      <c r="L40" s="79" t="s">
        <v>569</v>
      </c>
      <c r="M40" s="80" t="s">
        <v>570</v>
      </c>
    </row>
    <row r="41" spans="2:13" ht="27.75" customHeight="1" x14ac:dyDescent="0.15">
      <c r="B41" s="1242" t="s">
        <v>23</v>
      </c>
      <c r="C41" s="1243"/>
      <c r="D41" s="81"/>
      <c r="E41" s="1248" t="s">
        <v>24</v>
      </c>
      <c r="F41" s="1248"/>
      <c r="G41" s="1248"/>
      <c r="H41" s="1249"/>
      <c r="I41" s="82">
        <v>126036</v>
      </c>
      <c r="J41" s="83">
        <v>118879</v>
      </c>
      <c r="K41" s="83">
        <v>112640</v>
      </c>
      <c r="L41" s="83">
        <v>106168</v>
      </c>
      <c r="M41" s="84">
        <v>101996</v>
      </c>
    </row>
    <row r="42" spans="2:13" ht="27.75" customHeight="1" x14ac:dyDescent="0.15">
      <c r="B42" s="1244"/>
      <c r="C42" s="1245"/>
      <c r="D42" s="85"/>
      <c r="E42" s="1250" t="s">
        <v>25</v>
      </c>
      <c r="F42" s="1250"/>
      <c r="G42" s="1250"/>
      <c r="H42" s="1251"/>
      <c r="I42" s="86">
        <v>2604</v>
      </c>
      <c r="J42" s="87">
        <v>1721</v>
      </c>
      <c r="K42" s="87">
        <v>1274</v>
      </c>
      <c r="L42" s="87">
        <v>940</v>
      </c>
      <c r="M42" s="88">
        <v>613</v>
      </c>
    </row>
    <row r="43" spans="2:13" ht="27.75" customHeight="1" x14ac:dyDescent="0.15">
      <c r="B43" s="1244"/>
      <c r="C43" s="1245"/>
      <c r="D43" s="85"/>
      <c r="E43" s="1250" t="s">
        <v>26</v>
      </c>
      <c r="F43" s="1250"/>
      <c r="G43" s="1250"/>
      <c r="H43" s="1251"/>
      <c r="I43" s="86">
        <v>71241</v>
      </c>
      <c r="J43" s="87">
        <v>69967</v>
      </c>
      <c r="K43" s="87">
        <v>68271</v>
      </c>
      <c r="L43" s="87">
        <v>66561</v>
      </c>
      <c r="M43" s="88">
        <v>65415</v>
      </c>
    </row>
    <row r="44" spans="2:13" ht="27.75" customHeight="1" x14ac:dyDescent="0.15">
      <c r="B44" s="1244"/>
      <c r="C44" s="1245"/>
      <c r="D44" s="85"/>
      <c r="E44" s="1250" t="s">
        <v>27</v>
      </c>
      <c r="F44" s="1250"/>
      <c r="G44" s="1250"/>
      <c r="H44" s="1251"/>
      <c r="I44" s="86">
        <v>297</v>
      </c>
      <c r="J44" s="87">
        <v>340</v>
      </c>
      <c r="K44" s="87">
        <v>352</v>
      </c>
      <c r="L44" s="87">
        <v>370</v>
      </c>
      <c r="M44" s="88">
        <v>447</v>
      </c>
    </row>
    <row r="45" spans="2:13" ht="27.75" customHeight="1" x14ac:dyDescent="0.15">
      <c r="B45" s="1244"/>
      <c r="C45" s="1245"/>
      <c r="D45" s="85"/>
      <c r="E45" s="1250" t="s">
        <v>28</v>
      </c>
      <c r="F45" s="1250"/>
      <c r="G45" s="1250"/>
      <c r="H45" s="1251"/>
      <c r="I45" s="86">
        <v>9499</v>
      </c>
      <c r="J45" s="87">
        <v>9424</v>
      </c>
      <c r="K45" s="87">
        <v>8547</v>
      </c>
      <c r="L45" s="87">
        <v>8436</v>
      </c>
      <c r="M45" s="88">
        <v>8447</v>
      </c>
    </row>
    <row r="46" spans="2:13" ht="27.75" customHeight="1" x14ac:dyDescent="0.15">
      <c r="B46" s="1244"/>
      <c r="C46" s="1245"/>
      <c r="D46" s="89"/>
      <c r="E46" s="1250" t="s">
        <v>29</v>
      </c>
      <c r="F46" s="1250"/>
      <c r="G46" s="1250"/>
      <c r="H46" s="1251"/>
      <c r="I46" s="86">
        <v>18</v>
      </c>
      <c r="J46" s="87">
        <v>15</v>
      </c>
      <c r="K46" s="87">
        <v>13</v>
      </c>
      <c r="L46" s="87">
        <v>13</v>
      </c>
      <c r="M46" s="88">
        <v>12</v>
      </c>
    </row>
    <row r="47" spans="2:13" ht="27.75" customHeight="1" x14ac:dyDescent="0.15">
      <c r="B47" s="1244"/>
      <c r="C47" s="1245"/>
      <c r="D47" s="90"/>
      <c r="E47" s="1252" t="s">
        <v>30</v>
      </c>
      <c r="F47" s="1253"/>
      <c r="G47" s="1253"/>
      <c r="H47" s="1254"/>
      <c r="I47" s="86" t="s">
        <v>523</v>
      </c>
      <c r="J47" s="87" t="s">
        <v>523</v>
      </c>
      <c r="K47" s="87" t="s">
        <v>523</v>
      </c>
      <c r="L47" s="87" t="s">
        <v>523</v>
      </c>
      <c r="M47" s="88" t="s">
        <v>523</v>
      </c>
    </row>
    <row r="48" spans="2:13" ht="27.75" customHeight="1" x14ac:dyDescent="0.15">
      <c r="B48" s="1244"/>
      <c r="C48" s="1245"/>
      <c r="D48" s="85"/>
      <c r="E48" s="1250" t="s">
        <v>31</v>
      </c>
      <c r="F48" s="1250"/>
      <c r="G48" s="1250"/>
      <c r="H48" s="1251"/>
      <c r="I48" s="86" t="s">
        <v>523</v>
      </c>
      <c r="J48" s="87" t="s">
        <v>523</v>
      </c>
      <c r="K48" s="87" t="s">
        <v>523</v>
      </c>
      <c r="L48" s="87" t="s">
        <v>523</v>
      </c>
      <c r="M48" s="88" t="s">
        <v>523</v>
      </c>
    </row>
    <row r="49" spans="2:13" ht="27.75" customHeight="1" x14ac:dyDescent="0.15">
      <c r="B49" s="1246"/>
      <c r="C49" s="1247"/>
      <c r="D49" s="85"/>
      <c r="E49" s="1250" t="s">
        <v>32</v>
      </c>
      <c r="F49" s="1250"/>
      <c r="G49" s="1250"/>
      <c r="H49" s="1251"/>
      <c r="I49" s="86" t="s">
        <v>523</v>
      </c>
      <c r="J49" s="87" t="s">
        <v>523</v>
      </c>
      <c r="K49" s="87" t="s">
        <v>523</v>
      </c>
      <c r="L49" s="87" t="s">
        <v>523</v>
      </c>
      <c r="M49" s="88" t="s">
        <v>523</v>
      </c>
    </row>
    <row r="50" spans="2:13" ht="27.75" customHeight="1" x14ac:dyDescent="0.15">
      <c r="B50" s="1255" t="s">
        <v>33</v>
      </c>
      <c r="C50" s="1256"/>
      <c r="D50" s="91"/>
      <c r="E50" s="1250" t="s">
        <v>34</v>
      </c>
      <c r="F50" s="1250"/>
      <c r="G50" s="1250"/>
      <c r="H50" s="1251"/>
      <c r="I50" s="86">
        <v>6712</v>
      </c>
      <c r="J50" s="87">
        <v>7220</v>
      </c>
      <c r="K50" s="87">
        <v>8387</v>
      </c>
      <c r="L50" s="87">
        <v>8703</v>
      </c>
      <c r="M50" s="88">
        <v>8170</v>
      </c>
    </row>
    <row r="51" spans="2:13" ht="27.75" customHeight="1" x14ac:dyDescent="0.15">
      <c r="B51" s="1244"/>
      <c r="C51" s="1245"/>
      <c r="D51" s="85"/>
      <c r="E51" s="1250" t="s">
        <v>35</v>
      </c>
      <c r="F51" s="1250"/>
      <c r="G51" s="1250"/>
      <c r="H51" s="1251"/>
      <c r="I51" s="86">
        <v>5599</v>
      </c>
      <c r="J51" s="87">
        <v>4839</v>
      </c>
      <c r="K51" s="87">
        <v>4387</v>
      </c>
      <c r="L51" s="87">
        <v>4023</v>
      </c>
      <c r="M51" s="88">
        <v>4025</v>
      </c>
    </row>
    <row r="52" spans="2:13" ht="27.75" customHeight="1" x14ac:dyDescent="0.15">
      <c r="B52" s="1246"/>
      <c r="C52" s="1247"/>
      <c r="D52" s="85"/>
      <c r="E52" s="1250" t="s">
        <v>36</v>
      </c>
      <c r="F52" s="1250"/>
      <c r="G52" s="1250"/>
      <c r="H52" s="1251"/>
      <c r="I52" s="86">
        <v>121742</v>
      </c>
      <c r="J52" s="87">
        <v>117631</v>
      </c>
      <c r="K52" s="87">
        <v>114013</v>
      </c>
      <c r="L52" s="87">
        <v>109499</v>
      </c>
      <c r="M52" s="88">
        <v>105662</v>
      </c>
    </row>
    <row r="53" spans="2:13" ht="27.75" customHeight="1" thickBot="1" x14ac:dyDescent="0.2">
      <c r="B53" s="1257" t="s">
        <v>37</v>
      </c>
      <c r="C53" s="1258"/>
      <c r="D53" s="92"/>
      <c r="E53" s="1259" t="s">
        <v>38</v>
      </c>
      <c r="F53" s="1259"/>
      <c r="G53" s="1259"/>
      <c r="H53" s="1260"/>
      <c r="I53" s="93">
        <v>75642</v>
      </c>
      <c r="J53" s="94">
        <v>70657</v>
      </c>
      <c r="K53" s="94">
        <v>64310</v>
      </c>
      <c r="L53" s="94">
        <v>60263</v>
      </c>
      <c r="M53" s="95">
        <v>59071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CS8tvXzTOvFm7Q7q0VHHvMsX/KDldiKInHMeUIktZKqO17nEpCJk+S7pWo+4NQ4CrJLriAsSVVxm7Mxq93zYw==" saltValue="iN5QX9mw+pQ5Iv08zHxmC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F19" zoomScale="70" zoomScaleNormal="70" zoomScaleSheetLayoutView="100" workbookViewId="0">
      <selection activeCell="F63" sqref="F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568</v>
      </c>
      <c r="G54" s="104" t="s">
        <v>569</v>
      </c>
      <c r="H54" s="105" t="s">
        <v>570</v>
      </c>
    </row>
    <row r="55" spans="2:8" ht="52.5" customHeight="1" x14ac:dyDescent="0.15">
      <c r="B55" s="106"/>
      <c r="C55" s="1269" t="s">
        <v>41</v>
      </c>
      <c r="D55" s="1269"/>
      <c r="E55" s="1270"/>
      <c r="F55" s="107">
        <v>3882</v>
      </c>
      <c r="G55" s="107">
        <v>3695</v>
      </c>
      <c r="H55" s="108">
        <v>3060</v>
      </c>
    </row>
    <row r="56" spans="2:8" ht="52.5" customHeight="1" x14ac:dyDescent="0.15">
      <c r="B56" s="109"/>
      <c r="C56" s="1271" t="s">
        <v>42</v>
      </c>
      <c r="D56" s="1271"/>
      <c r="E56" s="1272"/>
      <c r="F56" s="110">
        <v>1926</v>
      </c>
      <c r="G56" s="110">
        <v>1881</v>
      </c>
      <c r="H56" s="111">
        <v>1932</v>
      </c>
    </row>
    <row r="57" spans="2:8" ht="53.25" customHeight="1" x14ac:dyDescent="0.15">
      <c r="B57" s="109"/>
      <c r="C57" s="1273" t="s">
        <v>43</v>
      </c>
      <c r="D57" s="1273"/>
      <c r="E57" s="1274"/>
      <c r="F57" s="112">
        <v>5082</v>
      </c>
      <c r="G57" s="112">
        <v>5511</v>
      </c>
      <c r="H57" s="113">
        <v>5879</v>
      </c>
    </row>
    <row r="58" spans="2:8" ht="45.75" customHeight="1" x14ac:dyDescent="0.15">
      <c r="B58" s="114"/>
      <c r="C58" s="1261" t="s">
        <v>607</v>
      </c>
      <c r="D58" s="1262"/>
      <c r="E58" s="1263"/>
      <c r="F58" s="115">
        <v>3400</v>
      </c>
      <c r="G58" s="115">
        <v>3600</v>
      </c>
      <c r="H58" s="116">
        <v>3800</v>
      </c>
    </row>
    <row r="59" spans="2:8" ht="45.75" customHeight="1" x14ac:dyDescent="0.15">
      <c r="B59" s="114"/>
      <c r="C59" s="1261" t="s">
        <v>608</v>
      </c>
      <c r="D59" s="1262"/>
      <c r="E59" s="1263"/>
      <c r="F59" s="115">
        <v>827</v>
      </c>
      <c r="G59" s="115">
        <v>828</v>
      </c>
      <c r="H59" s="116">
        <v>1133</v>
      </c>
    </row>
    <row r="60" spans="2:8" ht="45.75" customHeight="1" x14ac:dyDescent="0.15">
      <c r="B60" s="114"/>
      <c r="C60" s="1261" t="s">
        <v>609</v>
      </c>
      <c r="D60" s="1262"/>
      <c r="E60" s="1263"/>
      <c r="F60" s="115">
        <v>180</v>
      </c>
      <c r="G60" s="115">
        <v>478</v>
      </c>
      <c r="H60" s="116">
        <v>394</v>
      </c>
    </row>
    <row r="61" spans="2:8" ht="45.75" customHeight="1" x14ac:dyDescent="0.15">
      <c r="B61" s="114"/>
      <c r="C61" s="1261" t="s">
        <v>610</v>
      </c>
      <c r="D61" s="1262"/>
      <c r="E61" s="1263"/>
      <c r="F61" s="115">
        <v>109</v>
      </c>
      <c r="G61" s="115">
        <v>110</v>
      </c>
      <c r="H61" s="116">
        <v>111</v>
      </c>
    </row>
    <row r="62" spans="2:8" ht="45.75" customHeight="1" thickBot="1" x14ac:dyDescent="0.2">
      <c r="B62" s="117"/>
      <c r="C62" s="1264" t="s">
        <v>611</v>
      </c>
      <c r="D62" s="1265"/>
      <c r="E62" s="1266"/>
      <c r="F62" s="118">
        <v>143</v>
      </c>
      <c r="G62" s="118">
        <v>117</v>
      </c>
      <c r="H62" s="119">
        <v>84</v>
      </c>
    </row>
    <row r="63" spans="2:8" ht="52.5" customHeight="1" thickBot="1" x14ac:dyDescent="0.2">
      <c r="B63" s="120"/>
      <c r="C63" s="1267" t="s">
        <v>44</v>
      </c>
      <c r="D63" s="1267"/>
      <c r="E63" s="1268"/>
      <c r="F63" s="121">
        <v>10891</v>
      </c>
      <c r="G63" s="121">
        <v>11087</v>
      </c>
      <c r="H63" s="122">
        <v>10872</v>
      </c>
    </row>
    <row r="64" spans="2:8" ht="15" customHeight="1" x14ac:dyDescent="0.15"/>
    <row r="65" ht="0" hidden="1" customHeight="1" x14ac:dyDescent="0.15"/>
    <row r="66" ht="0" hidden="1" customHeight="1" x14ac:dyDescent="0.15"/>
  </sheetData>
  <sheetProtection algorithmName="SHA-512" hashValue="XG3vC7k4gGWQFvaJMLuYomdurgrhgNsE2298RfDbP0g+B1oui6MefoAt8hY1O/M4NVXzU9MpX6usMAxV7fGQ0w==" saltValue="+VjAoGynGW+SBbjOz6fx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6A464-181F-42C1-9935-0D59AB0A9BB6}">
  <sheetPr>
    <pageSetUpPr fitToPage="1"/>
  </sheetPr>
  <dimension ref="A1:WZM191"/>
  <sheetViews>
    <sheetView showGridLines="0" topLeftCell="X10" zoomScaleNormal="100" zoomScaleSheetLayoutView="55" workbookViewId="0">
      <selection activeCell="AN65" sqref="AN65:DC69"/>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612</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612</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613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614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615</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616</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566</v>
      </c>
      <c r="BQ50" s="1281"/>
      <c r="BR50" s="1281"/>
      <c r="BS50" s="1281"/>
      <c r="BT50" s="1281"/>
      <c r="BU50" s="1281"/>
      <c r="BV50" s="1281"/>
      <c r="BW50" s="1281"/>
      <c r="BX50" s="1281" t="s">
        <v>567</v>
      </c>
      <c r="BY50" s="1281"/>
      <c r="BZ50" s="1281"/>
      <c r="CA50" s="1281"/>
      <c r="CB50" s="1281"/>
      <c r="CC50" s="1281"/>
      <c r="CD50" s="1281"/>
      <c r="CE50" s="1281"/>
      <c r="CF50" s="1281" t="s">
        <v>568</v>
      </c>
      <c r="CG50" s="1281"/>
      <c r="CH50" s="1281"/>
      <c r="CI50" s="1281"/>
      <c r="CJ50" s="1281"/>
      <c r="CK50" s="1281"/>
      <c r="CL50" s="1281"/>
      <c r="CM50" s="1281"/>
      <c r="CN50" s="1281" t="s">
        <v>569</v>
      </c>
      <c r="CO50" s="1281"/>
      <c r="CP50" s="1281"/>
      <c r="CQ50" s="1281"/>
      <c r="CR50" s="1281"/>
      <c r="CS50" s="1281"/>
      <c r="CT50" s="1281"/>
      <c r="CU50" s="1281"/>
      <c r="CV50" s="1281" t="s">
        <v>570</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617</v>
      </c>
      <c r="AO51" s="1280"/>
      <c r="AP51" s="1280"/>
      <c r="AQ51" s="1280"/>
      <c r="AR51" s="1280"/>
      <c r="AS51" s="1280"/>
      <c r="AT51" s="1280"/>
      <c r="AU51" s="1280"/>
      <c r="AV51" s="1280"/>
      <c r="AW51" s="1280"/>
      <c r="AX51" s="1280"/>
      <c r="AY51" s="1280"/>
      <c r="AZ51" s="1280"/>
      <c r="BA51" s="1280"/>
      <c r="BB51" s="1280" t="s">
        <v>618</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176.9</v>
      </c>
      <c r="CG51" s="1277"/>
      <c r="CH51" s="1277"/>
      <c r="CI51" s="1277"/>
      <c r="CJ51" s="1277"/>
      <c r="CK51" s="1277"/>
      <c r="CL51" s="1277"/>
      <c r="CM51" s="1277"/>
      <c r="CN51" s="1277">
        <v>167.2</v>
      </c>
      <c r="CO51" s="1277"/>
      <c r="CP51" s="1277"/>
      <c r="CQ51" s="1277"/>
      <c r="CR51" s="1277"/>
      <c r="CS51" s="1277"/>
      <c r="CT51" s="1277"/>
      <c r="CU51" s="1277"/>
      <c r="CV51" s="1277">
        <v>165.4</v>
      </c>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619</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48.7</v>
      </c>
      <c r="CG53" s="1277"/>
      <c r="CH53" s="1277"/>
      <c r="CI53" s="1277"/>
      <c r="CJ53" s="1277"/>
      <c r="CK53" s="1277"/>
      <c r="CL53" s="1277"/>
      <c r="CM53" s="1277"/>
      <c r="CN53" s="1277">
        <v>51.9</v>
      </c>
      <c r="CO53" s="1277"/>
      <c r="CP53" s="1277"/>
      <c r="CQ53" s="1277"/>
      <c r="CR53" s="1277"/>
      <c r="CS53" s="1277"/>
      <c r="CT53" s="1277"/>
      <c r="CU53" s="1277"/>
      <c r="CV53" s="1277">
        <v>53.1</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620</v>
      </c>
      <c r="AO55" s="1281"/>
      <c r="AP55" s="1281"/>
      <c r="AQ55" s="1281"/>
      <c r="AR55" s="1281"/>
      <c r="AS55" s="1281"/>
      <c r="AT55" s="1281"/>
      <c r="AU55" s="1281"/>
      <c r="AV55" s="1281"/>
      <c r="AW55" s="1281"/>
      <c r="AX55" s="1281"/>
      <c r="AY55" s="1281"/>
      <c r="AZ55" s="1281"/>
      <c r="BA55" s="1281"/>
      <c r="BB55" s="1280" t="s">
        <v>618</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21.2</v>
      </c>
      <c r="CG55" s="1277"/>
      <c r="CH55" s="1277"/>
      <c r="CI55" s="1277"/>
      <c r="CJ55" s="1277"/>
      <c r="CK55" s="1277"/>
      <c r="CL55" s="1277"/>
      <c r="CM55" s="1277"/>
      <c r="CN55" s="1277">
        <v>24.1</v>
      </c>
      <c r="CO55" s="1277"/>
      <c r="CP55" s="1277"/>
      <c r="CQ55" s="1277"/>
      <c r="CR55" s="1277"/>
      <c r="CS55" s="1277"/>
      <c r="CT55" s="1277"/>
      <c r="CU55" s="1277"/>
      <c r="CV55" s="1277">
        <v>20.100000000000001</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619</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50.4</v>
      </c>
      <c r="CG57" s="1277"/>
      <c r="CH57" s="1277"/>
      <c r="CI57" s="1277"/>
      <c r="CJ57" s="1277"/>
      <c r="CK57" s="1277"/>
      <c r="CL57" s="1277"/>
      <c r="CM57" s="1277"/>
      <c r="CN57" s="1277">
        <v>57.1</v>
      </c>
      <c r="CO57" s="1277"/>
      <c r="CP57" s="1277"/>
      <c r="CQ57" s="1277"/>
      <c r="CR57" s="1277"/>
      <c r="CS57" s="1277"/>
      <c r="CT57" s="1277"/>
      <c r="CU57" s="1277"/>
      <c r="CV57" s="1277">
        <v>55.3</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621</v>
      </c>
    </row>
    <row r="64" spans="1:109" x14ac:dyDescent="0.15">
      <c r="B64" s="374"/>
      <c r="G64" s="381"/>
      <c r="I64" s="394"/>
      <c r="J64" s="394"/>
      <c r="K64" s="394"/>
      <c r="L64" s="394"/>
      <c r="M64" s="394"/>
      <c r="N64" s="395"/>
      <c r="AM64" s="381"/>
      <c r="AN64" s="381" t="s">
        <v>614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622</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616</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566</v>
      </c>
      <c r="BQ72" s="1281"/>
      <c r="BR72" s="1281"/>
      <c r="BS72" s="1281"/>
      <c r="BT72" s="1281"/>
      <c r="BU72" s="1281"/>
      <c r="BV72" s="1281"/>
      <c r="BW72" s="1281"/>
      <c r="BX72" s="1281" t="s">
        <v>567</v>
      </c>
      <c r="BY72" s="1281"/>
      <c r="BZ72" s="1281"/>
      <c r="CA72" s="1281"/>
      <c r="CB72" s="1281"/>
      <c r="CC72" s="1281"/>
      <c r="CD72" s="1281"/>
      <c r="CE72" s="1281"/>
      <c r="CF72" s="1281" t="s">
        <v>568</v>
      </c>
      <c r="CG72" s="1281"/>
      <c r="CH72" s="1281"/>
      <c r="CI72" s="1281"/>
      <c r="CJ72" s="1281"/>
      <c r="CK72" s="1281"/>
      <c r="CL72" s="1281"/>
      <c r="CM72" s="1281"/>
      <c r="CN72" s="1281" t="s">
        <v>569</v>
      </c>
      <c r="CO72" s="1281"/>
      <c r="CP72" s="1281"/>
      <c r="CQ72" s="1281"/>
      <c r="CR72" s="1281"/>
      <c r="CS72" s="1281"/>
      <c r="CT72" s="1281"/>
      <c r="CU72" s="1281"/>
      <c r="CV72" s="1281" t="s">
        <v>570</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617</v>
      </c>
      <c r="AO73" s="1280"/>
      <c r="AP73" s="1280"/>
      <c r="AQ73" s="1280"/>
      <c r="AR73" s="1280"/>
      <c r="AS73" s="1280"/>
      <c r="AT73" s="1280"/>
      <c r="AU73" s="1280"/>
      <c r="AV73" s="1280"/>
      <c r="AW73" s="1280"/>
      <c r="AX73" s="1280"/>
      <c r="AY73" s="1280"/>
      <c r="AZ73" s="1280"/>
      <c r="BA73" s="1280"/>
      <c r="BB73" s="1280" t="s">
        <v>618</v>
      </c>
      <c r="BC73" s="1280"/>
      <c r="BD73" s="1280"/>
      <c r="BE73" s="1280"/>
      <c r="BF73" s="1280"/>
      <c r="BG73" s="1280"/>
      <c r="BH73" s="1280"/>
      <c r="BI73" s="1280"/>
      <c r="BJ73" s="1280"/>
      <c r="BK73" s="1280"/>
      <c r="BL73" s="1280"/>
      <c r="BM73" s="1280"/>
      <c r="BN73" s="1280"/>
      <c r="BO73" s="1280"/>
      <c r="BP73" s="1277">
        <v>206.6</v>
      </c>
      <c r="BQ73" s="1277"/>
      <c r="BR73" s="1277"/>
      <c r="BS73" s="1277"/>
      <c r="BT73" s="1277"/>
      <c r="BU73" s="1277"/>
      <c r="BV73" s="1277"/>
      <c r="BW73" s="1277"/>
      <c r="BX73" s="1277">
        <v>196.9</v>
      </c>
      <c r="BY73" s="1277"/>
      <c r="BZ73" s="1277"/>
      <c r="CA73" s="1277"/>
      <c r="CB73" s="1277"/>
      <c r="CC73" s="1277"/>
      <c r="CD73" s="1277"/>
      <c r="CE73" s="1277"/>
      <c r="CF73" s="1277">
        <v>176.9</v>
      </c>
      <c r="CG73" s="1277"/>
      <c r="CH73" s="1277"/>
      <c r="CI73" s="1277"/>
      <c r="CJ73" s="1277"/>
      <c r="CK73" s="1277"/>
      <c r="CL73" s="1277"/>
      <c r="CM73" s="1277"/>
      <c r="CN73" s="1277">
        <v>167.2</v>
      </c>
      <c r="CO73" s="1277"/>
      <c r="CP73" s="1277"/>
      <c r="CQ73" s="1277"/>
      <c r="CR73" s="1277"/>
      <c r="CS73" s="1277"/>
      <c r="CT73" s="1277"/>
      <c r="CU73" s="1277"/>
      <c r="CV73" s="1277">
        <v>165.4</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623</v>
      </c>
      <c r="BC75" s="1280"/>
      <c r="BD75" s="1280"/>
      <c r="BE75" s="1280"/>
      <c r="BF75" s="1280"/>
      <c r="BG75" s="1280"/>
      <c r="BH75" s="1280"/>
      <c r="BI75" s="1280"/>
      <c r="BJ75" s="1280"/>
      <c r="BK75" s="1280"/>
      <c r="BL75" s="1280"/>
      <c r="BM75" s="1280"/>
      <c r="BN75" s="1280"/>
      <c r="BO75" s="1280"/>
      <c r="BP75" s="1277">
        <v>20.3</v>
      </c>
      <c r="BQ75" s="1277"/>
      <c r="BR75" s="1277"/>
      <c r="BS75" s="1277"/>
      <c r="BT75" s="1277"/>
      <c r="BU75" s="1277"/>
      <c r="BV75" s="1277"/>
      <c r="BW75" s="1277"/>
      <c r="BX75" s="1277">
        <v>19.5</v>
      </c>
      <c r="BY75" s="1277"/>
      <c r="BZ75" s="1277"/>
      <c r="CA75" s="1277"/>
      <c r="CB75" s="1277"/>
      <c r="CC75" s="1277"/>
      <c r="CD75" s="1277"/>
      <c r="CE75" s="1277"/>
      <c r="CF75" s="1277">
        <v>18.2</v>
      </c>
      <c r="CG75" s="1277"/>
      <c r="CH75" s="1277"/>
      <c r="CI75" s="1277"/>
      <c r="CJ75" s="1277"/>
      <c r="CK75" s="1277"/>
      <c r="CL75" s="1277"/>
      <c r="CM75" s="1277"/>
      <c r="CN75" s="1277">
        <v>17.2</v>
      </c>
      <c r="CO75" s="1277"/>
      <c r="CP75" s="1277"/>
      <c r="CQ75" s="1277"/>
      <c r="CR75" s="1277"/>
      <c r="CS75" s="1277"/>
      <c r="CT75" s="1277"/>
      <c r="CU75" s="1277"/>
      <c r="CV75" s="1277">
        <v>16.600000000000001</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620</v>
      </c>
      <c r="AO77" s="1281"/>
      <c r="AP77" s="1281"/>
      <c r="AQ77" s="1281"/>
      <c r="AR77" s="1281"/>
      <c r="AS77" s="1281"/>
      <c r="AT77" s="1281"/>
      <c r="AU77" s="1281"/>
      <c r="AV77" s="1281"/>
      <c r="AW77" s="1281"/>
      <c r="AX77" s="1281"/>
      <c r="AY77" s="1281"/>
      <c r="AZ77" s="1281"/>
      <c r="BA77" s="1281"/>
      <c r="BB77" s="1280" t="s">
        <v>618</v>
      </c>
      <c r="BC77" s="1280"/>
      <c r="BD77" s="1280"/>
      <c r="BE77" s="1280"/>
      <c r="BF77" s="1280"/>
      <c r="BG77" s="1280"/>
      <c r="BH77" s="1280"/>
      <c r="BI77" s="1280"/>
      <c r="BJ77" s="1280"/>
      <c r="BK77" s="1280"/>
      <c r="BL77" s="1280"/>
      <c r="BM77" s="1280"/>
      <c r="BN77" s="1280"/>
      <c r="BO77" s="1280"/>
      <c r="BP77" s="1277">
        <v>32.6</v>
      </c>
      <c r="BQ77" s="1277"/>
      <c r="BR77" s="1277"/>
      <c r="BS77" s="1277"/>
      <c r="BT77" s="1277"/>
      <c r="BU77" s="1277"/>
      <c r="BV77" s="1277"/>
      <c r="BW77" s="1277"/>
      <c r="BX77" s="1277">
        <v>30.5</v>
      </c>
      <c r="BY77" s="1277"/>
      <c r="BZ77" s="1277"/>
      <c r="CA77" s="1277"/>
      <c r="CB77" s="1277"/>
      <c r="CC77" s="1277"/>
      <c r="CD77" s="1277"/>
      <c r="CE77" s="1277"/>
      <c r="CF77" s="1277">
        <v>21.2</v>
      </c>
      <c r="CG77" s="1277"/>
      <c r="CH77" s="1277"/>
      <c r="CI77" s="1277"/>
      <c r="CJ77" s="1277"/>
      <c r="CK77" s="1277"/>
      <c r="CL77" s="1277"/>
      <c r="CM77" s="1277"/>
      <c r="CN77" s="1277">
        <v>24.1</v>
      </c>
      <c r="CO77" s="1277"/>
      <c r="CP77" s="1277"/>
      <c r="CQ77" s="1277"/>
      <c r="CR77" s="1277"/>
      <c r="CS77" s="1277"/>
      <c r="CT77" s="1277"/>
      <c r="CU77" s="1277"/>
      <c r="CV77" s="1277">
        <v>20.100000000000001</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623</v>
      </c>
      <c r="BC79" s="1280"/>
      <c r="BD79" s="1280"/>
      <c r="BE79" s="1280"/>
      <c r="BF79" s="1280"/>
      <c r="BG79" s="1280"/>
      <c r="BH79" s="1280"/>
      <c r="BI79" s="1280"/>
      <c r="BJ79" s="1280"/>
      <c r="BK79" s="1280"/>
      <c r="BL79" s="1280"/>
      <c r="BM79" s="1280"/>
      <c r="BN79" s="1280"/>
      <c r="BO79" s="1280"/>
      <c r="BP79" s="1277">
        <v>5.9</v>
      </c>
      <c r="BQ79" s="1277"/>
      <c r="BR79" s="1277"/>
      <c r="BS79" s="1277"/>
      <c r="BT79" s="1277"/>
      <c r="BU79" s="1277"/>
      <c r="BV79" s="1277"/>
      <c r="BW79" s="1277"/>
      <c r="BX79" s="1277">
        <v>5.2</v>
      </c>
      <c r="BY79" s="1277"/>
      <c r="BZ79" s="1277"/>
      <c r="CA79" s="1277"/>
      <c r="CB79" s="1277"/>
      <c r="CC79" s="1277"/>
      <c r="CD79" s="1277"/>
      <c r="CE79" s="1277"/>
      <c r="CF79" s="1277">
        <v>4.0999999999999996</v>
      </c>
      <c r="CG79" s="1277"/>
      <c r="CH79" s="1277"/>
      <c r="CI79" s="1277"/>
      <c r="CJ79" s="1277"/>
      <c r="CK79" s="1277"/>
      <c r="CL79" s="1277"/>
      <c r="CM79" s="1277"/>
      <c r="CN79" s="1277">
        <v>6</v>
      </c>
      <c r="CO79" s="1277"/>
      <c r="CP79" s="1277"/>
      <c r="CQ79" s="1277"/>
      <c r="CR79" s="1277"/>
      <c r="CS79" s="1277"/>
      <c r="CT79" s="1277"/>
      <c r="CU79" s="1277"/>
      <c r="CV79" s="1277">
        <v>5.8</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h8+EwDb7WMkiW3EC75vuGDDN0u/utmJeo7Qqpq/8/nvBRSWIk+xM2e17wASdT71YThZpw8eJbNm7Ee8TShDumQ==" saltValue="rSum3cGt7a5Z1DaZ/OMEK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F1A6D-F7C8-4787-8C9D-EAC1951E5500}">
  <sheetPr>
    <pageSetUpPr fitToPage="1"/>
  </sheetPr>
  <dimension ref="A1:DR135"/>
  <sheetViews>
    <sheetView showGridLines="0" topLeftCell="A103" zoomScaleNormal="100" zoomScaleSheetLayoutView="70" workbookViewId="0">
      <selection activeCell="AN65" sqref="AN65:DC6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9ea9MHM1EriBSSJAJT65D7TINfSlIYAKQMh0D/E1xM18h1NNRH8Q81bdxZIJ+jNnySe6YbwAZAMN+i9JoD18qQ==" saltValue="sGcriFWhCYwNxMICjJlpS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A2A5E-BADA-4A84-A9AC-81129527CCFA}">
  <sheetPr>
    <pageSetUpPr fitToPage="1"/>
  </sheetPr>
  <dimension ref="A1:DR135"/>
  <sheetViews>
    <sheetView showGridLines="0" topLeftCell="T103" zoomScaleNormal="100" zoomScaleSheetLayoutView="55" workbookViewId="0">
      <selection activeCell="AN43" sqref="AN43:DC47"/>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9GlHYdUPAjNX1DtKtNWP5vqpBGvOtGnczPYQvlYtKRT2SUDU5r8XRPdgPWq1XYcn605cxyHWQDz8B346Grjbg==" saltValue="69OyATIk0X++C5cfWtSFx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563</v>
      </c>
      <c r="G2" s="136"/>
      <c r="H2" s="137"/>
    </row>
    <row r="3" spans="1:8" x14ac:dyDescent="0.15">
      <c r="A3" s="133" t="s">
        <v>556</v>
      </c>
      <c r="B3" s="138"/>
      <c r="C3" s="139"/>
      <c r="D3" s="140">
        <v>47721</v>
      </c>
      <c r="E3" s="141"/>
      <c r="F3" s="142">
        <v>43141</v>
      </c>
      <c r="G3" s="143"/>
      <c r="H3" s="144"/>
    </row>
    <row r="4" spans="1:8" x14ac:dyDescent="0.15">
      <c r="A4" s="145"/>
      <c r="B4" s="146"/>
      <c r="C4" s="147"/>
      <c r="D4" s="148">
        <v>26012</v>
      </c>
      <c r="E4" s="149"/>
      <c r="F4" s="150">
        <v>21887</v>
      </c>
      <c r="G4" s="151"/>
      <c r="H4" s="152"/>
    </row>
    <row r="5" spans="1:8" x14ac:dyDescent="0.15">
      <c r="A5" s="133" t="s">
        <v>558</v>
      </c>
      <c r="B5" s="138"/>
      <c r="C5" s="139"/>
      <c r="D5" s="140">
        <v>46293</v>
      </c>
      <c r="E5" s="141"/>
      <c r="F5" s="142">
        <v>45117</v>
      </c>
      <c r="G5" s="143"/>
      <c r="H5" s="144"/>
    </row>
    <row r="6" spans="1:8" x14ac:dyDescent="0.15">
      <c r="A6" s="145"/>
      <c r="B6" s="146"/>
      <c r="C6" s="147"/>
      <c r="D6" s="148">
        <v>24659</v>
      </c>
      <c r="E6" s="149"/>
      <c r="F6" s="150">
        <v>25589</v>
      </c>
      <c r="G6" s="151"/>
      <c r="H6" s="152"/>
    </row>
    <row r="7" spans="1:8" x14ac:dyDescent="0.15">
      <c r="A7" s="133" t="s">
        <v>559</v>
      </c>
      <c r="B7" s="138"/>
      <c r="C7" s="139"/>
      <c r="D7" s="140">
        <v>52155</v>
      </c>
      <c r="E7" s="141"/>
      <c r="F7" s="142">
        <v>43532</v>
      </c>
      <c r="G7" s="143"/>
      <c r="H7" s="144"/>
    </row>
    <row r="8" spans="1:8" x14ac:dyDescent="0.15">
      <c r="A8" s="145"/>
      <c r="B8" s="146"/>
      <c r="C8" s="147"/>
      <c r="D8" s="148">
        <v>29537</v>
      </c>
      <c r="E8" s="149"/>
      <c r="F8" s="150">
        <v>25435</v>
      </c>
      <c r="G8" s="151"/>
      <c r="H8" s="152"/>
    </row>
    <row r="9" spans="1:8" x14ac:dyDescent="0.15">
      <c r="A9" s="133" t="s">
        <v>560</v>
      </c>
      <c r="B9" s="138"/>
      <c r="C9" s="139"/>
      <c r="D9" s="140">
        <v>42942</v>
      </c>
      <c r="E9" s="141"/>
      <c r="F9" s="142">
        <v>52619</v>
      </c>
      <c r="G9" s="143"/>
      <c r="H9" s="144"/>
    </row>
    <row r="10" spans="1:8" x14ac:dyDescent="0.15">
      <c r="A10" s="145"/>
      <c r="B10" s="146"/>
      <c r="C10" s="147"/>
      <c r="D10" s="148">
        <v>24216</v>
      </c>
      <c r="E10" s="149"/>
      <c r="F10" s="150">
        <v>31149</v>
      </c>
      <c r="G10" s="151"/>
      <c r="H10" s="152"/>
    </row>
    <row r="11" spans="1:8" x14ac:dyDescent="0.15">
      <c r="A11" s="133" t="s">
        <v>561</v>
      </c>
      <c r="B11" s="138"/>
      <c r="C11" s="139"/>
      <c r="D11" s="140">
        <v>54531</v>
      </c>
      <c r="E11" s="141"/>
      <c r="F11" s="142">
        <v>51875</v>
      </c>
      <c r="G11" s="143"/>
      <c r="H11" s="144"/>
    </row>
    <row r="12" spans="1:8" x14ac:dyDescent="0.15">
      <c r="A12" s="145"/>
      <c r="B12" s="146"/>
      <c r="C12" s="153"/>
      <c r="D12" s="148">
        <v>28664</v>
      </c>
      <c r="E12" s="149"/>
      <c r="F12" s="150">
        <v>29372</v>
      </c>
      <c r="G12" s="151"/>
      <c r="H12" s="152"/>
    </row>
    <row r="13" spans="1:8" x14ac:dyDescent="0.15">
      <c r="A13" s="133"/>
      <c r="B13" s="138"/>
      <c r="C13" s="154"/>
      <c r="D13" s="155">
        <v>48728</v>
      </c>
      <c r="E13" s="156"/>
      <c r="F13" s="157">
        <v>47257</v>
      </c>
      <c r="G13" s="158"/>
      <c r="H13" s="144"/>
    </row>
    <row r="14" spans="1:8" x14ac:dyDescent="0.15">
      <c r="A14" s="145"/>
      <c r="B14" s="146"/>
      <c r="C14" s="147"/>
      <c r="D14" s="148">
        <v>26618</v>
      </c>
      <c r="E14" s="149"/>
      <c r="F14" s="150">
        <v>26686</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2.2000000000000002</v>
      </c>
      <c r="C19" s="159">
        <f>ROUND(VALUE(SUBSTITUTE(実質収支比率等に係る経年分析!G$48,"▲","-")),2)</f>
        <v>3.29</v>
      </c>
      <c r="D19" s="159">
        <f>ROUND(VALUE(SUBSTITUTE(実質収支比率等に係る経年分析!H$48,"▲","-")),2)</f>
        <v>2.06</v>
      </c>
      <c r="E19" s="159">
        <f>ROUND(VALUE(SUBSTITUTE(実質収支比率等に係る経年分析!I$48,"▲","-")),2)</f>
        <v>2.72</v>
      </c>
      <c r="F19" s="159">
        <f>ROUND(VALUE(SUBSTITUTE(実質収支比率等に係る経年分析!J$48,"▲","-")),2)</f>
        <v>2.78</v>
      </c>
    </row>
    <row r="20" spans="1:11" x14ac:dyDescent="0.15">
      <c r="A20" s="159" t="s">
        <v>48</v>
      </c>
      <c r="B20" s="159">
        <f>ROUND(VALUE(SUBSTITUTE(実質収支比率等に係る経年分析!F$47,"▲","-")),2)</f>
        <v>8.06</v>
      </c>
      <c r="C20" s="159">
        <f>ROUND(VALUE(SUBSTITUTE(実質収支比率等に係る経年分析!G$47,"▲","-")),2)</f>
        <v>8.17</v>
      </c>
      <c r="D20" s="159">
        <f>ROUND(VALUE(SUBSTITUTE(実質収支比率等に係る経年分析!H$47,"▲","-")),2)</f>
        <v>8.17</v>
      </c>
      <c r="E20" s="159">
        <f>ROUND(VALUE(SUBSTITUTE(実質収支比率等に係る経年分析!I$47,"▲","-")),2)</f>
        <v>7.88</v>
      </c>
      <c r="F20" s="159">
        <f>ROUND(VALUE(SUBSTITUTE(実質収支比率等に係る経年分析!J$47,"▲","-")),2)</f>
        <v>6.65</v>
      </c>
    </row>
    <row r="21" spans="1:11" x14ac:dyDescent="0.15">
      <c r="A21" s="159" t="s">
        <v>49</v>
      </c>
      <c r="B21" s="159">
        <f>IF(ISNUMBER(VALUE(SUBSTITUTE(実質収支比率等に係る経年分析!F$49,"▲","-"))),ROUND(VALUE(SUBSTITUTE(実質収支比率等に係る経年分析!F$49,"▲","-")),2),NA())</f>
        <v>1.99</v>
      </c>
      <c r="C21" s="159">
        <f>IF(ISNUMBER(VALUE(SUBSTITUTE(実質収支比率等に係る経年分析!G$49,"▲","-"))),ROUND(VALUE(SUBSTITUTE(実質収支比率等に係る経年分析!G$49,"▲","-")),2),NA())</f>
        <v>2.7</v>
      </c>
      <c r="D21" s="159">
        <f>IF(ISNUMBER(VALUE(SUBSTITUTE(実質収支比率等に係る経年分析!H$49,"▲","-"))),ROUND(VALUE(SUBSTITUTE(実質収支比率等に係る経年分析!H$49,"▲","-")),2),NA())</f>
        <v>0.47</v>
      </c>
      <c r="E21" s="159">
        <f>IF(ISNUMBER(VALUE(SUBSTITUTE(実質収支比率等に係る経年分析!I$49,"▲","-"))),ROUND(VALUE(SUBSTITUTE(実質収支比率等に係る経年分析!I$49,"▲","-")),2),NA())</f>
        <v>1.07</v>
      </c>
      <c r="F21" s="159">
        <f>IF(ISNUMBER(VALUE(SUBSTITUTE(実質収支比率等に係る経年分析!J$49,"▲","-"))),ROUND(VALUE(SUBSTITUTE(実質収支比率等に係る経年分析!J$49,"▲","-")),2),NA())</f>
        <v>0.04</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0.06</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7.0000000000000007E-2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診療所事業</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0.04</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x14ac:dyDescent="0.15">
      <c r="A30" s="160" t="str">
        <f>IF(連結実質赤字比率に係る赤字・黒字の構成分析!C$40="",NA(),連結実質赤字比率に係る赤字・黒字の構成分析!C$40)</f>
        <v>風力発電事業</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x14ac:dyDescent="0.15">
      <c r="A31" s="160" t="str">
        <f>IF(連結実質赤字比率に係る赤字・黒字の構成分析!C$39="",NA(),連結実質赤字比率に係る赤字・黒字の構成分析!C$39)</f>
        <v>後期高齢者医療事業</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7.0000000000000007E-2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0.09</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v>
      </c>
    </row>
    <row r="32" spans="1:11" x14ac:dyDescent="0.15">
      <c r="A32" s="160" t="str">
        <f>IF(連結実質赤字比率に係る赤字・黒字の構成分析!C$38="",NA(),連結実質赤字比率に係る赤字・黒字の構成分析!C$38)</f>
        <v>介護保険事業</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0.46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0.34</v>
      </c>
    </row>
    <row r="33" spans="1:16" x14ac:dyDescent="0.15">
      <c r="A33" s="160" t="str">
        <f>IF(連結実質赤字比率に係る赤字・黒字の構成分析!C$37="",NA(),連結実質赤字比率に係る赤字・黒字の構成分析!C$37)</f>
        <v>病院事業</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1.57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1.69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1.72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1.56</v>
      </c>
    </row>
    <row r="34" spans="1:16" x14ac:dyDescent="0.15">
      <c r="A34" s="160" t="str">
        <f>IF(連結実質赤字比率に係る赤字・黒字の構成分析!C$36="",NA(),連結実質赤字比率に係る赤字・黒字の構成分析!C$36)</f>
        <v>国民健康保険事業</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0.93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0.78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1.32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1.84</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2.17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3.24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2.04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2.75</v>
      </c>
    </row>
    <row r="36" spans="1:16" x14ac:dyDescent="0.15">
      <c r="A36" s="160" t="str">
        <f>IF(連結実質赤字比率に係る赤字・黒字の構成分析!C$34="",NA(),連結実質赤字比率に係る赤字・黒字の構成分析!C$34)</f>
        <v>水道事業</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3.32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4.2699999999999996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4.62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4.8</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11706</v>
      </c>
      <c r="E42" s="161"/>
      <c r="F42" s="161"/>
      <c r="G42" s="161">
        <f>'実質公債費比率（分子）の構造'!L$52</f>
        <v>11962</v>
      </c>
      <c r="H42" s="161"/>
      <c r="I42" s="161"/>
      <c r="J42" s="161">
        <f>'実質公債費比率（分子）の構造'!M$52</f>
        <v>11704</v>
      </c>
      <c r="K42" s="161"/>
      <c r="L42" s="161"/>
      <c r="M42" s="161">
        <f>'実質公債費比率（分子）の構造'!N$52</f>
        <v>11417</v>
      </c>
      <c r="N42" s="161"/>
      <c r="O42" s="161"/>
      <c r="P42" s="161">
        <f>'実質公債費比率（分子）の構造'!O$52</f>
        <v>10786</v>
      </c>
    </row>
    <row r="43" spans="1:16" x14ac:dyDescent="0.15">
      <c r="A43" s="161" t="s">
        <v>57</v>
      </c>
      <c r="B43" s="161" t="str">
        <f>'実質公債費比率（分子）の構造'!K$51</f>
        <v>-</v>
      </c>
      <c r="C43" s="161"/>
      <c r="D43" s="161"/>
      <c r="E43" s="161" t="str">
        <f>'実質公債費比率（分子）の構造'!L$51</f>
        <v>-</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58</v>
      </c>
      <c r="B44" s="161">
        <f>'実質公債費比率（分子）の構造'!K$50</f>
        <v>533</v>
      </c>
      <c r="C44" s="161"/>
      <c r="D44" s="161"/>
      <c r="E44" s="161">
        <f>'実質公債費比率（分子）の構造'!L$50</f>
        <v>517</v>
      </c>
      <c r="F44" s="161"/>
      <c r="G44" s="161"/>
      <c r="H44" s="161">
        <f>'実質公債費比率（分子）の構造'!M$50</f>
        <v>471</v>
      </c>
      <c r="I44" s="161"/>
      <c r="J44" s="161"/>
      <c r="K44" s="161">
        <f>'実質公債費比率（分子）の構造'!N$50</f>
        <v>354</v>
      </c>
      <c r="L44" s="161"/>
      <c r="M44" s="161"/>
      <c r="N44" s="161">
        <f>'実質公債費比率（分子）の構造'!O$50</f>
        <v>206</v>
      </c>
      <c r="O44" s="161"/>
      <c r="P44" s="161"/>
    </row>
    <row r="45" spans="1:16" x14ac:dyDescent="0.15">
      <c r="A45" s="161" t="s">
        <v>59</v>
      </c>
      <c r="B45" s="161">
        <f>'実質公債費比率（分子）の構造'!K$49</f>
        <v>22</v>
      </c>
      <c r="C45" s="161"/>
      <c r="D45" s="161"/>
      <c r="E45" s="161">
        <f>'実質公債費比率（分子）の構造'!L$49</f>
        <v>24</v>
      </c>
      <c r="F45" s="161"/>
      <c r="G45" s="161"/>
      <c r="H45" s="161">
        <f>'実質公債費比率（分子）の構造'!M$49</f>
        <v>22</v>
      </c>
      <c r="I45" s="161"/>
      <c r="J45" s="161"/>
      <c r="K45" s="161">
        <f>'実質公債費比率（分子）の構造'!N$49</f>
        <v>22</v>
      </c>
      <c r="L45" s="161"/>
      <c r="M45" s="161"/>
      <c r="N45" s="161">
        <f>'実質公債費比率（分子）の構造'!O$49</f>
        <v>26</v>
      </c>
      <c r="O45" s="161"/>
      <c r="P45" s="161"/>
    </row>
    <row r="46" spans="1:16" x14ac:dyDescent="0.15">
      <c r="A46" s="161" t="s">
        <v>60</v>
      </c>
      <c r="B46" s="161">
        <f>'実質公債費比率（分子）の構造'!K$48</f>
        <v>3528</v>
      </c>
      <c r="C46" s="161"/>
      <c r="D46" s="161"/>
      <c r="E46" s="161">
        <f>'実質公債費比率（分子）の構造'!L$48</f>
        <v>3574</v>
      </c>
      <c r="F46" s="161"/>
      <c r="G46" s="161"/>
      <c r="H46" s="161">
        <f>'実質公債費比率（分子）の構造'!M$48</f>
        <v>3540</v>
      </c>
      <c r="I46" s="161"/>
      <c r="J46" s="161"/>
      <c r="K46" s="161">
        <f>'実質公債費比率（分子）の構造'!N$48</f>
        <v>3606</v>
      </c>
      <c r="L46" s="161"/>
      <c r="M46" s="161"/>
      <c r="N46" s="161">
        <f>'実質公債費比率（分子）の構造'!O$48</f>
        <v>3888</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14761</v>
      </c>
      <c r="C49" s="161"/>
      <c r="D49" s="161"/>
      <c r="E49" s="161">
        <f>'実質公債費比率（分子）の構造'!L$45</f>
        <v>14455</v>
      </c>
      <c r="F49" s="161"/>
      <c r="G49" s="161"/>
      <c r="H49" s="161">
        <f>'実質公債費比率（分子）の構造'!M$45</f>
        <v>13742</v>
      </c>
      <c r="I49" s="161"/>
      <c r="J49" s="161"/>
      <c r="K49" s="161">
        <f>'実質公債費比率（分子）の構造'!N$45</f>
        <v>13401</v>
      </c>
      <c r="L49" s="161"/>
      <c r="M49" s="161"/>
      <c r="N49" s="161">
        <f>'実質公債費比率（分子）の構造'!O$45</f>
        <v>12615</v>
      </c>
      <c r="O49" s="161"/>
      <c r="P49" s="161"/>
    </row>
    <row r="50" spans="1:16" x14ac:dyDescent="0.15">
      <c r="A50" s="161" t="s">
        <v>64</v>
      </c>
      <c r="B50" s="161" t="e">
        <f>NA()</f>
        <v>#N/A</v>
      </c>
      <c r="C50" s="161">
        <f>IF(ISNUMBER('実質公債費比率（分子）の構造'!K$53),'実質公債費比率（分子）の構造'!K$53,NA())</f>
        <v>7138</v>
      </c>
      <c r="D50" s="161" t="e">
        <f>NA()</f>
        <v>#N/A</v>
      </c>
      <c r="E50" s="161" t="e">
        <f>NA()</f>
        <v>#N/A</v>
      </c>
      <c r="F50" s="161">
        <f>IF(ISNUMBER('実質公債費比率（分子）の構造'!L$53),'実質公債費比率（分子）の構造'!L$53,NA())</f>
        <v>6608</v>
      </c>
      <c r="G50" s="161" t="e">
        <f>NA()</f>
        <v>#N/A</v>
      </c>
      <c r="H50" s="161" t="e">
        <f>NA()</f>
        <v>#N/A</v>
      </c>
      <c r="I50" s="161">
        <f>IF(ISNUMBER('実質公債費比率（分子）の構造'!M$53),'実質公債費比率（分子）の構造'!M$53,NA())</f>
        <v>6071</v>
      </c>
      <c r="J50" s="161" t="e">
        <f>NA()</f>
        <v>#N/A</v>
      </c>
      <c r="K50" s="161" t="e">
        <f>NA()</f>
        <v>#N/A</v>
      </c>
      <c r="L50" s="161">
        <f>IF(ISNUMBER('実質公債費比率（分子）の構造'!N$53),'実質公債費比率（分子）の構造'!N$53,NA())</f>
        <v>5966</v>
      </c>
      <c r="M50" s="161" t="e">
        <f>NA()</f>
        <v>#N/A</v>
      </c>
      <c r="N50" s="161" t="e">
        <f>NA()</f>
        <v>#N/A</v>
      </c>
      <c r="O50" s="161">
        <f>IF(ISNUMBER('実質公債費比率（分子）の構造'!O$53),'実質公債費比率（分子）の構造'!O$53,NA())</f>
        <v>5949</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121742</v>
      </c>
      <c r="E56" s="160"/>
      <c r="F56" s="160"/>
      <c r="G56" s="160">
        <f>'将来負担比率（分子）の構造'!J$52</f>
        <v>117631</v>
      </c>
      <c r="H56" s="160"/>
      <c r="I56" s="160"/>
      <c r="J56" s="160">
        <f>'将来負担比率（分子）の構造'!K$52</f>
        <v>114013</v>
      </c>
      <c r="K56" s="160"/>
      <c r="L56" s="160"/>
      <c r="M56" s="160">
        <f>'将来負担比率（分子）の構造'!L$52</f>
        <v>109499</v>
      </c>
      <c r="N56" s="160"/>
      <c r="O56" s="160"/>
      <c r="P56" s="160">
        <f>'将来負担比率（分子）の構造'!M$52</f>
        <v>105662</v>
      </c>
    </row>
    <row r="57" spans="1:16" x14ac:dyDescent="0.15">
      <c r="A57" s="160" t="s">
        <v>35</v>
      </c>
      <c r="B57" s="160"/>
      <c r="C57" s="160"/>
      <c r="D57" s="160">
        <f>'将来負担比率（分子）の構造'!I$51</f>
        <v>5599</v>
      </c>
      <c r="E57" s="160"/>
      <c r="F57" s="160"/>
      <c r="G57" s="160">
        <f>'将来負担比率（分子）の構造'!J$51</f>
        <v>4839</v>
      </c>
      <c r="H57" s="160"/>
      <c r="I57" s="160"/>
      <c r="J57" s="160">
        <f>'将来負担比率（分子）の構造'!K$51</f>
        <v>4387</v>
      </c>
      <c r="K57" s="160"/>
      <c r="L57" s="160"/>
      <c r="M57" s="160">
        <f>'将来負担比率（分子）の構造'!L$51</f>
        <v>4023</v>
      </c>
      <c r="N57" s="160"/>
      <c r="O57" s="160"/>
      <c r="P57" s="160">
        <f>'将来負担比率（分子）の構造'!M$51</f>
        <v>4025</v>
      </c>
    </row>
    <row r="58" spans="1:16" x14ac:dyDescent="0.15">
      <c r="A58" s="160" t="s">
        <v>34</v>
      </c>
      <c r="B58" s="160"/>
      <c r="C58" s="160"/>
      <c r="D58" s="160">
        <f>'将来負担比率（分子）の構造'!I$50</f>
        <v>6712</v>
      </c>
      <c r="E58" s="160"/>
      <c r="F58" s="160"/>
      <c r="G58" s="160">
        <f>'将来負担比率（分子）の構造'!J$50</f>
        <v>7220</v>
      </c>
      <c r="H58" s="160"/>
      <c r="I58" s="160"/>
      <c r="J58" s="160">
        <f>'将来負担比率（分子）の構造'!K$50</f>
        <v>8387</v>
      </c>
      <c r="K58" s="160"/>
      <c r="L58" s="160"/>
      <c r="M58" s="160">
        <f>'将来負担比率（分子）の構造'!L$50</f>
        <v>8703</v>
      </c>
      <c r="N58" s="160"/>
      <c r="O58" s="160"/>
      <c r="P58" s="160">
        <f>'将来負担比率（分子）の構造'!M$50</f>
        <v>8170</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f>'将来負担比率（分子）の構造'!I$46</f>
        <v>18</v>
      </c>
      <c r="C61" s="160"/>
      <c r="D61" s="160"/>
      <c r="E61" s="160">
        <f>'将来負担比率（分子）の構造'!J$46</f>
        <v>15</v>
      </c>
      <c r="F61" s="160"/>
      <c r="G61" s="160"/>
      <c r="H61" s="160">
        <f>'将来負担比率（分子）の構造'!K$46</f>
        <v>13</v>
      </c>
      <c r="I61" s="160"/>
      <c r="J61" s="160"/>
      <c r="K61" s="160">
        <f>'将来負担比率（分子）の構造'!L$46</f>
        <v>13</v>
      </c>
      <c r="L61" s="160"/>
      <c r="M61" s="160"/>
      <c r="N61" s="160">
        <f>'将来負担比率（分子）の構造'!M$46</f>
        <v>12</v>
      </c>
      <c r="O61" s="160"/>
      <c r="P61" s="160"/>
    </row>
    <row r="62" spans="1:16" x14ac:dyDescent="0.15">
      <c r="A62" s="160" t="s">
        <v>28</v>
      </c>
      <c r="B62" s="160">
        <f>'将来負担比率（分子）の構造'!I$45</f>
        <v>9499</v>
      </c>
      <c r="C62" s="160"/>
      <c r="D62" s="160"/>
      <c r="E62" s="160">
        <f>'将来負担比率（分子）の構造'!J$45</f>
        <v>9424</v>
      </c>
      <c r="F62" s="160"/>
      <c r="G62" s="160"/>
      <c r="H62" s="160">
        <f>'将来負担比率（分子）の構造'!K$45</f>
        <v>8547</v>
      </c>
      <c r="I62" s="160"/>
      <c r="J62" s="160"/>
      <c r="K62" s="160">
        <f>'将来負担比率（分子）の構造'!L$45</f>
        <v>8436</v>
      </c>
      <c r="L62" s="160"/>
      <c r="M62" s="160"/>
      <c r="N62" s="160">
        <f>'将来負担比率（分子）の構造'!M$45</f>
        <v>8447</v>
      </c>
      <c r="O62" s="160"/>
      <c r="P62" s="160"/>
    </row>
    <row r="63" spans="1:16" x14ac:dyDescent="0.15">
      <c r="A63" s="160" t="s">
        <v>27</v>
      </c>
      <c r="B63" s="160">
        <f>'将来負担比率（分子）の構造'!I$44</f>
        <v>297</v>
      </c>
      <c r="C63" s="160"/>
      <c r="D63" s="160"/>
      <c r="E63" s="160">
        <f>'将来負担比率（分子）の構造'!J$44</f>
        <v>340</v>
      </c>
      <c r="F63" s="160"/>
      <c r="G63" s="160"/>
      <c r="H63" s="160">
        <f>'将来負担比率（分子）の構造'!K$44</f>
        <v>352</v>
      </c>
      <c r="I63" s="160"/>
      <c r="J63" s="160"/>
      <c r="K63" s="160">
        <f>'将来負担比率（分子）の構造'!L$44</f>
        <v>370</v>
      </c>
      <c r="L63" s="160"/>
      <c r="M63" s="160"/>
      <c r="N63" s="160">
        <f>'将来負担比率（分子）の構造'!M$44</f>
        <v>447</v>
      </c>
      <c r="O63" s="160"/>
      <c r="P63" s="160"/>
    </row>
    <row r="64" spans="1:16" x14ac:dyDescent="0.15">
      <c r="A64" s="160" t="s">
        <v>26</v>
      </c>
      <c r="B64" s="160">
        <f>'将来負担比率（分子）の構造'!I$43</f>
        <v>71241</v>
      </c>
      <c r="C64" s="160"/>
      <c r="D64" s="160"/>
      <c r="E64" s="160">
        <f>'将来負担比率（分子）の構造'!J$43</f>
        <v>69967</v>
      </c>
      <c r="F64" s="160"/>
      <c r="G64" s="160"/>
      <c r="H64" s="160">
        <f>'将来負担比率（分子）の構造'!K$43</f>
        <v>68271</v>
      </c>
      <c r="I64" s="160"/>
      <c r="J64" s="160"/>
      <c r="K64" s="160">
        <f>'将来負担比率（分子）の構造'!L$43</f>
        <v>66561</v>
      </c>
      <c r="L64" s="160"/>
      <c r="M64" s="160"/>
      <c r="N64" s="160">
        <f>'将来負担比率（分子）の構造'!M$43</f>
        <v>65415</v>
      </c>
      <c r="O64" s="160"/>
      <c r="P64" s="160"/>
    </row>
    <row r="65" spans="1:16" x14ac:dyDescent="0.15">
      <c r="A65" s="160" t="s">
        <v>25</v>
      </c>
      <c r="B65" s="160">
        <f>'将来負担比率（分子）の構造'!I$42</f>
        <v>2604</v>
      </c>
      <c r="C65" s="160"/>
      <c r="D65" s="160"/>
      <c r="E65" s="160">
        <f>'将来負担比率（分子）の構造'!J$42</f>
        <v>1721</v>
      </c>
      <c r="F65" s="160"/>
      <c r="G65" s="160"/>
      <c r="H65" s="160">
        <f>'将来負担比率（分子）の構造'!K$42</f>
        <v>1274</v>
      </c>
      <c r="I65" s="160"/>
      <c r="J65" s="160"/>
      <c r="K65" s="160">
        <f>'将来負担比率（分子）の構造'!L$42</f>
        <v>940</v>
      </c>
      <c r="L65" s="160"/>
      <c r="M65" s="160"/>
      <c r="N65" s="160">
        <f>'将来負担比率（分子）の構造'!M$42</f>
        <v>613</v>
      </c>
      <c r="O65" s="160"/>
      <c r="P65" s="160"/>
    </row>
    <row r="66" spans="1:16" x14ac:dyDescent="0.15">
      <c r="A66" s="160" t="s">
        <v>24</v>
      </c>
      <c r="B66" s="160">
        <f>'将来負担比率（分子）の構造'!I$41</f>
        <v>126036</v>
      </c>
      <c r="C66" s="160"/>
      <c r="D66" s="160"/>
      <c r="E66" s="160">
        <f>'将来負担比率（分子）の構造'!J$41</f>
        <v>118879</v>
      </c>
      <c r="F66" s="160"/>
      <c r="G66" s="160"/>
      <c r="H66" s="160">
        <f>'将来負担比率（分子）の構造'!K$41</f>
        <v>112640</v>
      </c>
      <c r="I66" s="160"/>
      <c r="J66" s="160"/>
      <c r="K66" s="160">
        <f>'将来負担比率（分子）の構造'!L$41</f>
        <v>106168</v>
      </c>
      <c r="L66" s="160"/>
      <c r="M66" s="160"/>
      <c r="N66" s="160">
        <f>'将来負担比率（分子）の構造'!M$41</f>
        <v>101996</v>
      </c>
      <c r="O66" s="160"/>
      <c r="P66" s="160"/>
    </row>
    <row r="67" spans="1:16" x14ac:dyDescent="0.15">
      <c r="A67" s="160" t="s">
        <v>68</v>
      </c>
      <c r="B67" s="160" t="e">
        <f>NA()</f>
        <v>#N/A</v>
      </c>
      <c r="C67" s="160">
        <f>IF(ISNUMBER('将来負担比率（分子）の構造'!I$53), IF('将来負担比率（分子）の構造'!I$53 &lt; 0, 0, '将来負担比率（分子）の構造'!I$53), NA())</f>
        <v>75642</v>
      </c>
      <c r="D67" s="160" t="e">
        <f>NA()</f>
        <v>#N/A</v>
      </c>
      <c r="E67" s="160" t="e">
        <f>NA()</f>
        <v>#N/A</v>
      </c>
      <c r="F67" s="160">
        <f>IF(ISNUMBER('将来負担比率（分子）の構造'!J$53), IF('将来負担比率（分子）の構造'!J$53 &lt; 0, 0, '将来負担比率（分子）の構造'!J$53), NA())</f>
        <v>70657</v>
      </c>
      <c r="G67" s="160" t="e">
        <f>NA()</f>
        <v>#N/A</v>
      </c>
      <c r="H67" s="160" t="e">
        <f>NA()</f>
        <v>#N/A</v>
      </c>
      <c r="I67" s="160">
        <f>IF(ISNUMBER('将来負担比率（分子）の構造'!K$53), IF('将来負担比率（分子）の構造'!K$53 &lt; 0, 0, '将来負担比率（分子）の構造'!K$53), NA())</f>
        <v>64310</v>
      </c>
      <c r="J67" s="160" t="e">
        <f>NA()</f>
        <v>#N/A</v>
      </c>
      <c r="K67" s="160" t="e">
        <f>NA()</f>
        <v>#N/A</v>
      </c>
      <c r="L67" s="160">
        <f>IF(ISNUMBER('将来負担比率（分子）の構造'!L$53), IF('将来負担比率（分子）の構造'!L$53 &lt; 0, 0, '将来負担比率（分子）の構造'!L$53), NA())</f>
        <v>60263</v>
      </c>
      <c r="M67" s="160" t="e">
        <f>NA()</f>
        <v>#N/A</v>
      </c>
      <c r="N67" s="160" t="e">
        <f>NA()</f>
        <v>#N/A</v>
      </c>
      <c r="O67" s="160">
        <f>IF(ISNUMBER('将来負担比率（分子）の構造'!M$53), IF('将来負担比率（分子）の構造'!M$53 &lt; 0, 0, '将来負担比率（分子）の構造'!M$53), NA())</f>
        <v>59071</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3882</v>
      </c>
      <c r="C72" s="164">
        <f>基金残高に係る経年分析!G55</f>
        <v>3695</v>
      </c>
      <c r="D72" s="164">
        <f>基金残高に係る経年分析!H55</f>
        <v>3060</v>
      </c>
    </row>
    <row r="73" spans="1:16" x14ac:dyDescent="0.15">
      <c r="A73" s="163" t="s">
        <v>71</v>
      </c>
      <c r="B73" s="164">
        <f>基金残高に係る経年分析!F56</f>
        <v>1926</v>
      </c>
      <c r="C73" s="164">
        <f>基金残高に係る経年分析!G56</f>
        <v>1881</v>
      </c>
      <c r="D73" s="164">
        <f>基金残高に係る経年分析!H56</f>
        <v>1932</v>
      </c>
    </row>
    <row r="74" spans="1:16" x14ac:dyDescent="0.15">
      <c r="A74" s="163" t="s">
        <v>72</v>
      </c>
      <c r="B74" s="164">
        <f>基金残高に係る経年分析!F57</f>
        <v>5082</v>
      </c>
      <c r="C74" s="164">
        <f>基金残高に係る経年分析!G57</f>
        <v>5511</v>
      </c>
      <c r="D74" s="164">
        <f>基金残高に係る経年分析!H57</f>
        <v>5879</v>
      </c>
    </row>
  </sheetData>
  <sheetProtection algorithmName="SHA-512" hashValue="WZNEswClEPcz4YHkTtzuq2mDLetxhIDimkrKyZMA1C0IYeIEewQ+jJdLva4YbPBwcOO3KZmWP6tV93xI0AkrRw==" saltValue="SB1Z+I+8fbUUtC40Mdqhl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topLeftCell="A16"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221</v>
      </c>
      <c r="C5" s="646"/>
      <c r="D5" s="646"/>
      <c r="E5" s="646"/>
      <c r="F5" s="646"/>
      <c r="G5" s="646"/>
      <c r="H5" s="646"/>
      <c r="I5" s="646"/>
      <c r="J5" s="646"/>
      <c r="K5" s="646"/>
      <c r="L5" s="646"/>
      <c r="M5" s="646"/>
      <c r="N5" s="646"/>
      <c r="O5" s="646"/>
      <c r="P5" s="646"/>
      <c r="Q5" s="647"/>
      <c r="R5" s="648">
        <v>21652761</v>
      </c>
      <c r="S5" s="649"/>
      <c r="T5" s="649"/>
      <c r="U5" s="649"/>
      <c r="V5" s="649"/>
      <c r="W5" s="649"/>
      <c r="X5" s="649"/>
      <c r="Y5" s="650"/>
      <c r="Z5" s="651">
        <v>26.6</v>
      </c>
      <c r="AA5" s="651"/>
      <c r="AB5" s="651"/>
      <c r="AC5" s="651"/>
      <c r="AD5" s="652">
        <v>21508628</v>
      </c>
      <c r="AE5" s="652"/>
      <c r="AF5" s="652"/>
      <c r="AG5" s="652"/>
      <c r="AH5" s="652"/>
      <c r="AI5" s="652"/>
      <c r="AJ5" s="652"/>
      <c r="AK5" s="652"/>
      <c r="AL5" s="653">
        <v>47.9</v>
      </c>
      <c r="AM5" s="654"/>
      <c r="AN5" s="654"/>
      <c r="AO5" s="655"/>
      <c r="AP5" s="645" t="s">
        <v>222</v>
      </c>
      <c r="AQ5" s="646"/>
      <c r="AR5" s="646"/>
      <c r="AS5" s="646"/>
      <c r="AT5" s="646"/>
      <c r="AU5" s="646"/>
      <c r="AV5" s="646"/>
      <c r="AW5" s="646"/>
      <c r="AX5" s="646"/>
      <c r="AY5" s="646"/>
      <c r="AZ5" s="646"/>
      <c r="BA5" s="646"/>
      <c r="BB5" s="646"/>
      <c r="BC5" s="646"/>
      <c r="BD5" s="646"/>
      <c r="BE5" s="646"/>
      <c r="BF5" s="647"/>
      <c r="BG5" s="659">
        <v>21486497</v>
      </c>
      <c r="BH5" s="660"/>
      <c r="BI5" s="660"/>
      <c r="BJ5" s="660"/>
      <c r="BK5" s="660"/>
      <c r="BL5" s="660"/>
      <c r="BM5" s="660"/>
      <c r="BN5" s="661"/>
      <c r="BO5" s="662">
        <v>99.2</v>
      </c>
      <c r="BP5" s="662"/>
      <c r="BQ5" s="662"/>
      <c r="BR5" s="662"/>
      <c r="BS5" s="663">
        <v>1065895</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215</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x14ac:dyDescent="0.15">
      <c r="B6" s="656" t="s">
        <v>226</v>
      </c>
      <c r="C6" s="657"/>
      <c r="D6" s="657"/>
      <c r="E6" s="657"/>
      <c r="F6" s="657"/>
      <c r="G6" s="657"/>
      <c r="H6" s="657"/>
      <c r="I6" s="657"/>
      <c r="J6" s="657"/>
      <c r="K6" s="657"/>
      <c r="L6" s="657"/>
      <c r="M6" s="657"/>
      <c r="N6" s="657"/>
      <c r="O6" s="657"/>
      <c r="P6" s="657"/>
      <c r="Q6" s="658"/>
      <c r="R6" s="659">
        <v>1124496</v>
      </c>
      <c r="S6" s="660"/>
      <c r="T6" s="660"/>
      <c r="U6" s="660"/>
      <c r="V6" s="660"/>
      <c r="W6" s="660"/>
      <c r="X6" s="660"/>
      <c r="Y6" s="661"/>
      <c r="Z6" s="662">
        <v>1.4</v>
      </c>
      <c r="AA6" s="662"/>
      <c r="AB6" s="662"/>
      <c r="AC6" s="662"/>
      <c r="AD6" s="663">
        <v>1124496</v>
      </c>
      <c r="AE6" s="663"/>
      <c r="AF6" s="663"/>
      <c r="AG6" s="663"/>
      <c r="AH6" s="663"/>
      <c r="AI6" s="663"/>
      <c r="AJ6" s="663"/>
      <c r="AK6" s="663"/>
      <c r="AL6" s="664">
        <v>2.5</v>
      </c>
      <c r="AM6" s="665"/>
      <c r="AN6" s="665"/>
      <c r="AO6" s="666"/>
      <c r="AP6" s="656" t="s">
        <v>227</v>
      </c>
      <c r="AQ6" s="657"/>
      <c r="AR6" s="657"/>
      <c r="AS6" s="657"/>
      <c r="AT6" s="657"/>
      <c r="AU6" s="657"/>
      <c r="AV6" s="657"/>
      <c r="AW6" s="657"/>
      <c r="AX6" s="657"/>
      <c r="AY6" s="657"/>
      <c r="AZ6" s="657"/>
      <c r="BA6" s="657"/>
      <c r="BB6" s="657"/>
      <c r="BC6" s="657"/>
      <c r="BD6" s="657"/>
      <c r="BE6" s="657"/>
      <c r="BF6" s="658"/>
      <c r="BG6" s="659">
        <v>21486497</v>
      </c>
      <c r="BH6" s="660"/>
      <c r="BI6" s="660"/>
      <c r="BJ6" s="660"/>
      <c r="BK6" s="660"/>
      <c r="BL6" s="660"/>
      <c r="BM6" s="660"/>
      <c r="BN6" s="661"/>
      <c r="BO6" s="662">
        <v>99.2</v>
      </c>
      <c r="BP6" s="662"/>
      <c r="BQ6" s="662"/>
      <c r="BR6" s="662"/>
      <c r="BS6" s="663">
        <v>1065895</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392084</v>
      </c>
      <c r="CS6" s="660"/>
      <c r="CT6" s="660"/>
      <c r="CU6" s="660"/>
      <c r="CV6" s="660"/>
      <c r="CW6" s="660"/>
      <c r="CX6" s="660"/>
      <c r="CY6" s="661"/>
      <c r="CZ6" s="653">
        <v>0.5</v>
      </c>
      <c r="DA6" s="654"/>
      <c r="DB6" s="654"/>
      <c r="DC6" s="673"/>
      <c r="DD6" s="668" t="s">
        <v>122</v>
      </c>
      <c r="DE6" s="660"/>
      <c r="DF6" s="660"/>
      <c r="DG6" s="660"/>
      <c r="DH6" s="660"/>
      <c r="DI6" s="660"/>
      <c r="DJ6" s="660"/>
      <c r="DK6" s="660"/>
      <c r="DL6" s="660"/>
      <c r="DM6" s="660"/>
      <c r="DN6" s="660"/>
      <c r="DO6" s="660"/>
      <c r="DP6" s="661"/>
      <c r="DQ6" s="668">
        <v>392084</v>
      </c>
      <c r="DR6" s="660"/>
      <c r="DS6" s="660"/>
      <c r="DT6" s="660"/>
      <c r="DU6" s="660"/>
      <c r="DV6" s="660"/>
      <c r="DW6" s="660"/>
      <c r="DX6" s="660"/>
      <c r="DY6" s="660"/>
      <c r="DZ6" s="660"/>
      <c r="EA6" s="660"/>
      <c r="EB6" s="660"/>
      <c r="EC6" s="669"/>
    </row>
    <row r="7" spans="2:143" ht="11.25" customHeight="1" x14ac:dyDescent="0.15">
      <c r="B7" s="656" t="s">
        <v>229</v>
      </c>
      <c r="C7" s="657"/>
      <c r="D7" s="657"/>
      <c r="E7" s="657"/>
      <c r="F7" s="657"/>
      <c r="G7" s="657"/>
      <c r="H7" s="657"/>
      <c r="I7" s="657"/>
      <c r="J7" s="657"/>
      <c r="K7" s="657"/>
      <c r="L7" s="657"/>
      <c r="M7" s="657"/>
      <c r="N7" s="657"/>
      <c r="O7" s="657"/>
      <c r="P7" s="657"/>
      <c r="Q7" s="658"/>
      <c r="R7" s="659">
        <v>54566</v>
      </c>
      <c r="S7" s="660"/>
      <c r="T7" s="660"/>
      <c r="U7" s="660"/>
      <c r="V7" s="660"/>
      <c r="W7" s="660"/>
      <c r="X7" s="660"/>
      <c r="Y7" s="661"/>
      <c r="Z7" s="662">
        <v>0.1</v>
      </c>
      <c r="AA7" s="662"/>
      <c r="AB7" s="662"/>
      <c r="AC7" s="662"/>
      <c r="AD7" s="663">
        <v>54566</v>
      </c>
      <c r="AE7" s="663"/>
      <c r="AF7" s="663"/>
      <c r="AG7" s="663"/>
      <c r="AH7" s="663"/>
      <c r="AI7" s="663"/>
      <c r="AJ7" s="663"/>
      <c r="AK7" s="663"/>
      <c r="AL7" s="664">
        <v>0.1</v>
      </c>
      <c r="AM7" s="665"/>
      <c r="AN7" s="665"/>
      <c r="AO7" s="666"/>
      <c r="AP7" s="656" t="s">
        <v>230</v>
      </c>
      <c r="AQ7" s="657"/>
      <c r="AR7" s="657"/>
      <c r="AS7" s="657"/>
      <c r="AT7" s="657"/>
      <c r="AU7" s="657"/>
      <c r="AV7" s="657"/>
      <c r="AW7" s="657"/>
      <c r="AX7" s="657"/>
      <c r="AY7" s="657"/>
      <c r="AZ7" s="657"/>
      <c r="BA7" s="657"/>
      <c r="BB7" s="657"/>
      <c r="BC7" s="657"/>
      <c r="BD7" s="657"/>
      <c r="BE7" s="657"/>
      <c r="BF7" s="658"/>
      <c r="BG7" s="659">
        <v>9561537</v>
      </c>
      <c r="BH7" s="660"/>
      <c r="BI7" s="660"/>
      <c r="BJ7" s="660"/>
      <c r="BK7" s="660"/>
      <c r="BL7" s="660"/>
      <c r="BM7" s="660"/>
      <c r="BN7" s="661"/>
      <c r="BO7" s="662">
        <v>44.2</v>
      </c>
      <c r="BP7" s="662"/>
      <c r="BQ7" s="662"/>
      <c r="BR7" s="662"/>
      <c r="BS7" s="663">
        <v>325087</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8444383</v>
      </c>
      <c r="CS7" s="660"/>
      <c r="CT7" s="660"/>
      <c r="CU7" s="660"/>
      <c r="CV7" s="660"/>
      <c r="CW7" s="660"/>
      <c r="CX7" s="660"/>
      <c r="CY7" s="661"/>
      <c r="CZ7" s="662">
        <v>10.5</v>
      </c>
      <c r="DA7" s="662"/>
      <c r="DB7" s="662"/>
      <c r="DC7" s="662"/>
      <c r="DD7" s="668">
        <v>880373</v>
      </c>
      <c r="DE7" s="660"/>
      <c r="DF7" s="660"/>
      <c r="DG7" s="660"/>
      <c r="DH7" s="660"/>
      <c r="DI7" s="660"/>
      <c r="DJ7" s="660"/>
      <c r="DK7" s="660"/>
      <c r="DL7" s="660"/>
      <c r="DM7" s="660"/>
      <c r="DN7" s="660"/>
      <c r="DO7" s="660"/>
      <c r="DP7" s="661"/>
      <c r="DQ7" s="668">
        <v>6796635</v>
      </c>
      <c r="DR7" s="660"/>
      <c r="DS7" s="660"/>
      <c r="DT7" s="660"/>
      <c r="DU7" s="660"/>
      <c r="DV7" s="660"/>
      <c r="DW7" s="660"/>
      <c r="DX7" s="660"/>
      <c r="DY7" s="660"/>
      <c r="DZ7" s="660"/>
      <c r="EA7" s="660"/>
      <c r="EB7" s="660"/>
      <c r="EC7" s="669"/>
    </row>
    <row r="8" spans="2:143" ht="11.25" customHeight="1" x14ac:dyDescent="0.15">
      <c r="B8" s="656" t="s">
        <v>232</v>
      </c>
      <c r="C8" s="657"/>
      <c r="D8" s="657"/>
      <c r="E8" s="657"/>
      <c r="F8" s="657"/>
      <c r="G8" s="657"/>
      <c r="H8" s="657"/>
      <c r="I8" s="657"/>
      <c r="J8" s="657"/>
      <c r="K8" s="657"/>
      <c r="L8" s="657"/>
      <c r="M8" s="657"/>
      <c r="N8" s="657"/>
      <c r="O8" s="657"/>
      <c r="P8" s="657"/>
      <c r="Q8" s="658"/>
      <c r="R8" s="659">
        <v>78212</v>
      </c>
      <c r="S8" s="660"/>
      <c r="T8" s="660"/>
      <c r="U8" s="660"/>
      <c r="V8" s="660"/>
      <c r="W8" s="660"/>
      <c r="X8" s="660"/>
      <c r="Y8" s="661"/>
      <c r="Z8" s="662">
        <v>0.1</v>
      </c>
      <c r="AA8" s="662"/>
      <c r="AB8" s="662"/>
      <c r="AC8" s="662"/>
      <c r="AD8" s="663">
        <v>78212</v>
      </c>
      <c r="AE8" s="663"/>
      <c r="AF8" s="663"/>
      <c r="AG8" s="663"/>
      <c r="AH8" s="663"/>
      <c r="AI8" s="663"/>
      <c r="AJ8" s="663"/>
      <c r="AK8" s="663"/>
      <c r="AL8" s="664">
        <v>0.2</v>
      </c>
      <c r="AM8" s="665"/>
      <c r="AN8" s="665"/>
      <c r="AO8" s="666"/>
      <c r="AP8" s="656" t="s">
        <v>233</v>
      </c>
      <c r="AQ8" s="657"/>
      <c r="AR8" s="657"/>
      <c r="AS8" s="657"/>
      <c r="AT8" s="657"/>
      <c r="AU8" s="657"/>
      <c r="AV8" s="657"/>
      <c r="AW8" s="657"/>
      <c r="AX8" s="657"/>
      <c r="AY8" s="657"/>
      <c r="AZ8" s="657"/>
      <c r="BA8" s="657"/>
      <c r="BB8" s="657"/>
      <c r="BC8" s="657"/>
      <c r="BD8" s="657"/>
      <c r="BE8" s="657"/>
      <c r="BF8" s="658"/>
      <c r="BG8" s="659">
        <v>309201</v>
      </c>
      <c r="BH8" s="660"/>
      <c r="BI8" s="660"/>
      <c r="BJ8" s="660"/>
      <c r="BK8" s="660"/>
      <c r="BL8" s="660"/>
      <c r="BM8" s="660"/>
      <c r="BN8" s="661"/>
      <c r="BO8" s="662">
        <v>1.4</v>
      </c>
      <c r="BP8" s="662"/>
      <c r="BQ8" s="662"/>
      <c r="BR8" s="662"/>
      <c r="BS8" s="668" t="s">
        <v>234</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26589861</v>
      </c>
      <c r="CS8" s="660"/>
      <c r="CT8" s="660"/>
      <c r="CU8" s="660"/>
      <c r="CV8" s="660"/>
      <c r="CW8" s="660"/>
      <c r="CX8" s="660"/>
      <c r="CY8" s="661"/>
      <c r="CZ8" s="662">
        <v>33.200000000000003</v>
      </c>
      <c r="DA8" s="662"/>
      <c r="DB8" s="662"/>
      <c r="DC8" s="662"/>
      <c r="DD8" s="668">
        <v>147499</v>
      </c>
      <c r="DE8" s="660"/>
      <c r="DF8" s="660"/>
      <c r="DG8" s="660"/>
      <c r="DH8" s="660"/>
      <c r="DI8" s="660"/>
      <c r="DJ8" s="660"/>
      <c r="DK8" s="660"/>
      <c r="DL8" s="660"/>
      <c r="DM8" s="660"/>
      <c r="DN8" s="660"/>
      <c r="DO8" s="660"/>
      <c r="DP8" s="661"/>
      <c r="DQ8" s="668">
        <v>12062989</v>
      </c>
      <c r="DR8" s="660"/>
      <c r="DS8" s="660"/>
      <c r="DT8" s="660"/>
      <c r="DU8" s="660"/>
      <c r="DV8" s="660"/>
      <c r="DW8" s="660"/>
      <c r="DX8" s="660"/>
      <c r="DY8" s="660"/>
      <c r="DZ8" s="660"/>
      <c r="EA8" s="660"/>
      <c r="EB8" s="660"/>
      <c r="EC8" s="669"/>
    </row>
    <row r="9" spans="2:143" ht="11.25" customHeight="1" x14ac:dyDescent="0.15">
      <c r="B9" s="656" t="s">
        <v>236</v>
      </c>
      <c r="C9" s="657"/>
      <c r="D9" s="657"/>
      <c r="E9" s="657"/>
      <c r="F9" s="657"/>
      <c r="G9" s="657"/>
      <c r="H9" s="657"/>
      <c r="I9" s="657"/>
      <c r="J9" s="657"/>
      <c r="K9" s="657"/>
      <c r="L9" s="657"/>
      <c r="M9" s="657"/>
      <c r="N9" s="657"/>
      <c r="O9" s="657"/>
      <c r="P9" s="657"/>
      <c r="Q9" s="658"/>
      <c r="R9" s="659">
        <v>68461</v>
      </c>
      <c r="S9" s="660"/>
      <c r="T9" s="660"/>
      <c r="U9" s="660"/>
      <c r="V9" s="660"/>
      <c r="W9" s="660"/>
      <c r="X9" s="660"/>
      <c r="Y9" s="661"/>
      <c r="Z9" s="662">
        <v>0.1</v>
      </c>
      <c r="AA9" s="662"/>
      <c r="AB9" s="662"/>
      <c r="AC9" s="662"/>
      <c r="AD9" s="663">
        <v>68461</v>
      </c>
      <c r="AE9" s="663"/>
      <c r="AF9" s="663"/>
      <c r="AG9" s="663"/>
      <c r="AH9" s="663"/>
      <c r="AI9" s="663"/>
      <c r="AJ9" s="663"/>
      <c r="AK9" s="663"/>
      <c r="AL9" s="664">
        <v>0.2</v>
      </c>
      <c r="AM9" s="665"/>
      <c r="AN9" s="665"/>
      <c r="AO9" s="666"/>
      <c r="AP9" s="656" t="s">
        <v>237</v>
      </c>
      <c r="AQ9" s="657"/>
      <c r="AR9" s="657"/>
      <c r="AS9" s="657"/>
      <c r="AT9" s="657"/>
      <c r="AU9" s="657"/>
      <c r="AV9" s="657"/>
      <c r="AW9" s="657"/>
      <c r="AX9" s="657"/>
      <c r="AY9" s="657"/>
      <c r="AZ9" s="657"/>
      <c r="BA9" s="657"/>
      <c r="BB9" s="657"/>
      <c r="BC9" s="657"/>
      <c r="BD9" s="657"/>
      <c r="BE9" s="657"/>
      <c r="BF9" s="658"/>
      <c r="BG9" s="659">
        <v>7536024</v>
      </c>
      <c r="BH9" s="660"/>
      <c r="BI9" s="660"/>
      <c r="BJ9" s="660"/>
      <c r="BK9" s="660"/>
      <c r="BL9" s="660"/>
      <c r="BM9" s="660"/>
      <c r="BN9" s="661"/>
      <c r="BO9" s="662">
        <v>34.799999999999997</v>
      </c>
      <c r="BP9" s="662"/>
      <c r="BQ9" s="662"/>
      <c r="BR9" s="662"/>
      <c r="BS9" s="668" t="s">
        <v>122</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6363884</v>
      </c>
      <c r="CS9" s="660"/>
      <c r="CT9" s="660"/>
      <c r="CU9" s="660"/>
      <c r="CV9" s="660"/>
      <c r="CW9" s="660"/>
      <c r="CX9" s="660"/>
      <c r="CY9" s="661"/>
      <c r="CZ9" s="662">
        <v>7.9</v>
      </c>
      <c r="DA9" s="662"/>
      <c r="DB9" s="662"/>
      <c r="DC9" s="662"/>
      <c r="DD9" s="668">
        <v>1042493</v>
      </c>
      <c r="DE9" s="660"/>
      <c r="DF9" s="660"/>
      <c r="DG9" s="660"/>
      <c r="DH9" s="660"/>
      <c r="DI9" s="660"/>
      <c r="DJ9" s="660"/>
      <c r="DK9" s="660"/>
      <c r="DL9" s="660"/>
      <c r="DM9" s="660"/>
      <c r="DN9" s="660"/>
      <c r="DO9" s="660"/>
      <c r="DP9" s="661"/>
      <c r="DQ9" s="668">
        <v>3887346</v>
      </c>
      <c r="DR9" s="660"/>
      <c r="DS9" s="660"/>
      <c r="DT9" s="660"/>
      <c r="DU9" s="660"/>
      <c r="DV9" s="660"/>
      <c r="DW9" s="660"/>
      <c r="DX9" s="660"/>
      <c r="DY9" s="660"/>
      <c r="DZ9" s="660"/>
      <c r="EA9" s="660"/>
      <c r="EB9" s="660"/>
      <c r="EC9" s="669"/>
    </row>
    <row r="10" spans="2:143" ht="11.25" customHeight="1" x14ac:dyDescent="0.15">
      <c r="B10" s="656" t="s">
        <v>239</v>
      </c>
      <c r="C10" s="657"/>
      <c r="D10" s="657"/>
      <c r="E10" s="657"/>
      <c r="F10" s="657"/>
      <c r="G10" s="657"/>
      <c r="H10" s="657"/>
      <c r="I10" s="657"/>
      <c r="J10" s="657"/>
      <c r="K10" s="657"/>
      <c r="L10" s="657"/>
      <c r="M10" s="657"/>
      <c r="N10" s="657"/>
      <c r="O10" s="657"/>
      <c r="P10" s="657"/>
      <c r="Q10" s="658"/>
      <c r="R10" s="659" t="s">
        <v>234</v>
      </c>
      <c r="S10" s="660"/>
      <c r="T10" s="660"/>
      <c r="U10" s="660"/>
      <c r="V10" s="660"/>
      <c r="W10" s="660"/>
      <c r="X10" s="660"/>
      <c r="Y10" s="661"/>
      <c r="Z10" s="662" t="s">
        <v>122</v>
      </c>
      <c r="AA10" s="662"/>
      <c r="AB10" s="662"/>
      <c r="AC10" s="662"/>
      <c r="AD10" s="663" t="s">
        <v>234</v>
      </c>
      <c r="AE10" s="663"/>
      <c r="AF10" s="663"/>
      <c r="AG10" s="663"/>
      <c r="AH10" s="663"/>
      <c r="AI10" s="663"/>
      <c r="AJ10" s="663"/>
      <c r="AK10" s="663"/>
      <c r="AL10" s="664" t="s">
        <v>122</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465714</v>
      </c>
      <c r="BH10" s="660"/>
      <c r="BI10" s="660"/>
      <c r="BJ10" s="660"/>
      <c r="BK10" s="660"/>
      <c r="BL10" s="660"/>
      <c r="BM10" s="660"/>
      <c r="BN10" s="661"/>
      <c r="BO10" s="662">
        <v>2.2000000000000002</v>
      </c>
      <c r="BP10" s="662"/>
      <c r="BQ10" s="662"/>
      <c r="BR10" s="662"/>
      <c r="BS10" s="668">
        <v>77541</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v>100469</v>
      </c>
      <c r="CS10" s="660"/>
      <c r="CT10" s="660"/>
      <c r="CU10" s="660"/>
      <c r="CV10" s="660"/>
      <c r="CW10" s="660"/>
      <c r="CX10" s="660"/>
      <c r="CY10" s="661"/>
      <c r="CZ10" s="662">
        <v>0.1</v>
      </c>
      <c r="DA10" s="662"/>
      <c r="DB10" s="662"/>
      <c r="DC10" s="662"/>
      <c r="DD10" s="668">
        <v>419</v>
      </c>
      <c r="DE10" s="660"/>
      <c r="DF10" s="660"/>
      <c r="DG10" s="660"/>
      <c r="DH10" s="660"/>
      <c r="DI10" s="660"/>
      <c r="DJ10" s="660"/>
      <c r="DK10" s="660"/>
      <c r="DL10" s="660"/>
      <c r="DM10" s="660"/>
      <c r="DN10" s="660"/>
      <c r="DO10" s="660"/>
      <c r="DP10" s="661"/>
      <c r="DQ10" s="668">
        <v>16047</v>
      </c>
      <c r="DR10" s="660"/>
      <c r="DS10" s="660"/>
      <c r="DT10" s="660"/>
      <c r="DU10" s="660"/>
      <c r="DV10" s="660"/>
      <c r="DW10" s="660"/>
      <c r="DX10" s="660"/>
      <c r="DY10" s="660"/>
      <c r="DZ10" s="660"/>
      <c r="EA10" s="660"/>
      <c r="EB10" s="660"/>
      <c r="EC10" s="669"/>
    </row>
    <row r="11" spans="2:143" ht="11.25" customHeight="1" x14ac:dyDescent="0.15">
      <c r="B11" s="656" t="s">
        <v>242</v>
      </c>
      <c r="C11" s="657"/>
      <c r="D11" s="657"/>
      <c r="E11" s="657"/>
      <c r="F11" s="657"/>
      <c r="G11" s="657"/>
      <c r="H11" s="657"/>
      <c r="I11" s="657"/>
      <c r="J11" s="657"/>
      <c r="K11" s="657"/>
      <c r="L11" s="657"/>
      <c r="M11" s="657"/>
      <c r="N11" s="657"/>
      <c r="O11" s="657"/>
      <c r="P11" s="657"/>
      <c r="Q11" s="658"/>
      <c r="R11" s="659" t="s">
        <v>122</v>
      </c>
      <c r="S11" s="660"/>
      <c r="T11" s="660"/>
      <c r="U11" s="660"/>
      <c r="V11" s="660"/>
      <c r="W11" s="660"/>
      <c r="X11" s="660"/>
      <c r="Y11" s="661"/>
      <c r="Z11" s="662" t="s">
        <v>122</v>
      </c>
      <c r="AA11" s="662"/>
      <c r="AB11" s="662"/>
      <c r="AC11" s="662"/>
      <c r="AD11" s="663" t="s">
        <v>234</v>
      </c>
      <c r="AE11" s="663"/>
      <c r="AF11" s="663"/>
      <c r="AG11" s="663"/>
      <c r="AH11" s="663"/>
      <c r="AI11" s="663"/>
      <c r="AJ11" s="663"/>
      <c r="AK11" s="663"/>
      <c r="AL11" s="664" t="s">
        <v>234</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1250598</v>
      </c>
      <c r="BH11" s="660"/>
      <c r="BI11" s="660"/>
      <c r="BJ11" s="660"/>
      <c r="BK11" s="660"/>
      <c r="BL11" s="660"/>
      <c r="BM11" s="660"/>
      <c r="BN11" s="661"/>
      <c r="BO11" s="662">
        <v>5.8</v>
      </c>
      <c r="BP11" s="662"/>
      <c r="BQ11" s="662"/>
      <c r="BR11" s="662"/>
      <c r="BS11" s="668">
        <v>247546</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5538673</v>
      </c>
      <c r="CS11" s="660"/>
      <c r="CT11" s="660"/>
      <c r="CU11" s="660"/>
      <c r="CV11" s="660"/>
      <c r="CW11" s="660"/>
      <c r="CX11" s="660"/>
      <c r="CY11" s="661"/>
      <c r="CZ11" s="662">
        <v>6.9</v>
      </c>
      <c r="DA11" s="662"/>
      <c r="DB11" s="662"/>
      <c r="DC11" s="662"/>
      <c r="DD11" s="668">
        <v>2444021</v>
      </c>
      <c r="DE11" s="660"/>
      <c r="DF11" s="660"/>
      <c r="DG11" s="660"/>
      <c r="DH11" s="660"/>
      <c r="DI11" s="660"/>
      <c r="DJ11" s="660"/>
      <c r="DK11" s="660"/>
      <c r="DL11" s="660"/>
      <c r="DM11" s="660"/>
      <c r="DN11" s="660"/>
      <c r="DO11" s="660"/>
      <c r="DP11" s="661"/>
      <c r="DQ11" s="668">
        <v>3119165</v>
      </c>
      <c r="DR11" s="660"/>
      <c r="DS11" s="660"/>
      <c r="DT11" s="660"/>
      <c r="DU11" s="660"/>
      <c r="DV11" s="660"/>
      <c r="DW11" s="660"/>
      <c r="DX11" s="660"/>
      <c r="DY11" s="660"/>
      <c r="DZ11" s="660"/>
      <c r="EA11" s="660"/>
      <c r="EB11" s="660"/>
      <c r="EC11" s="669"/>
    </row>
    <row r="12" spans="2:143" ht="11.25" customHeight="1" x14ac:dyDescent="0.15">
      <c r="B12" s="656" t="s">
        <v>245</v>
      </c>
      <c r="C12" s="657"/>
      <c r="D12" s="657"/>
      <c r="E12" s="657"/>
      <c r="F12" s="657"/>
      <c r="G12" s="657"/>
      <c r="H12" s="657"/>
      <c r="I12" s="657"/>
      <c r="J12" s="657"/>
      <c r="K12" s="657"/>
      <c r="L12" s="657"/>
      <c r="M12" s="657"/>
      <c r="N12" s="657"/>
      <c r="O12" s="657"/>
      <c r="P12" s="657"/>
      <c r="Q12" s="658"/>
      <c r="R12" s="659">
        <v>3055502</v>
      </c>
      <c r="S12" s="660"/>
      <c r="T12" s="660"/>
      <c r="U12" s="660"/>
      <c r="V12" s="660"/>
      <c r="W12" s="660"/>
      <c r="X12" s="660"/>
      <c r="Y12" s="661"/>
      <c r="Z12" s="662">
        <v>3.8</v>
      </c>
      <c r="AA12" s="662"/>
      <c r="AB12" s="662"/>
      <c r="AC12" s="662"/>
      <c r="AD12" s="663">
        <v>3055502</v>
      </c>
      <c r="AE12" s="663"/>
      <c r="AF12" s="663"/>
      <c r="AG12" s="663"/>
      <c r="AH12" s="663"/>
      <c r="AI12" s="663"/>
      <c r="AJ12" s="663"/>
      <c r="AK12" s="663"/>
      <c r="AL12" s="664">
        <v>6.8</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10288253</v>
      </c>
      <c r="BH12" s="660"/>
      <c r="BI12" s="660"/>
      <c r="BJ12" s="660"/>
      <c r="BK12" s="660"/>
      <c r="BL12" s="660"/>
      <c r="BM12" s="660"/>
      <c r="BN12" s="661"/>
      <c r="BO12" s="662">
        <v>47.5</v>
      </c>
      <c r="BP12" s="662"/>
      <c r="BQ12" s="662"/>
      <c r="BR12" s="662"/>
      <c r="BS12" s="668">
        <v>680600</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1302690</v>
      </c>
      <c r="CS12" s="660"/>
      <c r="CT12" s="660"/>
      <c r="CU12" s="660"/>
      <c r="CV12" s="660"/>
      <c r="CW12" s="660"/>
      <c r="CX12" s="660"/>
      <c r="CY12" s="661"/>
      <c r="CZ12" s="662">
        <v>1.6</v>
      </c>
      <c r="DA12" s="662"/>
      <c r="DB12" s="662"/>
      <c r="DC12" s="662"/>
      <c r="DD12" s="668">
        <v>127921</v>
      </c>
      <c r="DE12" s="660"/>
      <c r="DF12" s="660"/>
      <c r="DG12" s="660"/>
      <c r="DH12" s="660"/>
      <c r="DI12" s="660"/>
      <c r="DJ12" s="660"/>
      <c r="DK12" s="660"/>
      <c r="DL12" s="660"/>
      <c r="DM12" s="660"/>
      <c r="DN12" s="660"/>
      <c r="DO12" s="660"/>
      <c r="DP12" s="661"/>
      <c r="DQ12" s="668">
        <v>862337</v>
      </c>
      <c r="DR12" s="660"/>
      <c r="DS12" s="660"/>
      <c r="DT12" s="660"/>
      <c r="DU12" s="660"/>
      <c r="DV12" s="660"/>
      <c r="DW12" s="660"/>
      <c r="DX12" s="660"/>
      <c r="DY12" s="660"/>
      <c r="DZ12" s="660"/>
      <c r="EA12" s="660"/>
      <c r="EB12" s="660"/>
      <c r="EC12" s="669"/>
    </row>
    <row r="13" spans="2:143" ht="11.25" customHeight="1" x14ac:dyDescent="0.15">
      <c r="B13" s="656" t="s">
        <v>248</v>
      </c>
      <c r="C13" s="657"/>
      <c r="D13" s="657"/>
      <c r="E13" s="657"/>
      <c r="F13" s="657"/>
      <c r="G13" s="657"/>
      <c r="H13" s="657"/>
      <c r="I13" s="657"/>
      <c r="J13" s="657"/>
      <c r="K13" s="657"/>
      <c r="L13" s="657"/>
      <c r="M13" s="657"/>
      <c r="N13" s="657"/>
      <c r="O13" s="657"/>
      <c r="P13" s="657"/>
      <c r="Q13" s="658"/>
      <c r="R13" s="659">
        <v>44421</v>
      </c>
      <c r="S13" s="660"/>
      <c r="T13" s="660"/>
      <c r="U13" s="660"/>
      <c r="V13" s="660"/>
      <c r="W13" s="660"/>
      <c r="X13" s="660"/>
      <c r="Y13" s="661"/>
      <c r="Z13" s="662">
        <v>0.1</v>
      </c>
      <c r="AA13" s="662"/>
      <c r="AB13" s="662"/>
      <c r="AC13" s="662"/>
      <c r="AD13" s="663">
        <v>44421</v>
      </c>
      <c r="AE13" s="663"/>
      <c r="AF13" s="663"/>
      <c r="AG13" s="663"/>
      <c r="AH13" s="663"/>
      <c r="AI13" s="663"/>
      <c r="AJ13" s="663"/>
      <c r="AK13" s="663"/>
      <c r="AL13" s="664">
        <v>0.1</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10219003</v>
      </c>
      <c r="BH13" s="660"/>
      <c r="BI13" s="660"/>
      <c r="BJ13" s="660"/>
      <c r="BK13" s="660"/>
      <c r="BL13" s="660"/>
      <c r="BM13" s="660"/>
      <c r="BN13" s="661"/>
      <c r="BO13" s="662">
        <v>47.2</v>
      </c>
      <c r="BP13" s="662"/>
      <c r="BQ13" s="662"/>
      <c r="BR13" s="662"/>
      <c r="BS13" s="668">
        <v>680600</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7386203</v>
      </c>
      <c r="CS13" s="660"/>
      <c r="CT13" s="660"/>
      <c r="CU13" s="660"/>
      <c r="CV13" s="660"/>
      <c r="CW13" s="660"/>
      <c r="CX13" s="660"/>
      <c r="CY13" s="661"/>
      <c r="CZ13" s="662">
        <v>9.1999999999999993</v>
      </c>
      <c r="DA13" s="662"/>
      <c r="DB13" s="662"/>
      <c r="DC13" s="662"/>
      <c r="DD13" s="668">
        <v>2595223</v>
      </c>
      <c r="DE13" s="660"/>
      <c r="DF13" s="660"/>
      <c r="DG13" s="660"/>
      <c r="DH13" s="660"/>
      <c r="DI13" s="660"/>
      <c r="DJ13" s="660"/>
      <c r="DK13" s="660"/>
      <c r="DL13" s="660"/>
      <c r="DM13" s="660"/>
      <c r="DN13" s="660"/>
      <c r="DO13" s="660"/>
      <c r="DP13" s="661"/>
      <c r="DQ13" s="668">
        <v>4258021</v>
      </c>
      <c r="DR13" s="660"/>
      <c r="DS13" s="660"/>
      <c r="DT13" s="660"/>
      <c r="DU13" s="660"/>
      <c r="DV13" s="660"/>
      <c r="DW13" s="660"/>
      <c r="DX13" s="660"/>
      <c r="DY13" s="660"/>
      <c r="DZ13" s="660"/>
      <c r="EA13" s="660"/>
      <c r="EB13" s="660"/>
      <c r="EC13" s="669"/>
    </row>
    <row r="14" spans="2:143" ht="11.25" customHeight="1" x14ac:dyDescent="0.15">
      <c r="B14" s="656" t="s">
        <v>251</v>
      </c>
      <c r="C14" s="657"/>
      <c r="D14" s="657"/>
      <c r="E14" s="657"/>
      <c r="F14" s="657"/>
      <c r="G14" s="657"/>
      <c r="H14" s="657"/>
      <c r="I14" s="657"/>
      <c r="J14" s="657"/>
      <c r="K14" s="657"/>
      <c r="L14" s="657"/>
      <c r="M14" s="657"/>
      <c r="N14" s="657"/>
      <c r="O14" s="657"/>
      <c r="P14" s="657"/>
      <c r="Q14" s="658"/>
      <c r="R14" s="659" t="s">
        <v>122</v>
      </c>
      <c r="S14" s="660"/>
      <c r="T14" s="660"/>
      <c r="U14" s="660"/>
      <c r="V14" s="660"/>
      <c r="W14" s="660"/>
      <c r="X14" s="660"/>
      <c r="Y14" s="661"/>
      <c r="Z14" s="662" t="s">
        <v>122</v>
      </c>
      <c r="AA14" s="662"/>
      <c r="AB14" s="662"/>
      <c r="AC14" s="662"/>
      <c r="AD14" s="663" t="s">
        <v>122</v>
      </c>
      <c r="AE14" s="663"/>
      <c r="AF14" s="663"/>
      <c r="AG14" s="663"/>
      <c r="AH14" s="663"/>
      <c r="AI14" s="663"/>
      <c r="AJ14" s="663"/>
      <c r="AK14" s="663"/>
      <c r="AL14" s="664" t="s">
        <v>234</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605081</v>
      </c>
      <c r="BH14" s="660"/>
      <c r="BI14" s="660"/>
      <c r="BJ14" s="660"/>
      <c r="BK14" s="660"/>
      <c r="BL14" s="660"/>
      <c r="BM14" s="660"/>
      <c r="BN14" s="661"/>
      <c r="BO14" s="662">
        <v>2.8</v>
      </c>
      <c r="BP14" s="662"/>
      <c r="BQ14" s="662"/>
      <c r="BR14" s="662"/>
      <c r="BS14" s="668">
        <v>60208</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2298322</v>
      </c>
      <c r="CS14" s="660"/>
      <c r="CT14" s="660"/>
      <c r="CU14" s="660"/>
      <c r="CV14" s="660"/>
      <c r="CW14" s="660"/>
      <c r="CX14" s="660"/>
      <c r="CY14" s="661"/>
      <c r="CZ14" s="662">
        <v>2.9</v>
      </c>
      <c r="DA14" s="662"/>
      <c r="DB14" s="662"/>
      <c r="DC14" s="662"/>
      <c r="DD14" s="668">
        <v>385550</v>
      </c>
      <c r="DE14" s="660"/>
      <c r="DF14" s="660"/>
      <c r="DG14" s="660"/>
      <c r="DH14" s="660"/>
      <c r="DI14" s="660"/>
      <c r="DJ14" s="660"/>
      <c r="DK14" s="660"/>
      <c r="DL14" s="660"/>
      <c r="DM14" s="660"/>
      <c r="DN14" s="660"/>
      <c r="DO14" s="660"/>
      <c r="DP14" s="661"/>
      <c r="DQ14" s="668">
        <v>1867579</v>
      </c>
      <c r="DR14" s="660"/>
      <c r="DS14" s="660"/>
      <c r="DT14" s="660"/>
      <c r="DU14" s="660"/>
      <c r="DV14" s="660"/>
      <c r="DW14" s="660"/>
      <c r="DX14" s="660"/>
      <c r="DY14" s="660"/>
      <c r="DZ14" s="660"/>
      <c r="EA14" s="660"/>
      <c r="EB14" s="660"/>
      <c r="EC14" s="669"/>
    </row>
    <row r="15" spans="2:143" ht="11.25" customHeight="1" x14ac:dyDescent="0.15">
      <c r="B15" s="656" t="s">
        <v>254</v>
      </c>
      <c r="C15" s="657"/>
      <c r="D15" s="657"/>
      <c r="E15" s="657"/>
      <c r="F15" s="657"/>
      <c r="G15" s="657"/>
      <c r="H15" s="657"/>
      <c r="I15" s="657"/>
      <c r="J15" s="657"/>
      <c r="K15" s="657"/>
      <c r="L15" s="657"/>
      <c r="M15" s="657"/>
      <c r="N15" s="657"/>
      <c r="O15" s="657"/>
      <c r="P15" s="657"/>
      <c r="Q15" s="658"/>
      <c r="R15" s="659">
        <v>159138</v>
      </c>
      <c r="S15" s="660"/>
      <c r="T15" s="660"/>
      <c r="U15" s="660"/>
      <c r="V15" s="660"/>
      <c r="W15" s="660"/>
      <c r="X15" s="660"/>
      <c r="Y15" s="661"/>
      <c r="Z15" s="662">
        <v>0.2</v>
      </c>
      <c r="AA15" s="662"/>
      <c r="AB15" s="662"/>
      <c r="AC15" s="662"/>
      <c r="AD15" s="663">
        <v>159138</v>
      </c>
      <c r="AE15" s="663"/>
      <c r="AF15" s="663"/>
      <c r="AG15" s="663"/>
      <c r="AH15" s="663"/>
      <c r="AI15" s="663"/>
      <c r="AJ15" s="663"/>
      <c r="AK15" s="663"/>
      <c r="AL15" s="664">
        <v>0.4</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1031626</v>
      </c>
      <c r="BH15" s="660"/>
      <c r="BI15" s="660"/>
      <c r="BJ15" s="660"/>
      <c r="BK15" s="660"/>
      <c r="BL15" s="660"/>
      <c r="BM15" s="660"/>
      <c r="BN15" s="661"/>
      <c r="BO15" s="662">
        <v>4.8</v>
      </c>
      <c r="BP15" s="662"/>
      <c r="BQ15" s="662"/>
      <c r="BR15" s="662"/>
      <c r="BS15" s="668" t="s">
        <v>122</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8288987</v>
      </c>
      <c r="CS15" s="660"/>
      <c r="CT15" s="660"/>
      <c r="CU15" s="660"/>
      <c r="CV15" s="660"/>
      <c r="CW15" s="660"/>
      <c r="CX15" s="660"/>
      <c r="CY15" s="661"/>
      <c r="CZ15" s="662">
        <v>10.4</v>
      </c>
      <c r="DA15" s="662"/>
      <c r="DB15" s="662"/>
      <c r="DC15" s="662"/>
      <c r="DD15" s="668">
        <v>1931807</v>
      </c>
      <c r="DE15" s="660"/>
      <c r="DF15" s="660"/>
      <c r="DG15" s="660"/>
      <c r="DH15" s="660"/>
      <c r="DI15" s="660"/>
      <c r="DJ15" s="660"/>
      <c r="DK15" s="660"/>
      <c r="DL15" s="660"/>
      <c r="DM15" s="660"/>
      <c r="DN15" s="660"/>
      <c r="DO15" s="660"/>
      <c r="DP15" s="661"/>
      <c r="DQ15" s="668">
        <v>6021192</v>
      </c>
      <c r="DR15" s="660"/>
      <c r="DS15" s="660"/>
      <c r="DT15" s="660"/>
      <c r="DU15" s="660"/>
      <c r="DV15" s="660"/>
      <c r="DW15" s="660"/>
      <c r="DX15" s="660"/>
      <c r="DY15" s="660"/>
      <c r="DZ15" s="660"/>
      <c r="EA15" s="660"/>
      <c r="EB15" s="660"/>
      <c r="EC15" s="669"/>
    </row>
    <row r="16" spans="2:143" ht="11.25" customHeight="1" x14ac:dyDescent="0.15">
      <c r="B16" s="656" t="s">
        <v>257</v>
      </c>
      <c r="C16" s="657"/>
      <c r="D16" s="657"/>
      <c r="E16" s="657"/>
      <c r="F16" s="657"/>
      <c r="G16" s="657"/>
      <c r="H16" s="657"/>
      <c r="I16" s="657"/>
      <c r="J16" s="657"/>
      <c r="K16" s="657"/>
      <c r="L16" s="657"/>
      <c r="M16" s="657"/>
      <c r="N16" s="657"/>
      <c r="O16" s="657"/>
      <c r="P16" s="657"/>
      <c r="Q16" s="658"/>
      <c r="R16" s="659" t="s">
        <v>234</v>
      </c>
      <c r="S16" s="660"/>
      <c r="T16" s="660"/>
      <c r="U16" s="660"/>
      <c r="V16" s="660"/>
      <c r="W16" s="660"/>
      <c r="X16" s="660"/>
      <c r="Y16" s="661"/>
      <c r="Z16" s="662" t="s">
        <v>122</v>
      </c>
      <c r="AA16" s="662"/>
      <c r="AB16" s="662"/>
      <c r="AC16" s="662"/>
      <c r="AD16" s="663" t="s">
        <v>122</v>
      </c>
      <c r="AE16" s="663"/>
      <c r="AF16" s="663"/>
      <c r="AG16" s="663"/>
      <c r="AH16" s="663"/>
      <c r="AI16" s="663"/>
      <c r="AJ16" s="663"/>
      <c r="AK16" s="663"/>
      <c r="AL16" s="664" t="s">
        <v>122</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t="s">
        <v>234</v>
      </c>
      <c r="BH16" s="660"/>
      <c r="BI16" s="660"/>
      <c r="BJ16" s="660"/>
      <c r="BK16" s="660"/>
      <c r="BL16" s="660"/>
      <c r="BM16" s="660"/>
      <c r="BN16" s="661"/>
      <c r="BO16" s="662" t="s">
        <v>122</v>
      </c>
      <c r="BP16" s="662"/>
      <c r="BQ16" s="662"/>
      <c r="BR16" s="662"/>
      <c r="BS16" s="668" t="s">
        <v>122</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v>102876</v>
      </c>
      <c r="CS16" s="660"/>
      <c r="CT16" s="660"/>
      <c r="CU16" s="660"/>
      <c r="CV16" s="660"/>
      <c r="CW16" s="660"/>
      <c r="CX16" s="660"/>
      <c r="CY16" s="661"/>
      <c r="CZ16" s="662">
        <v>0.1</v>
      </c>
      <c r="DA16" s="662"/>
      <c r="DB16" s="662"/>
      <c r="DC16" s="662"/>
      <c r="DD16" s="668" t="s">
        <v>122</v>
      </c>
      <c r="DE16" s="660"/>
      <c r="DF16" s="660"/>
      <c r="DG16" s="660"/>
      <c r="DH16" s="660"/>
      <c r="DI16" s="660"/>
      <c r="DJ16" s="660"/>
      <c r="DK16" s="660"/>
      <c r="DL16" s="660"/>
      <c r="DM16" s="660"/>
      <c r="DN16" s="660"/>
      <c r="DO16" s="660"/>
      <c r="DP16" s="661"/>
      <c r="DQ16" s="668">
        <v>44231</v>
      </c>
      <c r="DR16" s="660"/>
      <c r="DS16" s="660"/>
      <c r="DT16" s="660"/>
      <c r="DU16" s="660"/>
      <c r="DV16" s="660"/>
      <c r="DW16" s="660"/>
      <c r="DX16" s="660"/>
      <c r="DY16" s="660"/>
      <c r="DZ16" s="660"/>
      <c r="EA16" s="660"/>
      <c r="EB16" s="660"/>
      <c r="EC16" s="669"/>
    </row>
    <row r="17" spans="2:133" ht="11.25" customHeight="1" x14ac:dyDescent="0.15">
      <c r="B17" s="656" t="s">
        <v>260</v>
      </c>
      <c r="C17" s="657"/>
      <c r="D17" s="657"/>
      <c r="E17" s="657"/>
      <c r="F17" s="657"/>
      <c r="G17" s="657"/>
      <c r="H17" s="657"/>
      <c r="I17" s="657"/>
      <c r="J17" s="657"/>
      <c r="K17" s="657"/>
      <c r="L17" s="657"/>
      <c r="M17" s="657"/>
      <c r="N17" s="657"/>
      <c r="O17" s="657"/>
      <c r="P17" s="657"/>
      <c r="Q17" s="658"/>
      <c r="R17" s="659">
        <v>89331</v>
      </c>
      <c r="S17" s="660"/>
      <c r="T17" s="660"/>
      <c r="U17" s="660"/>
      <c r="V17" s="660"/>
      <c r="W17" s="660"/>
      <c r="X17" s="660"/>
      <c r="Y17" s="661"/>
      <c r="Z17" s="662">
        <v>0.1</v>
      </c>
      <c r="AA17" s="662"/>
      <c r="AB17" s="662"/>
      <c r="AC17" s="662"/>
      <c r="AD17" s="663">
        <v>89331</v>
      </c>
      <c r="AE17" s="663"/>
      <c r="AF17" s="663"/>
      <c r="AG17" s="663"/>
      <c r="AH17" s="663"/>
      <c r="AI17" s="663"/>
      <c r="AJ17" s="663"/>
      <c r="AK17" s="663"/>
      <c r="AL17" s="664">
        <v>0.2</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234</v>
      </c>
      <c r="BH17" s="660"/>
      <c r="BI17" s="660"/>
      <c r="BJ17" s="660"/>
      <c r="BK17" s="660"/>
      <c r="BL17" s="660"/>
      <c r="BM17" s="660"/>
      <c r="BN17" s="661"/>
      <c r="BO17" s="662" t="s">
        <v>122</v>
      </c>
      <c r="BP17" s="662"/>
      <c r="BQ17" s="662"/>
      <c r="BR17" s="662"/>
      <c r="BS17" s="668" t="s">
        <v>234</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13262664</v>
      </c>
      <c r="CS17" s="660"/>
      <c r="CT17" s="660"/>
      <c r="CU17" s="660"/>
      <c r="CV17" s="660"/>
      <c r="CW17" s="660"/>
      <c r="CX17" s="660"/>
      <c r="CY17" s="661"/>
      <c r="CZ17" s="662">
        <v>16.600000000000001</v>
      </c>
      <c r="DA17" s="662"/>
      <c r="DB17" s="662"/>
      <c r="DC17" s="662"/>
      <c r="DD17" s="668" t="s">
        <v>234</v>
      </c>
      <c r="DE17" s="660"/>
      <c r="DF17" s="660"/>
      <c r="DG17" s="660"/>
      <c r="DH17" s="660"/>
      <c r="DI17" s="660"/>
      <c r="DJ17" s="660"/>
      <c r="DK17" s="660"/>
      <c r="DL17" s="660"/>
      <c r="DM17" s="660"/>
      <c r="DN17" s="660"/>
      <c r="DO17" s="660"/>
      <c r="DP17" s="661"/>
      <c r="DQ17" s="668">
        <v>12927612</v>
      </c>
      <c r="DR17" s="660"/>
      <c r="DS17" s="660"/>
      <c r="DT17" s="660"/>
      <c r="DU17" s="660"/>
      <c r="DV17" s="660"/>
      <c r="DW17" s="660"/>
      <c r="DX17" s="660"/>
      <c r="DY17" s="660"/>
      <c r="DZ17" s="660"/>
      <c r="EA17" s="660"/>
      <c r="EB17" s="660"/>
      <c r="EC17" s="669"/>
    </row>
    <row r="18" spans="2:133" ht="11.25" customHeight="1" x14ac:dyDescent="0.15">
      <c r="B18" s="656" t="s">
        <v>263</v>
      </c>
      <c r="C18" s="657"/>
      <c r="D18" s="657"/>
      <c r="E18" s="657"/>
      <c r="F18" s="657"/>
      <c r="G18" s="657"/>
      <c r="H18" s="657"/>
      <c r="I18" s="657"/>
      <c r="J18" s="657"/>
      <c r="K18" s="657"/>
      <c r="L18" s="657"/>
      <c r="M18" s="657"/>
      <c r="N18" s="657"/>
      <c r="O18" s="657"/>
      <c r="P18" s="657"/>
      <c r="Q18" s="658"/>
      <c r="R18" s="659">
        <v>20916811</v>
      </c>
      <c r="S18" s="660"/>
      <c r="T18" s="660"/>
      <c r="U18" s="660"/>
      <c r="V18" s="660"/>
      <c r="W18" s="660"/>
      <c r="X18" s="660"/>
      <c r="Y18" s="661"/>
      <c r="Z18" s="662">
        <v>25.7</v>
      </c>
      <c r="AA18" s="662"/>
      <c r="AB18" s="662"/>
      <c r="AC18" s="662"/>
      <c r="AD18" s="663">
        <v>18639933</v>
      </c>
      <c r="AE18" s="663"/>
      <c r="AF18" s="663"/>
      <c r="AG18" s="663"/>
      <c r="AH18" s="663"/>
      <c r="AI18" s="663"/>
      <c r="AJ18" s="663"/>
      <c r="AK18" s="663"/>
      <c r="AL18" s="664">
        <v>41.5</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234</v>
      </c>
      <c r="BH18" s="660"/>
      <c r="BI18" s="660"/>
      <c r="BJ18" s="660"/>
      <c r="BK18" s="660"/>
      <c r="BL18" s="660"/>
      <c r="BM18" s="660"/>
      <c r="BN18" s="661"/>
      <c r="BO18" s="662" t="s">
        <v>122</v>
      </c>
      <c r="BP18" s="662"/>
      <c r="BQ18" s="662"/>
      <c r="BR18" s="662"/>
      <c r="BS18" s="668" t="s">
        <v>234</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122</v>
      </c>
      <c r="CS18" s="660"/>
      <c r="CT18" s="660"/>
      <c r="CU18" s="660"/>
      <c r="CV18" s="660"/>
      <c r="CW18" s="660"/>
      <c r="CX18" s="660"/>
      <c r="CY18" s="661"/>
      <c r="CZ18" s="662" t="s">
        <v>234</v>
      </c>
      <c r="DA18" s="662"/>
      <c r="DB18" s="662"/>
      <c r="DC18" s="662"/>
      <c r="DD18" s="668" t="s">
        <v>122</v>
      </c>
      <c r="DE18" s="660"/>
      <c r="DF18" s="660"/>
      <c r="DG18" s="660"/>
      <c r="DH18" s="660"/>
      <c r="DI18" s="660"/>
      <c r="DJ18" s="660"/>
      <c r="DK18" s="660"/>
      <c r="DL18" s="660"/>
      <c r="DM18" s="660"/>
      <c r="DN18" s="660"/>
      <c r="DO18" s="660"/>
      <c r="DP18" s="661"/>
      <c r="DQ18" s="668" t="s">
        <v>122</v>
      </c>
      <c r="DR18" s="660"/>
      <c r="DS18" s="660"/>
      <c r="DT18" s="660"/>
      <c r="DU18" s="660"/>
      <c r="DV18" s="660"/>
      <c r="DW18" s="660"/>
      <c r="DX18" s="660"/>
      <c r="DY18" s="660"/>
      <c r="DZ18" s="660"/>
      <c r="EA18" s="660"/>
      <c r="EB18" s="660"/>
      <c r="EC18" s="669"/>
    </row>
    <row r="19" spans="2:133" ht="11.25" customHeight="1" x14ac:dyDescent="0.15">
      <c r="B19" s="656" t="s">
        <v>266</v>
      </c>
      <c r="C19" s="657"/>
      <c r="D19" s="657"/>
      <c r="E19" s="657"/>
      <c r="F19" s="657"/>
      <c r="G19" s="657"/>
      <c r="H19" s="657"/>
      <c r="I19" s="657"/>
      <c r="J19" s="657"/>
      <c r="K19" s="657"/>
      <c r="L19" s="657"/>
      <c r="M19" s="657"/>
      <c r="N19" s="657"/>
      <c r="O19" s="657"/>
      <c r="P19" s="657"/>
      <c r="Q19" s="658"/>
      <c r="R19" s="659">
        <v>18639933</v>
      </c>
      <c r="S19" s="660"/>
      <c r="T19" s="660"/>
      <c r="U19" s="660"/>
      <c r="V19" s="660"/>
      <c r="W19" s="660"/>
      <c r="X19" s="660"/>
      <c r="Y19" s="661"/>
      <c r="Z19" s="662">
        <v>22.9</v>
      </c>
      <c r="AA19" s="662"/>
      <c r="AB19" s="662"/>
      <c r="AC19" s="662"/>
      <c r="AD19" s="663">
        <v>18639933</v>
      </c>
      <c r="AE19" s="663"/>
      <c r="AF19" s="663"/>
      <c r="AG19" s="663"/>
      <c r="AH19" s="663"/>
      <c r="AI19" s="663"/>
      <c r="AJ19" s="663"/>
      <c r="AK19" s="663"/>
      <c r="AL19" s="664">
        <v>41.5</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v>166264</v>
      </c>
      <c r="BH19" s="660"/>
      <c r="BI19" s="660"/>
      <c r="BJ19" s="660"/>
      <c r="BK19" s="660"/>
      <c r="BL19" s="660"/>
      <c r="BM19" s="660"/>
      <c r="BN19" s="661"/>
      <c r="BO19" s="662">
        <v>0.8</v>
      </c>
      <c r="BP19" s="662"/>
      <c r="BQ19" s="662"/>
      <c r="BR19" s="662"/>
      <c r="BS19" s="668" t="s">
        <v>122</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234</v>
      </c>
      <c r="CS19" s="660"/>
      <c r="CT19" s="660"/>
      <c r="CU19" s="660"/>
      <c r="CV19" s="660"/>
      <c r="CW19" s="660"/>
      <c r="CX19" s="660"/>
      <c r="CY19" s="661"/>
      <c r="CZ19" s="662" t="s">
        <v>122</v>
      </c>
      <c r="DA19" s="662"/>
      <c r="DB19" s="662"/>
      <c r="DC19" s="662"/>
      <c r="DD19" s="668" t="s">
        <v>122</v>
      </c>
      <c r="DE19" s="660"/>
      <c r="DF19" s="660"/>
      <c r="DG19" s="660"/>
      <c r="DH19" s="660"/>
      <c r="DI19" s="660"/>
      <c r="DJ19" s="660"/>
      <c r="DK19" s="660"/>
      <c r="DL19" s="660"/>
      <c r="DM19" s="660"/>
      <c r="DN19" s="660"/>
      <c r="DO19" s="660"/>
      <c r="DP19" s="661"/>
      <c r="DQ19" s="668" t="s">
        <v>234</v>
      </c>
      <c r="DR19" s="660"/>
      <c r="DS19" s="660"/>
      <c r="DT19" s="660"/>
      <c r="DU19" s="660"/>
      <c r="DV19" s="660"/>
      <c r="DW19" s="660"/>
      <c r="DX19" s="660"/>
      <c r="DY19" s="660"/>
      <c r="DZ19" s="660"/>
      <c r="EA19" s="660"/>
      <c r="EB19" s="660"/>
      <c r="EC19" s="669"/>
    </row>
    <row r="20" spans="2:133" ht="11.25" customHeight="1" x14ac:dyDescent="0.15">
      <c r="B20" s="656" t="s">
        <v>269</v>
      </c>
      <c r="C20" s="657"/>
      <c r="D20" s="657"/>
      <c r="E20" s="657"/>
      <c r="F20" s="657"/>
      <c r="G20" s="657"/>
      <c r="H20" s="657"/>
      <c r="I20" s="657"/>
      <c r="J20" s="657"/>
      <c r="K20" s="657"/>
      <c r="L20" s="657"/>
      <c r="M20" s="657"/>
      <c r="N20" s="657"/>
      <c r="O20" s="657"/>
      <c r="P20" s="657"/>
      <c r="Q20" s="658"/>
      <c r="R20" s="659">
        <v>2276836</v>
      </c>
      <c r="S20" s="660"/>
      <c r="T20" s="660"/>
      <c r="U20" s="660"/>
      <c r="V20" s="660"/>
      <c r="W20" s="660"/>
      <c r="X20" s="660"/>
      <c r="Y20" s="661"/>
      <c r="Z20" s="662">
        <v>2.8</v>
      </c>
      <c r="AA20" s="662"/>
      <c r="AB20" s="662"/>
      <c r="AC20" s="662"/>
      <c r="AD20" s="663" t="s">
        <v>234</v>
      </c>
      <c r="AE20" s="663"/>
      <c r="AF20" s="663"/>
      <c r="AG20" s="663"/>
      <c r="AH20" s="663"/>
      <c r="AI20" s="663"/>
      <c r="AJ20" s="663"/>
      <c r="AK20" s="663"/>
      <c r="AL20" s="664" t="s">
        <v>122</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v>166264</v>
      </c>
      <c r="BH20" s="660"/>
      <c r="BI20" s="660"/>
      <c r="BJ20" s="660"/>
      <c r="BK20" s="660"/>
      <c r="BL20" s="660"/>
      <c r="BM20" s="660"/>
      <c r="BN20" s="661"/>
      <c r="BO20" s="662">
        <v>0.8</v>
      </c>
      <c r="BP20" s="662"/>
      <c r="BQ20" s="662"/>
      <c r="BR20" s="662"/>
      <c r="BS20" s="668" t="s">
        <v>122</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80071096</v>
      </c>
      <c r="CS20" s="660"/>
      <c r="CT20" s="660"/>
      <c r="CU20" s="660"/>
      <c r="CV20" s="660"/>
      <c r="CW20" s="660"/>
      <c r="CX20" s="660"/>
      <c r="CY20" s="661"/>
      <c r="CZ20" s="662">
        <v>100</v>
      </c>
      <c r="DA20" s="662"/>
      <c r="DB20" s="662"/>
      <c r="DC20" s="662"/>
      <c r="DD20" s="668">
        <v>9555306</v>
      </c>
      <c r="DE20" s="660"/>
      <c r="DF20" s="660"/>
      <c r="DG20" s="660"/>
      <c r="DH20" s="660"/>
      <c r="DI20" s="660"/>
      <c r="DJ20" s="660"/>
      <c r="DK20" s="660"/>
      <c r="DL20" s="660"/>
      <c r="DM20" s="660"/>
      <c r="DN20" s="660"/>
      <c r="DO20" s="660"/>
      <c r="DP20" s="661"/>
      <c r="DQ20" s="668">
        <v>52255238</v>
      </c>
      <c r="DR20" s="660"/>
      <c r="DS20" s="660"/>
      <c r="DT20" s="660"/>
      <c r="DU20" s="660"/>
      <c r="DV20" s="660"/>
      <c r="DW20" s="660"/>
      <c r="DX20" s="660"/>
      <c r="DY20" s="660"/>
      <c r="DZ20" s="660"/>
      <c r="EA20" s="660"/>
      <c r="EB20" s="660"/>
      <c r="EC20" s="669"/>
    </row>
    <row r="21" spans="2:133" ht="11.25" customHeight="1" x14ac:dyDescent="0.15">
      <c r="B21" s="656" t="s">
        <v>272</v>
      </c>
      <c r="C21" s="657"/>
      <c r="D21" s="657"/>
      <c r="E21" s="657"/>
      <c r="F21" s="657"/>
      <c r="G21" s="657"/>
      <c r="H21" s="657"/>
      <c r="I21" s="657"/>
      <c r="J21" s="657"/>
      <c r="K21" s="657"/>
      <c r="L21" s="657"/>
      <c r="M21" s="657"/>
      <c r="N21" s="657"/>
      <c r="O21" s="657"/>
      <c r="P21" s="657"/>
      <c r="Q21" s="658"/>
      <c r="R21" s="659">
        <v>42</v>
      </c>
      <c r="S21" s="660"/>
      <c r="T21" s="660"/>
      <c r="U21" s="660"/>
      <c r="V21" s="660"/>
      <c r="W21" s="660"/>
      <c r="X21" s="660"/>
      <c r="Y21" s="661"/>
      <c r="Z21" s="662">
        <v>0</v>
      </c>
      <c r="AA21" s="662"/>
      <c r="AB21" s="662"/>
      <c r="AC21" s="662"/>
      <c r="AD21" s="663" t="s">
        <v>234</v>
      </c>
      <c r="AE21" s="663"/>
      <c r="AF21" s="663"/>
      <c r="AG21" s="663"/>
      <c r="AH21" s="663"/>
      <c r="AI21" s="663"/>
      <c r="AJ21" s="663"/>
      <c r="AK21" s="663"/>
      <c r="AL21" s="664" t="s">
        <v>234</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v>22131</v>
      </c>
      <c r="BH21" s="660"/>
      <c r="BI21" s="660"/>
      <c r="BJ21" s="660"/>
      <c r="BK21" s="660"/>
      <c r="BL21" s="660"/>
      <c r="BM21" s="660"/>
      <c r="BN21" s="661"/>
      <c r="BO21" s="662">
        <v>0.1</v>
      </c>
      <c r="BP21" s="662"/>
      <c r="BQ21" s="662"/>
      <c r="BR21" s="662"/>
      <c r="BS21" s="668" t="s">
        <v>234</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274</v>
      </c>
      <c r="C22" s="657"/>
      <c r="D22" s="657"/>
      <c r="E22" s="657"/>
      <c r="F22" s="657"/>
      <c r="G22" s="657"/>
      <c r="H22" s="657"/>
      <c r="I22" s="657"/>
      <c r="J22" s="657"/>
      <c r="K22" s="657"/>
      <c r="L22" s="657"/>
      <c r="M22" s="657"/>
      <c r="N22" s="657"/>
      <c r="O22" s="657"/>
      <c r="P22" s="657"/>
      <c r="Q22" s="658"/>
      <c r="R22" s="659">
        <v>47243699</v>
      </c>
      <c r="S22" s="660"/>
      <c r="T22" s="660"/>
      <c r="U22" s="660"/>
      <c r="V22" s="660"/>
      <c r="W22" s="660"/>
      <c r="X22" s="660"/>
      <c r="Y22" s="661"/>
      <c r="Z22" s="662">
        <v>58</v>
      </c>
      <c r="AA22" s="662"/>
      <c r="AB22" s="662"/>
      <c r="AC22" s="662"/>
      <c r="AD22" s="663">
        <v>44822688</v>
      </c>
      <c r="AE22" s="663"/>
      <c r="AF22" s="663"/>
      <c r="AG22" s="663"/>
      <c r="AH22" s="663"/>
      <c r="AI22" s="663"/>
      <c r="AJ22" s="663"/>
      <c r="AK22" s="663"/>
      <c r="AL22" s="664">
        <v>99.7</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122</v>
      </c>
      <c r="BH22" s="660"/>
      <c r="BI22" s="660"/>
      <c r="BJ22" s="660"/>
      <c r="BK22" s="660"/>
      <c r="BL22" s="660"/>
      <c r="BM22" s="660"/>
      <c r="BN22" s="661"/>
      <c r="BO22" s="662" t="s">
        <v>234</v>
      </c>
      <c r="BP22" s="662"/>
      <c r="BQ22" s="662"/>
      <c r="BR22" s="662"/>
      <c r="BS22" s="668" t="s">
        <v>122</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277</v>
      </c>
      <c r="C23" s="657"/>
      <c r="D23" s="657"/>
      <c r="E23" s="657"/>
      <c r="F23" s="657"/>
      <c r="G23" s="657"/>
      <c r="H23" s="657"/>
      <c r="I23" s="657"/>
      <c r="J23" s="657"/>
      <c r="K23" s="657"/>
      <c r="L23" s="657"/>
      <c r="M23" s="657"/>
      <c r="N23" s="657"/>
      <c r="O23" s="657"/>
      <c r="P23" s="657"/>
      <c r="Q23" s="658"/>
      <c r="R23" s="659">
        <v>23664</v>
      </c>
      <c r="S23" s="660"/>
      <c r="T23" s="660"/>
      <c r="U23" s="660"/>
      <c r="V23" s="660"/>
      <c r="W23" s="660"/>
      <c r="X23" s="660"/>
      <c r="Y23" s="661"/>
      <c r="Z23" s="662">
        <v>0</v>
      </c>
      <c r="AA23" s="662"/>
      <c r="AB23" s="662"/>
      <c r="AC23" s="662"/>
      <c r="AD23" s="663">
        <v>23664</v>
      </c>
      <c r="AE23" s="663"/>
      <c r="AF23" s="663"/>
      <c r="AG23" s="663"/>
      <c r="AH23" s="663"/>
      <c r="AI23" s="663"/>
      <c r="AJ23" s="663"/>
      <c r="AK23" s="663"/>
      <c r="AL23" s="664">
        <v>0.1</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v>144133</v>
      </c>
      <c r="BH23" s="660"/>
      <c r="BI23" s="660"/>
      <c r="BJ23" s="660"/>
      <c r="BK23" s="660"/>
      <c r="BL23" s="660"/>
      <c r="BM23" s="660"/>
      <c r="BN23" s="661"/>
      <c r="BO23" s="662">
        <v>0.7</v>
      </c>
      <c r="BP23" s="662"/>
      <c r="BQ23" s="662"/>
      <c r="BR23" s="662"/>
      <c r="BS23" s="668" t="s">
        <v>234</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x14ac:dyDescent="0.15">
      <c r="B24" s="656" t="s">
        <v>284</v>
      </c>
      <c r="C24" s="657"/>
      <c r="D24" s="657"/>
      <c r="E24" s="657"/>
      <c r="F24" s="657"/>
      <c r="G24" s="657"/>
      <c r="H24" s="657"/>
      <c r="I24" s="657"/>
      <c r="J24" s="657"/>
      <c r="K24" s="657"/>
      <c r="L24" s="657"/>
      <c r="M24" s="657"/>
      <c r="N24" s="657"/>
      <c r="O24" s="657"/>
      <c r="P24" s="657"/>
      <c r="Q24" s="658"/>
      <c r="R24" s="659">
        <v>1615705</v>
      </c>
      <c r="S24" s="660"/>
      <c r="T24" s="660"/>
      <c r="U24" s="660"/>
      <c r="V24" s="660"/>
      <c r="W24" s="660"/>
      <c r="X24" s="660"/>
      <c r="Y24" s="661"/>
      <c r="Z24" s="662">
        <v>2</v>
      </c>
      <c r="AA24" s="662"/>
      <c r="AB24" s="662"/>
      <c r="AC24" s="662"/>
      <c r="AD24" s="663" t="s">
        <v>122</v>
      </c>
      <c r="AE24" s="663"/>
      <c r="AF24" s="663"/>
      <c r="AG24" s="663"/>
      <c r="AH24" s="663"/>
      <c r="AI24" s="663"/>
      <c r="AJ24" s="663"/>
      <c r="AK24" s="663"/>
      <c r="AL24" s="664" t="s">
        <v>122</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122</v>
      </c>
      <c r="BH24" s="660"/>
      <c r="BI24" s="660"/>
      <c r="BJ24" s="660"/>
      <c r="BK24" s="660"/>
      <c r="BL24" s="660"/>
      <c r="BM24" s="660"/>
      <c r="BN24" s="661"/>
      <c r="BO24" s="662" t="s">
        <v>234</v>
      </c>
      <c r="BP24" s="662"/>
      <c r="BQ24" s="662"/>
      <c r="BR24" s="662"/>
      <c r="BS24" s="668" t="s">
        <v>122</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41466972</v>
      </c>
      <c r="CS24" s="649"/>
      <c r="CT24" s="649"/>
      <c r="CU24" s="649"/>
      <c r="CV24" s="649"/>
      <c r="CW24" s="649"/>
      <c r="CX24" s="649"/>
      <c r="CY24" s="650"/>
      <c r="CZ24" s="653">
        <v>51.8</v>
      </c>
      <c r="DA24" s="654"/>
      <c r="DB24" s="654"/>
      <c r="DC24" s="673"/>
      <c r="DD24" s="692">
        <v>27821269</v>
      </c>
      <c r="DE24" s="649"/>
      <c r="DF24" s="649"/>
      <c r="DG24" s="649"/>
      <c r="DH24" s="649"/>
      <c r="DI24" s="649"/>
      <c r="DJ24" s="649"/>
      <c r="DK24" s="650"/>
      <c r="DL24" s="692">
        <v>27041299</v>
      </c>
      <c r="DM24" s="649"/>
      <c r="DN24" s="649"/>
      <c r="DO24" s="649"/>
      <c r="DP24" s="649"/>
      <c r="DQ24" s="649"/>
      <c r="DR24" s="649"/>
      <c r="DS24" s="649"/>
      <c r="DT24" s="649"/>
      <c r="DU24" s="649"/>
      <c r="DV24" s="650"/>
      <c r="DW24" s="653">
        <v>57.2</v>
      </c>
      <c r="DX24" s="654"/>
      <c r="DY24" s="654"/>
      <c r="DZ24" s="654"/>
      <c r="EA24" s="654"/>
      <c r="EB24" s="654"/>
      <c r="EC24" s="655"/>
    </row>
    <row r="25" spans="2:133" ht="11.25" customHeight="1" x14ac:dyDescent="0.15">
      <c r="B25" s="656" t="s">
        <v>287</v>
      </c>
      <c r="C25" s="657"/>
      <c r="D25" s="657"/>
      <c r="E25" s="657"/>
      <c r="F25" s="657"/>
      <c r="G25" s="657"/>
      <c r="H25" s="657"/>
      <c r="I25" s="657"/>
      <c r="J25" s="657"/>
      <c r="K25" s="657"/>
      <c r="L25" s="657"/>
      <c r="M25" s="657"/>
      <c r="N25" s="657"/>
      <c r="O25" s="657"/>
      <c r="P25" s="657"/>
      <c r="Q25" s="658"/>
      <c r="R25" s="659">
        <v>1061454</v>
      </c>
      <c r="S25" s="660"/>
      <c r="T25" s="660"/>
      <c r="U25" s="660"/>
      <c r="V25" s="660"/>
      <c r="W25" s="660"/>
      <c r="X25" s="660"/>
      <c r="Y25" s="661"/>
      <c r="Z25" s="662">
        <v>1.3</v>
      </c>
      <c r="AA25" s="662"/>
      <c r="AB25" s="662"/>
      <c r="AC25" s="662"/>
      <c r="AD25" s="663">
        <v>50769</v>
      </c>
      <c r="AE25" s="663"/>
      <c r="AF25" s="663"/>
      <c r="AG25" s="663"/>
      <c r="AH25" s="663"/>
      <c r="AI25" s="663"/>
      <c r="AJ25" s="663"/>
      <c r="AK25" s="663"/>
      <c r="AL25" s="664">
        <v>0.1</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122</v>
      </c>
      <c r="BH25" s="660"/>
      <c r="BI25" s="660"/>
      <c r="BJ25" s="660"/>
      <c r="BK25" s="660"/>
      <c r="BL25" s="660"/>
      <c r="BM25" s="660"/>
      <c r="BN25" s="661"/>
      <c r="BO25" s="662" t="s">
        <v>122</v>
      </c>
      <c r="BP25" s="662"/>
      <c r="BQ25" s="662"/>
      <c r="BR25" s="662"/>
      <c r="BS25" s="668" t="s">
        <v>234</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11146221</v>
      </c>
      <c r="CS25" s="695"/>
      <c r="CT25" s="695"/>
      <c r="CU25" s="695"/>
      <c r="CV25" s="695"/>
      <c r="CW25" s="695"/>
      <c r="CX25" s="695"/>
      <c r="CY25" s="696"/>
      <c r="CZ25" s="664">
        <v>13.9</v>
      </c>
      <c r="DA25" s="693"/>
      <c r="DB25" s="693"/>
      <c r="DC25" s="697"/>
      <c r="DD25" s="668">
        <v>10414321</v>
      </c>
      <c r="DE25" s="695"/>
      <c r="DF25" s="695"/>
      <c r="DG25" s="695"/>
      <c r="DH25" s="695"/>
      <c r="DI25" s="695"/>
      <c r="DJ25" s="695"/>
      <c r="DK25" s="696"/>
      <c r="DL25" s="668">
        <v>10281997</v>
      </c>
      <c r="DM25" s="695"/>
      <c r="DN25" s="695"/>
      <c r="DO25" s="695"/>
      <c r="DP25" s="695"/>
      <c r="DQ25" s="695"/>
      <c r="DR25" s="695"/>
      <c r="DS25" s="695"/>
      <c r="DT25" s="695"/>
      <c r="DU25" s="695"/>
      <c r="DV25" s="696"/>
      <c r="DW25" s="664">
        <v>21.7</v>
      </c>
      <c r="DX25" s="693"/>
      <c r="DY25" s="693"/>
      <c r="DZ25" s="693"/>
      <c r="EA25" s="693"/>
      <c r="EB25" s="693"/>
      <c r="EC25" s="694"/>
    </row>
    <row r="26" spans="2:133" ht="11.25" customHeight="1" x14ac:dyDescent="0.15">
      <c r="B26" s="656" t="s">
        <v>290</v>
      </c>
      <c r="C26" s="657"/>
      <c r="D26" s="657"/>
      <c r="E26" s="657"/>
      <c r="F26" s="657"/>
      <c r="G26" s="657"/>
      <c r="H26" s="657"/>
      <c r="I26" s="657"/>
      <c r="J26" s="657"/>
      <c r="K26" s="657"/>
      <c r="L26" s="657"/>
      <c r="M26" s="657"/>
      <c r="N26" s="657"/>
      <c r="O26" s="657"/>
      <c r="P26" s="657"/>
      <c r="Q26" s="658"/>
      <c r="R26" s="659">
        <v>906204</v>
      </c>
      <c r="S26" s="660"/>
      <c r="T26" s="660"/>
      <c r="U26" s="660"/>
      <c r="V26" s="660"/>
      <c r="W26" s="660"/>
      <c r="X26" s="660"/>
      <c r="Y26" s="661"/>
      <c r="Z26" s="662">
        <v>1.1000000000000001</v>
      </c>
      <c r="AA26" s="662"/>
      <c r="AB26" s="662"/>
      <c r="AC26" s="662"/>
      <c r="AD26" s="663">
        <v>37</v>
      </c>
      <c r="AE26" s="663"/>
      <c r="AF26" s="663"/>
      <c r="AG26" s="663"/>
      <c r="AH26" s="663"/>
      <c r="AI26" s="663"/>
      <c r="AJ26" s="663"/>
      <c r="AK26" s="663"/>
      <c r="AL26" s="664">
        <v>0</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122</v>
      </c>
      <c r="BH26" s="660"/>
      <c r="BI26" s="660"/>
      <c r="BJ26" s="660"/>
      <c r="BK26" s="660"/>
      <c r="BL26" s="660"/>
      <c r="BM26" s="660"/>
      <c r="BN26" s="661"/>
      <c r="BO26" s="662" t="s">
        <v>122</v>
      </c>
      <c r="BP26" s="662"/>
      <c r="BQ26" s="662"/>
      <c r="BR26" s="662"/>
      <c r="BS26" s="668" t="s">
        <v>234</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7349465</v>
      </c>
      <c r="CS26" s="660"/>
      <c r="CT26" s="660"/>
      <c r="CU26" s="660"/>
      <c r="CV26" s="660"/>
      <c r="CW26" s="660"/>
      <c r="CX26" s="660"/>
      <c r="CY26" s="661"/>
      <c r="CZ26" s="664">
        <v>9.1999999999999993</v>
      </c>
      <c r="DA26" s="693"/>
      <c r="DB26" s="693"/>
      <c r="DC26" s="697"/>
      <c r="DD26" s="668">
        <v>6781996</v>
      </c>
      <c r="DE26" s="660"/>
      <c r="DF26" s="660"/>
      <c r="DG26" s="660"/>
      <c r="DH26" s="660"/>
      <c r="DI26" s="660"/>
      <c r="DJ26" s="660"/>
      <c r="DK26" s="661"/>
      <c r="DL26" s="668" t="s">
        <v>234</v>
      </c>
      <c r="DM26" s="660"/>
      <c r="DN26" s="660"/>
      <c r="DO26" s="660"/>
      <c r="DP26" s="660"/>
      <c r="DQ26" s="660"/>
      <c r="DR26" s="660"/>
      <c r="DS26" s="660"/>
      <c r="DT26" s="660"/>
      <c r="DU26" s="660"/>
      <c r="DV26" s="661"/>
      <c r="DW26" s="664" t="s">
        <v>234</v>
      </c>
      <c r="DX26" s="693"/>
      <c r="DY26" s="693"/>
      <c r="DZ26" s="693"/>
      <c r="EA26" s="693"/>
      <c r="EB26" s="693"/>
      <c r="EC26" s="694"/>
    </row>
    <row r="27" spans="2:133" ht="11.25" customHeight="1" x14ac:dyDescent="0.15">
      <c r="B27" s="656" t="s">
        <v>293</v>
      </c>
      <c r="C27" s="657"/>
      <c r="D27" s="657"/>
      <c r="E27" s="657"/>
      <c r="F27" s="657"/>
      <c r="G27" s="657"/>
      <c r="H27" s="657"/>
      <c r="I27" s="657"/>
      <c r="J27" s="657"/>
      <c r="K27" s="657"/>
      <c r="L27" s="657"/>
      <c r="M27" s="657"/>
      <c r="N27" s="657"/>
      <c r="O27" s="657"/>
      <c r="P27" s="657"/>
      <c r="Q27" s="658"/>
      <c r="R27" s="659">
        <v>9916600</v>
      </c>
      <c r="S27" s="660"/>
      <c r="T27" s="660"/>
      <c r="U27" s="660"/>
      <c r="V27" s="660"/>
      <c r="W27" s="660"/>
      <c r="X27" s="660"/>
      <c r="Y27" s="661"/>
      <c r="Z27" s="662">
        <v>12.2</v>
      </c>
      <c r="AA27" s="662"/>
      <c r="AB27" s="662"/>
      <c r="AC27" s="662"/>
      <c r="AD27" s="663" t="s">
        <v>122</v>
      </c>
      <c r="AE27" s="663"/>
      <c r="AF27" s="663"/>
      <c r="AG27" s="663"/>
      <c r="AH27" s="663"/>
      <c r="AI27" s="663"/>
      <c r="AJ27" s="663"/>
      <c r="AK27" s="663"/>
      <c r="AL27" s="664" t="s">
        <v>122</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21652761</v>
      </c>
      <c r="BH27" s="660"/>
      <c r="BI27" s="660"/>
      <c r="BJ27" s="660"/>
      <c r="BK27" s="660"/>
      <c r="BL27" s="660"/>
      <c r="BM27" s="660"/>
      <c r="BN27" s="661"/>
      <c r="BO27" s="662">
        <v>100</v>
      </c>
      <c r="BP27" s="662"/>
      <c r="BQ27" s="662"/>
      <c r="BR27" s="662"/>
      <c r="BS27" s="668">
        <v>1065895</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17058211</v>
      </c>
      <c r="CS27" s="695"/>
      <c r="CT27" s="695"/>
      <c r="CU27" s="695"/>
      <c r="CV27" s="695"/>
      <c r="CW27" s="695"/>
      <c r="CX27" s="695"/>
      <c r="CY27" s="696"/>
      <c r="CZ27" s="664">
        <v>21.3</v>
      </c>
      <c r="DA27" s="693"/>
      <c r="DB27" s="693"/>
      <c r="DC27" s="697"/>
      <c r="DD27" s="668">
        <v>4479460</v>
      </c>
      <c r="DE27" s="695"/>
      <c r="DF27" s="695"/>
      <c r="DG27" s="695"/>
      <c r="DH27" s="695"/>
      <c r="DI27" s="695"/>
      <c r="DJ27" s="695"/>
      <c r="DK27" s="696"/>
      <c r="DL27" s="668">
        <v>4478637</v>
      </c>
      <c r="DM27" s="695"/>
      <c r="DN27" s="695"/>
      <c r="DO27" s="695"/>
      <c r="DP27" s="695"/>
      <c r="DQ27" s="695"/>
      <c r="DR27" s="695"/>
      <c r="DS27" s="695"/>
      <c r="DT27" s="695"/>
      <c r="DU27" s="695"/>
      <c r="DV27" s="696"/>
      <c r="DW27" s="664">
        <v>9.5</v>
      </c>
      <c r="DX27" s="693"/>
      <c r="DY27" s="693"/>
      <c r="DZ27" s="693"/>
      <c r="EA27" s="693"/>
      <c r="EB27" s="693"/>
      <c r="EC27" s="694"/>
    </row>
    <row r="28" spans="2:133" ht="11.25" customHeight="1" x14ac:dyDescent="0.15">
      <c r="B28" s="701" t="s">
        <v>296</v>
      </c>
      <c r="C28" s="702"/>
      <c r="D28" s="702"/>
      <c r="E28" s="702"/>
      <c r="F28" s="702"/>
      <c r="G28" s="702"/>
      <c r="H28" s="702"/>
      <c r="I28" s="702"/>
      <c r="J28" s="702"/>
      <c r="K28" s="702"/>
      <c r="L28" s="702"/>
      <c r="M28" s="702"/>
      <c r="N28" s="702"/>
      <c r="O28" s="702"/>
      <c r="P28" s="702"/>
      <c r="Q28" s="703"/>
      <c r="R28" s="659">
        <v>1247</v>
      </c>
      <c r="S28" s="660"/>
      <c r="T28" s="660"/>
      <c r="U28" s="660"/>
      <c r="V28" s="660"/>
      <c r="W28" s="660"/>
      <c r="X28" s="660"/>
      <c r="Y28" s="661"/>
      <c r="Z28" s="662">
        <v>0</v>
      </c>
      <c r="AA28" s="662"/>
      <c r="AB28" s="662"/>
      <c r="AC28" s="662"/>
      <c r="AD28" s="663">
        <v>1247</v>
      </c>
      <c r="AE28" s="663"/>
      <c r="AF28" s="663"/>
      <c r="AG28" s="663"/>
      <c r="AH28" s="663"/>
      <c r="AI28" s="663"/>
      <c r="AJ28" s="663"/>
      <c r="AK28" s="663"/>
      <c r="AL28" s="664">
        <v>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13262540</v>
      </c>
      <c r="CS28" s="660"/>
      <c r="CT28" s="660"/>
      <c r="CU28" s="660"/>
      <c r="CV28" s="660"/>
      <c r="CW28" s="660"/>
      <c r="CX28" s="660"/>
      <c r="CY28" s="661"/>
      <c r="CZ28" s="664">
        <v>16.600000000000001</v>
      </c>
      <c r="DA28" s="693"/>
      <c r="DB28" s="693"/>
      <c r="DC28" s="697"/>
      <c r="DD28" s="668">
        <v>12927488</v>
      </c>
      <c r="DE28" s="660"/>
      <c r="DF28" s="660"/>
      <c r="DG28" s="660"/>
      <c r="DH28" s="660"/>
      <c r="DI28" s="660"/>
      <c r="DJ28" s="660"/>
      <c r="DK28" s="661"/>
      <c r="DL28" s="668">
        <v>12280665</v>
      </c>
      <c r="DM28" s="660"/>
      <c r="DN28" s="660"/>
      <c r="DO28" s="660"/>
      <c r="DP28" s="660"/>
      <c r="DQ28" s="660"/>
      <c r="DR28" s="660"/>
      <c r="DS28" s="660"/>
      <c r="DT28" s="660"/>
      <c r="DU28" s="660"/>
      <c r="DV28" s="661"/>
      <c r="DW28" s="664">
        <v>26</v>
      </c>
      <c r="DX28" s="693"/>
      <c r="DY28" s="693"/>
      <c r="DZ28" s="693"/>
      <c r="EA28" s="693"/>
      <c r="EB28" s="693"/>
      <c r="EC28" s="694"/>
    </row>
    <row r="29" spans="2:133" ht="11.25" customHeight="1" x14ac:dyDescent="0.15">
      <c r="B29" s="656" t="s">
        <v>298</v>
      </c>
      <c r="C29" s="657"/>
      <c r="D29" s="657"/>
      <c r="E29" s="657"/>
      <c r="F29" s="657"/>
      <c r="G29" s="657"/>
      <c r="H29" s="657"/>
      <c r="I29" s="657"/>
      <c r="J29" s="657"/>
      <c r="K29" s="657"/>
      <c r="L29" s="657"/>
      <c r="M29" s="657"/>
      <c r="N29" s="657"/>
      <c r="O29" s="657"/>
      <c r="P29" s="657"/>
      <c r="Q29" s="658"/>
      <c r="R29" s="659">
        <v>5846941</v>
      </c>
      <c r="S29" s="660"/>
      <c r="T29" s="660"/>
      <c r="U29" s="660"/>
      <c r="V29" s="660"/>
      <c r="W29" s="660"/>
      <c r="X29" s="660"/>
      <c r="Y29" s="661"/>
      <c r="Z29" s="662">
        <v>7.2</v>
      </c>
      <c r="AA29" s="662"/>
      <c r="AB29" s="662"/>
      <c r="AC29" s="662"/>
      <c r="AD29" s="663" t="s">
        <v>122</v>
      </c>
      <c r="AE29" s="663"/>
      <c r="AF29" s="663"/>
      <c r="AG29" s="663"/>
      <c r="AH29" s="663"/>
      <c r="AI29" s="663"/>
      <c r="AJ29" s="663"/>
      <c r="AK29" s="663"/>
      <c r="AL29" s="664" t="s">
        <v>122</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302</v>
      </c>
      <c r="CG29" s="675"/>
      <c r="CH29" s="675"/>
      <c r="CI29" s="675"/>
      <c r="CJ29" s="675"/>
      <c r="CK29" s="675"/>
      <c r="CL29" s="675"/>
      <c r="CM29" s="675"/>
      <c r="CN29" s="675"/>
      <c r="CO29" s="675"/>
      <c r="CP29" s="675"/>
      <c r="CQ29" s="676"/>
      <c r="CR29" s="659">
        <v>13261650</v>
      </c>
      <c r="CS29" s="695"/>
      <c r="CT29" s="695"/>
      <c r="CU29" s="695"/>
      <c r="CV29" s="695"/>
      <c r="CW29" s="695"/>
      <c r="CX29" s="695"/>
      <c r="CY29" s="696"/>
      <c r="CZ29" s="664">
        <v>16.600000000000001</v>
      </c>
      <c r="DA29" s="693"/>
      <c r="DB29" s="693"/>
      <c r="DC29" s="697"/>
      <c r="DD29" s="668">
        <v>12926598</v>
      </c>
      <c r="DE29" s="695"/>
      <c r="DF29" s="695"/>
      <c r="DG29" s="695"/>
      <c r="DH29" s="695"/>
      <c r="DI29" s="695"/>
      <c r="DJ29" s="695"/>
      <c r="DK29" s="696"/>
      <c r="DL29" s="668">
        <v>12279775</v>
      </c>
      <c r="DM29" s="695"/>
      <c r="DN29" s="695"/>
      <c r="DO29" s="695"/>
      <c r="DP29" s="695"/>
      <c r="DQ29" s="695"/>
      <c r="DR29" s="695"/>
      <c r="DS29" s="695"/>
      <c r="DT29" s="695"/>
      <c r="DU29" s="695"/>
      <c r="DV29" s="696"/>
      <c r="DW29" s="664">
        <v>26</v>
      </c>
      <c r="DX29" s="693"/>
      <c r="DY29" s="693"/>
      <c r="DZ29" s="693"/>
      <c r="EA29" s="693"/>
      <c r="EB29" s="693"/>
      <c r="EC29" s="694"/>
    </row>
    <row r="30" spans="2:133" ht="11.25" customHeight="1" x14ac:dyDescent="0.15">
      <c r="B30" s="656" t="s">
        <v>303</v>
      </c>
      <c r="C30" s="657"/>
      <c r="D30" s="657"/>
      <c r="E30" s="657"/>
      <c r="F30" s="657"/>
      <c r="G30" s="657"/>
      <c r="H30" s="657"/>
      <c r="I30" s="657"/>
      <c r="J30" s="657"/>
      <c r="K30" s="657"/>
      <c r="L30" s="657"/>
      <c r="M30" s="657"/>
      <c r="N30" s="657"/>
      <c r="O30" s="657"/>
      <c r="P30" s="657"/>
      <c r="Q30" s="658"/>
      <c r="R30" s="659">
        <v>314817</v>
      </c>
      <c r="S30" s="660"/>
      <c r="T30" s="660"/>
      <c r="U30" s="660"/>
      <c r="V30" s="660"/>
      <c r="W30" s="660"/>
      <c r="X30" s="660"/>
      <c r="Y30" s="661"/>
      <c r="Z30" s="662">
        <v>0.4</v>
      </c>
      <c r="AA30" s="662"/>
      <c r="AB30" s="662"/>
      <c r="AC30" s="662"/>
      <c r="AD30" s="663">
        <v>22820</v>
      </c>
      <c r="AE30" s="663"/>
      <c r="AF30" s="663"/>
      <c r="AG30" s="663"/>
      <c r="AH30" s="663"/>
      <c r="AI30" s="663"/>
      <c r="AJ30" s="663"/>
      <c r="AK30" s="663"/>
      <c r="AL30" s="664">
        <v>0.1</v>
      </c>
      <c r="AM30" s="665"/>
      <c r="AN30" s="665"/>
      <c r="AO30" s="666"/>
      <c r="AP30" s="707" t="s">
        <v>304</v>
      </c>
      <c r="AQ30" s="708"/>
      <c r="AR30" s="708"/>
      <c r="AS30" s="708"/>
      <c r="AT30" s="713" t="s">
        <v>305</v>
      </c>
      <c r="AU30" s="210"/>
      <c r="AV30" s="210"/>
      <c r="AW30" s="210"/>
      <c r="AX30" s="645" t="s">
        <v>181</v>
      </c>
      <c r="AY30" s="646"/>
      <c r="AZ30" s="646"/>
      <c r="BA30" s="646"/>
      <c r="BB30" s="646"/>
      <c r="BC30" s="646"/>
      <c r="BD30" s="646"/>
      <c r="BE30" s="646"/>
      <c r="BF30" s="647"/>
      <c r="BG30" s="719">
        <v>99.3</v>
      </c>
      <c r="BH30" s="720"/>
      <c r="BI30" s="720"/>
      <c r="BJ30" s="720"/>
      <c r="BK30" s="720"/>
      <c r="BL30" s="720"/>
      <c r="BM30" s="654">
        <v>97.7</v>
      </c>
      <c r="BN30" s="720"/>
      <c r="BO30" s="720"/>
      <c r="BP30" s="720"/>
      <c r="BQ30" s="721"/>
      <c r="BR30" s="719">
        <v>99.2</v>
      </c>
      <c r="BS30" s="720"/>
      <c r="BT30" s="720"/>
      <c r="BU30" s="720"/>
      <c r="BV30" s="720"/>
      <c r="BW30" s="720"/>
      <c r="BX30" s="654">
        <v>97.7</v>
      </c>
      <c r="BY30" s="720"/>
      <c r="BZ30" s="720"/>
      <c r="CA30" s="720"/>
      <c r="CB30" s="721"/>
      <c r="CD30" s="724"/>
      <c r="CE30" s="725"/>
      <c r="CF30" s="674" t="s">
        <v>306</v>
      </c>
      <c r="CG30" s="675"/>
      <c r="CH30" s="675"/>
      <c r="CI30" s="675"/>
      <c r="CJ30" s="675"/>
      <c r="CK30" s="675"/>
      <c r="CL30" s="675"/>
      <c r="CM30" s="675"/>
      <c r="CN30" s="675"/>
      <c r="CO30" s="675"/>
      <c r="CP30" s="675"/>
      <c r="CQ30" s="676"/>
      <c r="CR30" s="659">
        <v>12300710</v>
      </c>
      <c r="CS30" s="660"/>
      <c r="CT30" s="660"/>
      <c r="CU30" s="660"/>
      <c r="CV30" s="660"/>
      <c r="CW30" s="660"/>
      <c r="CX30" s="660"/>
      <c r="CY30" s="661"/>
      <c r="CZ30" s="664">
        <v>15.4</v>
      </c>
      <c r="DA30" s="693"/>
      <c r="DB30" s="693"/>
      <c r="DC30" s="697"/>
      <c r="DD30" s="668">
        <v>11967586</v>
      </c>
      <c r="DE30" s="660"/>
      <c r="DF30" s="660"/>
      <c r="DG30" s="660"/>
      <c r="DH30" s="660"/>
      <c r="DI30" s="660"/>
      <c r="DJ30" s="660"/>
      <c r="DK30" s="661"/>
      <c r="DL30" s="668">
        <v>11320792</v>
      </c>
      <c r="DM30" s="660"/>
      <c r="DN30" s="660"/>
      <c r="DO30" s="660"/>
      <c r="DP30" s="660"/>
      <c r="DQ30" s="660"/>
      <c r="DR30" s="660"/>
      <c r="DS30" s="660"/>
      <c r="DT30" s="660"/>
      <c r="DU30" s="660"/>
      <c r="DV30" s="661"/>
      <c r="DW30" s="664">
        <v>23.9</v>
      </c>
      <c r="DX30" s="693"/>
      <c r="DY30" s="693"/>
      <c r="DZ30" s="693"/>
      <c r="EA30" s="693"/>
      <c r="EB30" s="693"/>
      <c r="EC30" s="694"/>
    </row>
    <row r="31" spans="2:133" ht="11.25" customHeight="1" x14ac:dyDescent="0.15">
      <c r="B31" s="656" t="s">
        <v>307</v>
      </c>
      <c r="C31" s="657"/>
      <c r="D31" s="657"/>
      <c r="E31" s="657"/>
      <c r="F31" s="657"/>
      <c r="G31" s="657"/>
      <c r="H31" s="657"/>
      <c r="I31" s="657"/>
      <c r="J31" s="657"/>
      <c r="K31" s="657"/>
      <c r="L31" s="657"/>
      <c r="M31" s="657"/>
      <c r="N31" s="657"/>
      <c r="O31" s="657"/>
      <c r="P31" s="657"/>
      <c r="Q31" s="658"/>
      <c r="R31" s="659">
        <v>433046</v>
      </c>
      <c r="S31" s="660"/>
      <c r="T31" s="660"/>
      <c r="U31" s="660"/>
      <c r="V31" s="660"/>
      <c r="W31" s="660"/>
      <c r="X31" s="660"/>
      <c r="Y31" s="661"/>
      <c r="Z31" s="662">
        <v>0.5</v>
      </c>
      <c r="AA31" s="662"/>
      <c r="AB31" s="662"/>
      <c r="AC31" s="662"/>
      <c r="AD31" s="663" t="s">
        <v>122</v>
      </c>
      <c r="AE31" s="663"/>
      <c r="AF31" s="663"/>
      <c r="AG31" s="663"/>
      <c r="AH31" s="663"/>
      <c r="AI31" s="663"/>
      <c r="AJ31" s="663"/>
      <c r="AK31" s="663"/>
      <c r="AL31" s="664" t="s">
        <v>122</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99.3</v>
      </c>
      <c r="BH31" s="695"/>
      <c r="BI31" s="695"/>
      <c r="BJ31" s="695"/>
      <c r="BK31" s="695"/>
      <c r="BL31" s="695"/>
      <c r="BM31" s="665">
        <v>98.2</v>
      </c>
      <c r="BN31" s="717"/>
      <c r="BO31" s="717"/>
      <c r="BP31" s="717"/>
      <c r="BQ31" s="718"/>
      <c r="BR31" s="716">
        <v>99.3</v>
      </c>
      <c r="BS31" s="695"/>
      <c r="BT31" s="695"/>
      <c r="BU31" s="695"/>
      <c r="BV31" s="695"/>
      <c r="BW31" s="695"/>
      <c r="BX31" s="665">
        <v>98.2</v>
      </c>
      <c r="BY31" s="717"/>
      <c r="BZ31" s="717"/>
      <c r="CA31" s="717"/>
      <c r="CB31" s="718"/>
      <c r="CD31" s="724"/>
      <c r="CE31" s="725"/>
      <c r="CF31" s="674" t="s">
        <v>310</v>
      </c>
      <c r="CG31" s="675"/>
      <c r="CH31" s="675"/>
      <c r="CI31" s="675"/>
      <c r="CJ31" s="675"/>
      <c r="CK31" s="675"/>
      <c r="CL31" s="675"/>
      <c r="CM31" s="675"/>
      <c r="CN31" s="675"/>
      <c r="CO31" s="675"/>
      <c r="CP31" s="675"/>
      <c r="CQ31" s="676"/>
      <c r="CR31" s="659">
        <v>960940</v>
      </c>
      <c r="CS31" s="695"/>
      <c r="CT31" s="695"/>
      <c r="CU31" s="695"/>
      <c r="CV31" s="695"/>
      <c r="CW31" s="695"/>
      <c r="CX31" s="695"/>
      <c r="CY31" s="696"/>
      <c r="CZ31" s="664">
        <v>1.2</v>
      </c>
      <c r="DA31" s="693"/>
      <c r="DB31" s="693"/>
      <c r="DC31" s="697"/>
      <c r="DD31" s="668">
        <v>959012</v>
      </c>
      <c r="DE31" s="695"/>
      <c r="DF31" s="695"/>
      <c r="DG31" s="695"/>
      <c r="DH31" s="695"/>
      <c r="DI31" s="695"/>
      <c r="DJ31" s="695"/>
      <c r="DK31" s="696"/>
      <c r="DL31" s="668">
        <v>958983</v>
      </c>
      <c r="DM31" s="695"/>
      <c r="DN31" s="695"/>
      <c r="DO31" s="695"/>
      <c r="DP31" s="695"/>
      <c r="DQ31" s="695"/>
      <c r="DR31" s="695"/>
      <c r="DS31" s="695"/>
      <c r="DT31" s="695"/>
      <c r="DU31" s="695"/>
      <c r="DV31" s="696"/>
      <c r="DW31" s="664">
        <v>2</v>
      </c>
      <c r="DX31" s="693"/>
      <c r="DY31" s="693"/>
      <c r="DZ31" s="693"/>
      <c r="EA31" s="693"/>
      <c r="EB31" s="693"/>
      <c r="EC31" s="694"/>
    </row>
    <row r="32" spans="2:133" ht="11.25" customHeight="1" x14ac:dyDescent="0.15">
      <c r="B32" s="656" t="s">
        <v>311</v>
      </c>
      <c r="C32" s="657"/>
      <c r="D32" s="657"/>
      <c r="E32" s="657"/>
      <c r="F32" s="657"/>
      <c r="G32" s="657"/>
      <c r="H32" s="657"/>
      <c r="I32" s="657"/>
      <c r="J32" s="657"/>
      <c r="K32" s="657"/>
      <c r="L32" s="657"/>
      <c r="M32" s="657"/>
      <c r="N32" s="657"/>
      <c r="O32" s="657"/>
      <c r="P32" s="657"/>
      <c r="Q32" s="658"/>
      <c r="R32" s="659">
        <v>2632030</v>
      </c>
      <c r="S32" s="660"/>
      <c r="T32" s="660"/>
      <c r="U32" s="660"/>
      <c r="V32" s="660"/>
      <c r="W32" s="660"/>
      <c r="X32" s="660"/>
      <c r="Y32" s="661"/>
      <c r="Z32" s="662">
        <v>3.2</v>
      </c>
      <c r="AA32" s="662"/>
      <c r="AB32" s="662"/>
      <c r="AC32" s="662"/>
      <c r="AD32" s="663" t="s">
        <v>122</v>
      </c>
      <c r="AE32" s="663"/>
      <c r="AF32" s="663"/>
      <c r="AG32" s="663"/>
      <c r="AH32" s="663"/>
      <c r="AI32" s="663"/>
      <c r="AJ32" s="663"/>
      <c r="AK32" s="663"/>
      <c r="AL32" s="664" t="s">
        <v>122</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99.2</v>
      </c>
      <c r="BH32" s="729"/>
      <c r="BI32" s="729"/>
      <c r="BJ32" s="729"/>
      <c r="BK32" s="729"/>
      <c r="BL32" s="729"/>
      <c r="BM32" s="730">
        <v>97</v>
      </c>
      <c r="BN32" s="729"/>
      <c r="BO32" s="729"/>
      <c r="BP32" s="729"/>
      <c r="BQ32" s="731"/>
      <c r="BR32" s="728">
        <v>99.1</v>
      </c>
      <c r="BS32" s="729"/>
      <c r="BT32" s="729"/>
      <c r="BU32" s="729"/>
      <c r="BV32" s="729"/>
      <c r="BW32" s="729"/>
      <c r="BX32" s="730">
        <v>97</v>
      </c>
      <c r="BY32" s="729"/>
      <c r="BZ32" s="729"/>
      <c r="CA32" s="729"/>
      <c r="CB32" s="731"/>
      <c r="CD32" s="726"/>
      <c r="CE32" s="727"/>
      <c r="CF32" s="674" t="s">
        <v>313</v>
      </c>
      <c r="CG32" s="675"/>
      <c r="CH32" s="675"/>
      <c r="CI32" s="675"/>
      <c r="CJ32" s="675"/>
      <c r="CK32" s="675"/>
      <c r="CL32" s="675"/>
      <c r="CM32" s="675"/>
      <c r="CN32" s="675"/>
      <c r="CO32" s="675"/>
      <c r="CP32" s="675"/>
      <c r="CQ32" s="676"/>
      <c r="CR32" s="659">
        <v>890</v>
      </c>
      <c r="CS32" s="660"/>
      <c r="CT32" s="660"/>
      <c r="CU32" s="660"/>
      <c r="CV32" s="660"/>
      <c r="CW32" s="660"/>
      <c r="CX32" s="660"/>
      <c r="CY32" s="661"/>
      <c r="CZ32" s="664">
        <v>0</v>
      </c>
      <c r="DA32" s="693"/>
      <c r="DB32" s="693"/>
      <c r="DC32" s="697"/>
      <c r="DD32" s="668">
        <v>890</v>
      </c>
      <c r="DE32" s="660"/>
      <c r="DF32" s="660"/>
      <c r="DG32" s="660"/>
      <c r="DH32" s="660"/>
      <c r="DI32" s="660"/>
      <c r="DJ32" s="660"/>
      <c r="DK32" s="661"/>
      <c r="DL32" s="668">
        <v>890</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314</v>
      </c>
      <c r="C33" s="657"/>
      <c r="D33" s="657"/>
      <c r="E33" s="657"/>
      <c r="F33" s="657"/>
      <c r="G33" s="657"/>
      <c r="H33" s="657"/>
      <c r="I33" s="657"/>
      <c r="J33" s="657"/>
      <c r="K33" s="657"/>
      <c r="L33" s="657"/>
      <c r="M33" s="657"/>
      <c r="N33" s="657"/>
      <c r="O33" s="657"/>
      <c r="P33" s="657"/>
      <c r="Q33" s="658"/>
      <c r="R33" s="659">
        <v>1394011</v>
      </c>
      <c r="S33" s="660"/>
      <c r="T33" s="660"/>
      <c r="U33" s="660"/>
      <c r="V33" s="660"/>
      <c r="W33" s="660"/>
      <c r="X33" s="660"/>
      <c r="Y33" s="661"/>
      <c r="Z33" s="662">
        <v>1.7</v>
      </c>
      <c r="AA33" s="662"/>
      <c r="AB33" s="662"/>
      <c r="AC33" s="662"/>
      <c r="AD33" s="663" t="s">
        <v>122</v>
      </c>
      <c r="AE33" s="663"/>
      <c r="AF33" s="663"/>
      <c r="AG33" s="663"/>
      <c r="AH33" s="663"/>
      <c r="AI33" s="663"/>
      <c r="AJ33" s="663"/>
      <c r="AK33" s="663"/>
      <c r="AL33" s="664" t="s">
        <v>122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28945942</v>
      </c>
      <c r="CS33" s="695"/>
      <c r="CT33" s="695"/>
      <c r="CU33" s="695"/>
      <c r="CV33" s="695"/>
      <c r="CW33" s="695"/>
      <c r="CX33" s="695"/>
      <c r="CY33" s="696"/>
      <c r="CZ33" s="664">
        <v>36.200000000000003</v>
      </c>
      <c r="DA33" s="693"/>
      <c r="DB33" s="693"/>
      <c r="DC33" s="697"/>
      <c r="DD33" s="668">
        <v>21765643</v>
      </c>
      <c r="DE33" s="695"/>
      <c r="DF33" s="695"/>
      <c r="DG33" s="695"/>
      <c r="DH33" s="695"/>
      <c r="DI33" s="695"/>
      <c r="DJ33" s="695"/>
      <c r="DK33" s="696"/>
      <c r="DL33" s="668">
        <v>16323371</v>
      </c>
      <c r="DM33" s="695"/>
      <c r="DN33" s="695"/>
      <c r="DO33" s="695"/>
      <c r="DP33" s="695"/>
      <c r="DQ33" s="695"/>
      <c r="DR33" s="695"/>
      <c r="DS33" s="695"/>
      <c r="DT33" s="695"/>
      <c r="DU33" s="695"/>
      <c r="DV33" s="696"/>
      <c r="DW33" s="664">
        <v>34.5</v>
      </c>
      <c r="DX33" s="693"/>
      <c r="DY33" s="693"/>
      <c r="DZ33" s="693"/>
      <c r="EA33" s="693"/>
      <c r="EB33" s="693"/>
      <c r="EC33" s="694"/>
    </row>
    <row r="34" spans="2:133" ht="11.25" customHeight="1" x14ac:dyDescent="0.15">
      <c r="B34" s="656" t="s">
        <v>316</v>
      </c>
      <c r="C34" s="657"/>
      <c r="D34" s="657"/>
      <c r="E34" s="657"/>
      <c r="F34" s="657"/>
      <c r="G34" s="657"/>
      <c r="H34" s="657"/>
      <c r="I34" s="657"/>
      <c r="J34" s="657"/>
      <c r="K34" s="657"/>
      <c r="L34" s="657"/>
      <c r="M34" s="657"/>
      <c r="N34" s="657"/>
      <c r="O34" s="657"/>
      <c r="P34" s="657"/>
      <c r="Q34" s="658"/>
      <c r="R34" s="659">
        <v>1947379</v>
      </c>
      <c r="S34" s="660"/>
      <c r="T34" s="660"/>
      <c r="U34" s="660"/>
      <c r="V34" s="660"/>
      <c r="W34" s="660"/>
      <c r="X34" s="660"/>
      <c r="Y34" s="661"/>
      <c r="Z34" s="662">
        <v>2.4</v>
      </c>
      <c r="AA34" s="662"/>
      <c r="AB34" s="662"/>
      <c r="AC34" s="662"/>
      <c r="AD34" s="663">
        <v>18516</v>
      </c>
      <c r="AE34" s="663"/>
      <c r="AF34" s="663"/>
      <c r="AG34" s="663"/>
      <c r="AH34" s="663"/>
      <c r="AI34" s="663"/>
      <c r="AJ34" s="663"/>
      <c r="AK34" s="663"/>
      <c r="AL34" s="664">
        <v>0</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10772248</v>
      </c>
      <c r="CS34" s="660"/>
      <c r="CT34" s="660"/>
      <c r="CU34" s="660"/>
      <c r="CV34" s="660"/>
      <c r="CW34" s="660"/>
      <c r="CX34" s="660"/>
      <c r="CY34" s="661"/>
      <c r="CZ34" s="664">
        <v>13.5</v>
      </c>
      <c r="DA34" s="693"/>
      <c r="DB34" s="693"/>
      <c r="DC34" s="697"/>
      <c r="DD34" s="668">
        <v>7549255</v>
      </c>
      <c r="DE34" s="660"/>
      <c r="DF34" s="660"/>
      <c r="DG34" s="660"/>
      <c r="DH34" s="660"/>
      <c r="DI34" s="660"/>
      <c r="DJ34" s="660"/>
      <c r="DK34" s="661"/>
      <c r="DL34" s="668">
        <v>6167360</v>
      </c>
      <c r="DM34" s="660"/>
      <c r="DN34" s="660"/>
      <c r="DO34" s="660"/>
      <c r="DP34" s="660"/>
      <c r="DQ34" s="660"/>
      <c r="DR34" s="660"/>
      <c r="DS34" s="660"/>
      <c r="DT34" s="660"/>
      <c r="DU34" s="660"/>
      <c r="DV34" s="661"/>
      <c r="DW34" s="664">
        <v>13</v>
      </c>
      <c r="DX34" s="693"/>
      <c r="DY34" s="693"/>
      <c r="DZ34" s="693"/>
      <c r="EA34" s="693"/>
      <c r="EB34" s="693"/>
      <c r="EC34" s="694"/>
    </row>
    <row r="35" spans="2:133" ht="11.25" customHeight="1" x14ac:dyDescent="0.15">
      <c r="B35" s="656" t="s">
        <v>320</v>
      </c>
      <c r="C35" s="657"/>
      <c r="D35" s="657"/>
      <c r="E35" s="657"/>
      <c r="F35" s="657"/>
      <c r="G35" s="657"/>
      <c r="H35" s="657"/>
      <c r="I35" s="657"/>
      <c r="J35" s="657"/>
      <c r="K35" s="657"/>
      <c r="L35" s="657"/>
      <c r="M35" s="657"/>
      <c r="N35" s="657"/>
      <c r="O35" s="657"/>
      <c r="P35" s="657"/>
      <c r="Q35" s="658"/>
      <c r="R35" s="659">
        <v>8128500</v>
      </c>
      <c r="S35" s="660"/>
      <c r="T35" s="660"/>
      <c r="U35" s="660"/>
      <c r="V35" s="660"/>
      <c r="W35" s="660"/>
      <c r="X35" s="660"/>
      <c r="Y35" s="661"/>
      <c r="Z35" s="662">
        <v>10</v>
      </c>
      <c r="AA35" s="662"/>
      <c r="AB35" s="662"/>
      <c r="AC35" s="662"/>
      <c r="AD35" s="663" t="s">
        <v>234</v>
      </c>
      <c r="AE35" s="663"/>
      <c r="AF35" s="663"/>
      <c r="AG35" s="663"/>
      <c r="AH35" s="663"/>
      <c r="AI35" s="663"/>
      <c r="AJ35" s="663"/>
      <c r="AK35" s="663"/>
      <c r="AL35" s="664" t="s">
        <v>122</v>
      </c>
      <c r="AM35" s="665"/>
      <c r="AN35" s="665"/>
      <c r="AO35" s="666"/>
      <c r="AP35" s="214"/>
      <c r="AQ35" s="732" t="s">
        <v>321</v>
      </c>
      <c r="AR35" s="733"/>
      <c r="AS35" s="733"/>
      <c r="AT35" s="733"/>
      <c r="AU35" s="733"/>
      <c r="AV35" s="733"/>
      <c r="AW35" s="733"/>
      <c r="AX35" s="733"/>
      <c r="AY35" s="734"/>
      <c r="AZ35" s="648">
        <v>11054387</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847580</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459053</v>
      </c>
      <c r="CS35" s="695"/>
      <c r="CT35" s="695"/>
      <c r="CU35" s="695"/>
      <c r="CV35" s="695"/>
      <c r="CW35" s="695"/>
      <c r="CX35" s="695"/>
      <c r="CY35" s="696"/>
      <c r="CZ35" s="664">
        <v>0.6</v>
      </c>
      <c r="DA35" s="693"/>
      <c r="DB35" s="693"/>
      <c r="DC35" s="697"/>
      <c r="DD35" s="668">
        <v>432184</v>
      </c>
      <c r="DE35" s="695"/>
      <c r="DF35" s="695"/>
      <c r="DG35" s="695"/>
      <c r="DH35" s="695"/>
      <c r="DI35" s="695"/>
      <c r="DJ35" s="695"/>
      <c r="DK35" s="696"/>
      <c r="DL35" s="668">
        <v>432184</v>
      </c>
      <c r="DM35" s="695"/>
      <c r="DN35" s="695"/>
      <c r="DO35" s="695"/>
      <c r="DP35" s="695"/>
      <c r="DQ35" s="695"/>
      <c r="DR35" s="695"/>
      <c r="DS35" s="695"/>
      <c r="DT35" s="695"/>
      <c r="DU35" s="695"/>
      <c r="DV35" s="696"/>
      <c r="DW35" s="664">
        <v>0.9</v>
      </c>
      <c r="DX35" s="693"/>
      <c r="DY35" s="693"/>
      <c r="DZ35" s="693"/>
      <c r="EA35" s="693"/>
      <c r="EB35" s="693"/>
      <c r="EC35" s="694"/>
    </row>
    <row r="36" spans="2:133" ht="11.25" customHeight="1" x14ac:dyDescent="0.15">
      <c r="B36" s="656" t="s">
        <v>324</v>
      </c>
      <c r="C36" s="657"/>
      <c r="D36" s="657"/>
      <c r="E36" s="657"/>
      <c r="F36" s="657"/>
      <c r="G36" s="657"/>
      <c r="H36" s="657"/>
      <c r="I36" s="657"/>
      <c r="J36" s="657"/>
      <c r="K36" s="657"/>
      <c r="L36" s="657"/>
      <c r="M36" s="657"/>
      <c r="N36" s="657"/>
      <c r="O36" s="657"/>
      <c r="P36" s="657"/>
      <c r="Q36" s="658"/>
      <c r="R36" s="659" t="s">
        <v>234</v>
      </c>
      <c r="S36" s="660"/>
      <c r="T36" s="660"/>
      <c r="U36" s="660"/>
      <c r="V36" s="660"/>
      <c r="W36" s="660"/>
      <c r="X36" s="660"/>
      <c r="Y36" s="661"/>
      <c r="Z36" s="662" t="s">
        <v>234</v>
      </c>
      <c r="AA36" s="662"/>
      <c r="AB36" s="662"/>
      <c r="AC36" s="662"/>
      <c r="AD36" s="663" t="s">
        <v>234</v>
      </c>
      <c r="AE36" s="663"/>
      <c r="AF36" s="663"/>
      <c r="AG36" s="663"/>
      <c r="AH36" s="663"/>
      <c r="AI36" s="663"/>
      <c r="AJ36" s="663"/>
      <c r="AK36" s="663"/>
      <c r="AL36" s="664" t="s">
        <v>234</v>
      </c>
      <c r="AM36" s="665"/>
      <c r="AN36" s="665"/>
      <c r="AO36" s="666"/>
      <c r="AQ36" s="736" t="s">
        <v>325</v>
      </c>
      <c r="AR36" s="737"/>
      <c r="AS36" s="737"/>
      <c r="AT36" s="737"/>
      <c r="AU36" s="737"/>
      <c r="AV36" s="737"/>
      <c r="AW36" s="737"/>
      <c r="AX36" s="737"/>
      <c r="AY36" s="738"/>
      <c r="AZ36" s="659">
        <v>3508713</v>
      </c>
      <c r="BA36" s="660"/>
      <c r="BB36" s="660"/>
      <c r="BC36" s="660"/>
      <c r="BD36" s="695"/>
      <c r="BE36" s="695"/>
      <c r="BF36" s="718"/>
      <c r="BG36" s="674" t="s">
        <v>326</v>
      </c>
      <c r="BH36" s="675"/>
      <c r="BI36" s="675"/>
      <c r="BJ36" s="675"/>
      <c r="BK36" s="675"/>
      <c r="BL36" s="675"/>
      <c r="BM36" s="675"/>
      <c r="BN36" s="675"/>
      <c r="BO36" s="675"/>
      <c r="BP36" s="675"/>
      <c r="BQ36" s="675"/>
      <c r="BR36" s="675"/>
      <c r="BS36" s="675"/>
      <c r="BT36" s="675"/>
      <c r="BU36" s="676"/>
      <c r="BV36" s="659">
        <v>1039568</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4714961</v>
      </c>
      <c r="CS36" s="660"/>
      <c r="CT36" s="660"/>
      <c r="CU36" s="660"/>
      <c r="CV36" s="660"/>
      <c r="CW36" s="660"/>
      <c r="CX36" s="660"/>
      <c r="CY36" s="661"/>
      <c r="CZ36" s="664">
        <v>5.9</v>
      </c>
      <c r="DA36" s="693"/>
      <c r="DB36" s="693"/>
      <c r="DC36" s="697"/>
      <c r="DD36" s="668">
        <v>3552061</v>
      </c>
      <c r="DE36" s="660"/>
      <c r="DF36" s="660"/>
      <c r="DG36" s="660"/>
      <c r="DH36" s="660"/>
      <c r="DI36" s="660"/>
      <c r="DJ36" s="660"/>
      <c r="DK36" s="661"/>
      <c r="DL36" s="668">
        <v>1373465</v>
      </c>
      <c r="DM36" s="660"/>
      <c r="DN36" s="660"/>
      <c r="DO36" s="660"/>
      <c r="DP36" s="660"/>
      <c r="DQ36" s="660"/>
      <c r="DR36" s="660"/>
      <c r="DS36" s="660"/>
      <c r="DT36" s="660"/>
      <c r="DU36" s="660"/>
      <c r="DV36" s="661"/>
      <c r="DW36" s="664">
        <v>2.9</v>
      </c>
      <c r="DX36" s="693"/>
      <c r="DY36" s="693"/>
      <c r="DZ36" s="693"/>
      <c r="EA36" s="693"/>
      <c r="EB36" s="693"/>
      <c r="EC36" s="694"/>
    </row>
    <row r="37" spans="2:133" ht="11.25" customHeight="1" x14ac:dyDescent="0.15">
      <c r="B37" s="656" t="s">
        <v>328</v>
      </c>
      <c r="C37" s="657"/>
      <c r="D37" s="657"/>
      <c r="E37" s="657"/>
      <c r="F37" s="657"/>
      <c r="G37" s="657"/>
      <c r="H37" s="657"/>
      <c r="I37" s="657"/>
      <c r="J37" s="657"/>
      <c r="K37" s="657"/>
      <c r="L37" s="657"/>
      <c r="M37" s="657"/>
      <c r="N37" s="657"/>
      <c r="O37" s="657"/>
      <c r="P37" s="657"/>
      <c r="Q37" s="658"/>
      <c r="R37" s="659">
        <v>2362800</v>
      </c>
      <c r="S37" s="660"/>
      <c r="T37" s="660"/>
      <c r="U37" s="660"/>
      <c r="V37" s="660"/>
      <c r="W37" s="660"/>
      <c r="X37" s="660"/>
      <c r="Y37" s="661"/>
      <c r="Z37" s="662">
        <v>2.9</v>
      </c>
      <c r="AA37" s="662"/>
      <c r="AB37" s="662"/>
      <c r="AC37" s="662"/>
      <c r="AD37" s="663" t="s">
        <v>122</v>
      </c>
      <c r="AE37" s="663"/>
      <c r="AF37" s="663"/>
      <c r="AG37" s="663"/>
      <c r="AH37" s="663"/>
      <c r="AI37" s="663"/>
      <c r="AJ37" s="663"/>
      <c r="AK37" s="663"/>
      <c r="AL37" s="664" t="s">
        <v>122</v>
      </c>
      <c r="AM37" s="665"/>
      <c r="AN37" s="665"/>
      <c r="AO37" s="666"/>
      <c r="AQ37" s="736" t="s">
        <v>329</v>
      </c>
      <c r="AR37" s="737"/>
      <c r="AS37" s="737"/>
      <c r="AT37" s="737"/>
      <c r="AU37" s="737"/>
      <c r="AV37" s="737"/>
      <c r="AW37" s="737"/>
      <c r="AX37" s="737"/>
      <c r="AY37" s="738"/>
      <c r="AZ37" s="659">
        <v>531192</v>
      </c>
      <c r="BA37" s="660"/>
      <c r="BB37" s="660"/>
      <c r="BC37" s="660"/>
      <c r="BD37" s="695"/>
      <c r="BE37" s="695"/>
      <c r="BF37" s="718"/>
      <c r="BG37" s="674" t="s">
        <v>330</v>
      </c>
      <c r="BH37" s="675"/>
      <c r="BI37" s="675"/>
      <c r="BJ37" s="675"/>
      <c r="BK37" s="675"/>
      <c r="BL37" s="675"/>
      <c r="BM37" s="675"/>
      <c r="BN37" s="675"/>
      <c r="BO37" s="675"/>
      <c r="BP37" s="675"/>
      <c r="BQ37" s="675"/>
      <c r="BR37" s="675"/>
      <c r="BS37" s="675"/>
      <c r="BT37" s="675"/>
      <c r="BU37" s="676"/>
      <c r="BV37" s="659">
        <v>19981</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72218</v>
      </c>
      <c r="CS37" s="695"/>
      <c r="CT37" s="695"/>
      <c r="CU37" s="695"/>
      <c r="CV37" s="695"/>
      <c r="CW37" s="695"/>
      <c r="CX37" s="695"/>
      <c r="CY37" s="696"/>
      <c r="CZ37" s="664">
        <v>0.1</v>
      </c>
      <c r="DA37" s="693"/>
      <c r="DB37" s="693"/>
      <c r="DC37" s="697"/>
      <c r="DD37" s="668">
        <v>72218</v>
      </c>
      <c r="DE37" s="695"/>
      <c r="DF37" s="695"/>
      <c r="DG37" s="695"/>
      <c r="DH37" s="695"/>
      <c r="DI37" s="695"/>
      <c r="DJ37" s="695"/>
      <c r="DK37" s="696"/>
      <c r="DL37" s="668">
        <v>41951</v>
      </c>
      <c r="DM37" s="695"/>
      <c r="DN37" s="695"/>
      <c r="DO37" s="695"/>
      <c r="DP37" s="695"/>
      <c r="DQ37" s="695"/>
      <c r="DR37" s="695"/>
      <c r="DS37" s="695"/>
      <c r="DT37" s="695"/>
      <c r="DU37" s="695"/>
      <c r="DV37" s="696"/>
      <c r="DW37" s="664">
        <v>0.1</v>
      </c>
      <c r="DX37" s="693"/>
      <c r="DY37" s="693"/>
      <c r="DZ37" s="693"/>
      <c r="EA37" s="693"/>
      <c r="EB37" s="693"/>
      <c r="EC37" s="694"/>
    </row>
    <row r="38" spans="2:133" ht="11.25" customHeight="1" x14ac:dyDescent="0.15">
      <c r="B38" s="704" t="s">
        <v>332</v>
      </c>
      <c r="C38" s="705"/>
      <c r="D38" s="705"/>
      <c r="E38" s="705"/>
      <c r="F38" s="705"/>
      <c r="G38" s="705"/>
      <c r="H38" s="705"/>
      <c r="I38" s="705"/>
      <c r="J38" s="705"/>
      <c r="K38" s="705"/>
      <c r="L38" s="705"/>
      <c r="M38" s="705"/>
      <c r="N38" s="705"/>
      <c r="O38" s="705"/>
      <c r="P38" s="705"/>
      <c r="Q38" s="706"/>
      <c r="R38" s="739">
        <v>81465297</v>
      </c>
      <c r="S38" s="740"/>
      <c r="T38" s="740"/>
      <c r="U38" s="740"/>
      <c r="V38" s="740"/>
      <c r="W38" s="740"/>
      <c r="X38" s="740"/>
      <c r="Y38" s="741"/>
      <c r="Z38" s="742">
        <v>100</v>
      </c>
      <c r="AA38" s="742"/>
      <c r="AB38" s="742"/>
      <c r="AC38" s="742"/>
      <c r="AD38" s="743">
        <v>44939741</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v>508505</v>
      </c>
      <c r="BA38" s="660"/>
      <c r="BB38" s="660"/>
      <c r="BC38" s="660"/>
      <c r="BD38" s="695"/>
      <c r="BE38" s="695"/>
      <c r="BF38" s="718"/>
      <c r="BG38" s="674" t="s">
        <v>334</v>
      </c>
      <c r="BH38" s="675"/>
      <c r="BI38" s="675"/>
      <c r="BJ38" s="675"/>
      <c r="BK38" s="675"/>
      <c r="BL38" s="675"/>
      <c r="BM38" s="675"/>
      <c r="BN38" s="675"/>
      <c r="BO38" s="675"/>
      <c r="BP38" s="675"/>
      <c r="BQ38" s="675"/>
      <c r="BR38" s="675"/>
      <c r="BS38" s="675"/>
      <c r="BT38" s="675"/>
      <c r="BU38" s="676"/>
      <c r="BV38" s="659">
        <v>32321</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9994690</v>
      </c>
      <c r="CS38" s="660"/>
      <c r="CT38" s="660"/>
      <c r="CU38" s="660"/>
      <c r="CV38" s="660"/>
      <c r="CW38" s="660"/>
      <c r="CX38" s="660"/>
      <c r="CY38" s="661"/>
      <c r="CZ38" s="664">
        <v>12.5</v>
      </c>
      <c r="DA38" s="693"/>
      <c r="DB38" s="693"/>
      <c r="DC38" s="697"/>
      <c r="DD38" s="668">
        <v>8855528</v>
      </c>
      <c r="DE38" s="660"/>
      <c r="DF38" s="660"/>
      <c r="DG38" s="660"/>
      <c r="DH38" s="660"/>
      <c r="DI38" s="660"/>
      <c r="DJ38" s="660"/>
      <c r="DK38" s="661"/>
      <c r="DL38" s="668">
        <v>8350362</v>
      </c>
      <c r="DM38" s="660"/>
      <c r="DN38" s="660"/>
      <c r="DO38" s="660"/>
      <c r="DP38" s="660"/>
      <c r="DQ38" s="660"/>
      <c r="DR38" s="660"/>
      <c r="DS38" s="660"/>
      <c r="DT38" s="660"/>
      <c r="DU38" s="660"/>
      <c r="DV38" s="661"/>
      <c r="DW38" s="664">
        <v>17.7</v>
      </c>
      <c r="DX38" s="693"/>
      <c r="DY38" s="693"/>
      <c r="DZ38" s="693"/>
      <c r="EA38" s="693"/>
      <c r="EB38" s="693"/>
      <c r="EC38" s="694"/>
    </row>
    <row r="39" spans="2:133" ht="11.25" customHeight="1" x14ac:dyDescent="0.15">
      <c r="AQ39" s="736" t="s">
        <v>336</v>
      </c>
      <c r="AR39" s="737"/>
      <c r="AS39" s="737"/>
      <c r="AT39" s="737"/>
      <c r="AU39" s="737"/>
      <c r="AV39" s="737"/>
      <c r="AW39" s="737"/>
      <c r="AX39" s="737"/>
      <c r="AY39" s="738"/>
      <c r="AZ39" s="659">
        <v>20000</v>
      </c>
      <c r="BA39" s="660"/>
      <c r="BB39" s="660"/>
      <c r="BC39" s="660"/>
      <c r="BD39" s="695"/>
      <c r="BE39" s="695"/>
      <c r="BF39" s="718"/>
      <c r="BG39" s="750" t="s">
        <v>337</v>
      </c>
      <c r="BH39" s="751"/>
      <c r="BI39" s="751"/>
      <c r="BJ39" s="751"/>
      <c r="BK39" s="751"/>
      <c r="BL39" s="215"/>
      <c r="BM39" s="675" t="s">
        <v>338</v>
      </c>
      <c r="BN39" s="675"/>
      <c r="BO39" s="675"/>
      <c r="BP39" s="675"/>
      <c r="BQ39" s="675"/>
      <c r="BR39" s="675"/>
      <c r="BS39" s="675"/>
      <c r="BT39" s="675"/>
      <c r="BU39" s="676"/>
      <c r="BV39" s="659">
        <v>107</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1620561</v>
      </c>
      <c r="CS39" s="695"/>
      <c r="CT39" s="695"/>
      <c r="CU39" s="695"/>
      <c r="CV39" s="695"/>
      <c r="CW39" s="695"/>
      <c r="CX39" s="695"/>
      <c r="CY39" s="696"/>
      <c r="CZ39" s="664">
        <v>2</v>
      </c>
      <c r="DA39" s="693"/>
      <c r="DB39" s="693"/>
      <c r="DC39" s="697"/>
      <c r="DD39" s="668">
        <v>973796</v>
      </c>
      <c r="DE39" s="695"/>
      <c r="DF39" s="695"/>
      <c r="DG39" s="695"/>
      <c r="DH39" s="695"/>
      <c r="DI39" s="695"/>
      <c r="DJ39" s="695"/>
      <c r="DK39" s="696"/>
      <c r="DL39" s="668" t="s">
        <v>122</v>
      </c>
      <c r="DM39" s="695"/>
      <c r="DN39" s="695"/>
      <c r="DO39" s="695"/>
      <c r="DP39" s="695"/>
      <c r="DQ39" s="695"/>
      <c r="DR39" s="695"/>
      <c r="DS39" s="695"/>
      <c r="DT39" s="695"/>
      <c r="DU39" s="695"/>
      <c r="DV39" s="696"/>
      <c r="DW39" s="664" t="s">
        <v>234</v>
      </c>
      <c r="DX39" s="693"/>
      <c r="DY39" s="693"/>
      <c r="DZ39" s="693"/>
      <c r="EA39" s="693"/>
      <c r="EB39" s="693"/>
      <c r="EC39" s="694"/>
    </row>
    <row r="40" spans="2:133" ht="11.25" customHeight="1" x14ac:dyDescent="0.15">
      <c r="AQ40" s="736" t="s">
        <v>340</v>
      </c>
      <c r="AR40" s="737"/>
      <c r="AS40" s="737"/>
      <c r="AT40" s="737"/>
      <c r="AU40" s="737"/>
      <c r="AV40" s="737"/>
      <c r="AW40" s="737"/>
      <c r="AX40" s="737"/>
      <c r="AY40" s="738"/>
      <c r="AZ40" s="659">
        <v>1374619</v>
      </c>
      <c r="BA40" s="660"/>
      <c r="BB40" s="660"/>
      <c r="BC40" s="660"/>
      <c r="BD40" s="695"/>
      <c r="BE40" s="695"/>
      <c r="BF40" s="718"/>
      <c r="BG40" s="750"/>
      <c r="BH40" s="751"/>
      <c r="BI40" s="751"/>
      <c r="BJ40" s="751"/>
      <c r="BK40" s="751"/>
      <c r="BL40" s="215"/>
      <c r="BM40" s="675" t="s">
        <v>341</v>
      </c>
      <c r="BN40" s="675"/>
      <c r="BO40" s="675"/>
      <c r="BP40" s="675"/>
      <c r="BQ40" s="675"/>
      <c r="BR40" s="675"/>
      <c r="BS40" s="675"/>
      <c r="BT40" s="675"/>
      <c r="BU40" s="676"/>
      <c r="BV40" s="659">
        <v>108</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1384429</v>
      </c>
      <c r="CS40" s="660"/>
      <c r="CT40" s="660"/>
      <c r="CU40" s="660"/>
      <c r="CV40" s="660"/>
      <c r="CW40" s="660"/>
      <c r="CX40" s="660"/>
      <c r="CY40" s="661"/>
      <c r="CZ40" s="664">
        <v>1.7</v>
      </c>
      <c r="DA40" s="693"/>
      <c r="DB40" s="693"/>
      <c r="DC40" s="697"/>
      <c r="DD40" s="668">
        <v>402819</v>
      </c>
      <c r="DE40" s="660"/>
      <c r="DF40" s="660"/>
      <c r="DG40" s="660"/>
      <c r="DH40" s="660"/>
      <c r="DI40" s="660"/>
      <c r="DJ40" s="660"/>
      <c r="DK40" s="661"/>
      <c r="DL40" s="668" t="s">
        <v>234</v>
      </c>
      <c r="DM40" s="660"/>
      <c r="DN40" s="660"/>
      <c r="DO40" s="660"/>
      <c r="DP40" s="660"/>
      <c r="DQ40" s="660"/>
      <c r="DR40" s="660"/>
      <c r="DS40" s="660"/>
      <c r="DT40" s="660"/>
      <c r="DU40" s="660"/>
      <c r="DV40" s="661"/>
      <c r="DW40" s="664" t="s">
        <v>234</v>
      </c>
      <c r="DX40" s="693"/>
      <c r="DY40" s="693"/>
      <c r="DZ40" s="693"/>
      <c r="EA40" s="693"/>
      <c r="EB40" s="693"/>
      <c r="EC40" s="694"/>
    </row>
    <row r="41" spans="2:133" ht="11.25" customHeight="1" x14ac:dyDescent="0.15">
      <c r="AQ41" s="746" t="s">
        <v>343</v>
      </c>
      <c r="AR41" s="747"/>
      <c r="AS41" s="747"/>
      <c r="AT41" s="747"/>
      <c r="AU41" s="747"/>
      <c r="AV41" s="747"/>
      <c r="AW41" s="747"/>
      <c r="AX41" s="747"/>
      <c r="AY41" s="748"/>
      <c r="AZ41" s="739">
        <v>5111358</v>
      </c>
      <c r="BA41" s="740"/>
      <c r="BB41" s="740"/>
      <c r="BC41" s="740"/>
      <c r="BD41" s="729"/>
      <c r="BE41" s="729"/>
      <c r="BF41" s="731"/>
      <c r="BG41" s="752"/>
      <c r="BH41" s="753"/>
      <c r="BI41" s="753"/>
      <c r="BJ41" s="753"/>
      <c r="BK41" s="753"/>
      <c r="BL41" s="216"/>
      <c r="BM41" s="684" t="s">
        <v>344</v>
      </c>
      <c r="BN41" s="684"/>
      <c r="BO41" s="684"/>
      <c r="BP41" s="684"/>
      <c r="BQ41" s="684"/>
      <c r="BR41" s="684"/>
      <c r="BS41" s="684"/>
      <c r="BT41" s="684"/>
      <c r="BU41" s="685"/>
      <c r="BV41" s="739">
        <v>372</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234</v>
      </c>
      <c r="CS41" s="695"/>
      <c r="CT41" s="695"/>
      <c r="CU41" s="695"/>
      <c r="CV41" s="695"/>
      <c r="CW41" s="695"/>
      <c r="CX41" s="695"/>
      <c r="CY41" s="696"/>
      <c r="CZ41" s="664" t="s">
        <v>122</v>
      </c>
      <c r="DA41" s="693"/>
      <c r="DB41" s="693"/>
      <c r="DC41" s="697"/>
      <c r="DD41" s="668" t="s">
        <v>122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9658182</v>
      </c>
      <c r="CS42" s="660"/>
      <c r="CT42" s="660"/>
      <c r="CU42" s="660"/>
      <c r="CV42" s="660"/>
      <c r="CW42" s="660"/>
      <c r="CX42" s="660"/>
      <c r="CY42" s="661"/>
      <c r="CZ42" s="664">
        <v>12.1</v>
      </c>
      <c r="DA42" s="665"/>
      <c r="DB42" s="665"/>
      <c r="DC42" s="760"/>
      <c r="DD42" s="668">
        <v>2668326</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122939</v>
      </c>
      <c r="CS43" s="695"/>
      <c r="CT43" s="695"/>
      <c r="CU43" s="695"/>
      <c r="CV43" s="695"/>
      <c r="CW43" s="695"/>
      <c r="CX43" s="695"/>
      <c r="CY43" s="696"/>
      <c r="CZ43" s="664">
        <v>0.2</v>
      </c>
      <c r="DA43" s="693"/>
      <c r="DB43" s="693"/>
      <c r="DC43" s="697"/>
      <c r="DD43" s="668">
        <v>122839</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350</v>
      </c>
      <c r="CD44" s="771" t="s">
        <v>301</v>
      </c>
      <c r="CE44" s="772"/>
      <c r="CF44" s="656" t="s">
        <v>351</v>
      </c>
      <c r="CG44" s="657"/>
      <c r="CH44" s="657"/>
      <c r="CI44" s="657"/>
      <c r="CJ44" s="657"/>
      <c r="CK44" s="657"/>
      <c r="CL44" s="657"/>
      <c r="CM44" s="657"/>
      <c r="CN44" s="657"/>
      <c r="CO44" s="657"/>
      <c r="CP44" s="657"/>
      <c r="CQ44" s="658"/>
      <c r="CR44" s="659">
        <v>9555306</v>
      </c>
      <c r="CS44" s="660"/>
      <c r="CT44" s="660"/>
      <c r="CU44" s="660"/>
      <c r="CV44" s="660"/>
      <c r="CW44" s="660"/>
      <c r="CX44" s="660"/>
      <c r="CY44" s="661"/>
      <c r="CZ44" s="664">
        <v>11.9</v>
      </c>
      <c r="DA44" s="665"/>
      <c r="DB44" s="665"/>
      <c r="DC44" s="760"/>
      <c r="DD44" s="668">
        <v>2624095</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352</v>
      </c>
      <c r="CG45" s="657"/>
      <c r="CH45" s="657"/>
      <c r="CI45" s="657"/>
      <c r="CJ45" s="657"/>
      <c r="CK45" s="657"/>
      <c r="CL45" s="657"/>
      <c r="CM45" s="657"/>
      <c r="CN45" s="657"/>
      <c r="CO45" s="657"/>
      <c r="CP45" s="657"/>
      <c r="CQ45" s="658"/>
      <c r="CR45" s="659">
        <v>2700905</v>
      </c>
      <c r="CS45" s="695"/>
      <c r="CT45" s="695"/>
      <c r="CU45" s="695"/>
      <c r="CV45" s="695"/>
      <c r="CW45" s="695"/>
      <c r="CX45" s="695"/>
      <c r="CY45" s="696"/>
      <c r="CZ45" s="664">
        <v>3.4</v>
      </c>
      <c r="DA45" s="693"/>
      <c r="DB45" s="693"/>
      <c r="DC45" s="697"/>
      <c r="DD45" s="668">
        <v>260011</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353</v>
      </c>
      <c r="CG46" s="657"/>
      <c r="CH46" s="657"/>
      <c r="CI46" s="657"/>
      <c r="CJ46" s="657"/>
      <c r="CK46" s="657"/>
      <c r="CL46" s="657"/>
      <c r="CM46" s="657"/>
      <c r="CN46" s="657"/>
      <c r="CO46" s="657"/>
      <c r="CP46" s="657"/>
      <c r="CQ46" s="658"/>
      <c r="CR46" s="659">
        <v>5022768</v>
      </c>
      <c r="CS46" s="660"/>
      <c r="CT46" s="660"/>
      <c r="CU46" s="660"/>
      <c r="CV46" s="660"/>
      <c r="CW46" s="660"/>
      <c r="CX46" s="660"/>
      <c r="CY46" s="661"/>
      <c r="CZ46" s="664">
        <v>6.3</v>
      </c>
      <c r="DA46" s="665"/>
      <c r="DB46" s="665"/>
      <c r="DC46" s="760"/>
      <c r="DD46" s="668">
        <v>2004896</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354</v>
      </c>
      <c r="CG47" s="657"/>
      <c r="CH47" s="657"/>
      <c r="CI47" s="657"/>
      <c r="CJ47" s="657"/>
      <c r="CK47" s="657"/>
      <c r="CL47" s="657"/>
      <c r="CM47" s="657"/>
      <c r="CN47" s="657"/>
      <c r="CO47" s="657"/>
      <c r="CP47" s="657"/>
      <c r="CQ47" s="658"/>
      <c r="CR47" s="659">
        <v>102876</v>
      </c>
      <c r="CS47" s="695"/>
      <c r="CT47" s="695"/>
      <c r="CU47" s="695"/>
      <c r="CV47" s="695"/>
      <c r="CW47" s="695"/>
      <c r="CX47" s="695"/>
      <c r="CY47" s="696"/>
      <c r="CZ47" s="664">
        <v>0.1</v>
      </c>
      <c r="DA47" s="693"/>
      <c r="DB47" s="693"/>
      <c r="DC47" s="697"/>
      <c r="DD47" s="668">
        <v>44231</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355</v>
      </c>
      <c r="CG48" s="657"/>
      <c r="CH48" s="657"/>
      <c r="CI48" s="657"/>
      <c r="CJ48" s="657"/>
      <c r="CK48" s="657"/>
      <c r="CL48" s="657"/>
      <c r="CM48" s="657"/>
      <c r="CN48" s="657"/>
      <c r="CO48" s="657"/>
      <c r="CP48" s="657"/>
      <c r="CQ48" s="658"/>
      <c r="CR48" s="659" t="s">
        <v>234</v>
      </c>
      <c r="CS48" s="660"/>
      <c r="CT48" s="660"/>
      <c r="CU48" s="660"/>
      <c r="CV48" s="660"/>
      <c r="CW48" s="660"/>
      <c r="CX48" s="660"/>
      <c r="CY48" s="661"/>
      <c r="CZ48" s="664" t="s">
        <v>122</v>
      </c>
      <c r="DA48" s="665"/>
      <c r="DB48" s="665"/>
      <c r="DC48" s="760"/>
      <c r="DD48" s="668" t="s">
        <v>234</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356</v>
      </c>
      <c r="CE49" s="705"/>
      <c r="CF49" s="705"/>
      <c r="CG49" s="705"/>
      <c r="CH49" s="705"/>
      <c r="CI49" s="705"/>
      <c r="CJ49" s="705"/>
      <c r="CK49" s="705"/>
      <c r="CL49" s="705"/>
      <c r="CM49" s="705"/>
      <c r="CN49" s="705"/>
      <c r="CO49" s="705"/>
      <c r="CP49" s="705"/>
      <c r="CQ49" s="706"/>
      <c r="CR49" s="739">
        <v>80071096</v>
      </c>
      <c r="CS49" s="729"/>
      <c r="CT49" s="729"/>
      <c r="CU49" s="729"/>
      <c r="CV49" s="729"/>
      <c r="CW49" s="729"/>
      <c r="CX49" s="729"/>
      <c r="CY49" s="761"/>
      <c r="CZ49" s="744">
        <v>100</v>
      </c>
      <c r="DA49" s="762"/>
      <c r="DB49" s="762"/>
      <c r="DC49" s="763"/>
      <c r="DD49" s="764">
        <v>52255238</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TCnnevIqIH7SMIIRYPR3GyV3bTKLqjy7sGl6WZjD+Eq2FsZECf3QDBqKuI6wi0P9mY5kM+v965PyrNbCPmOOwQ==" saltValue="Pz2EUNM5f0ERSS8itoux5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123"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379</v>
      </c>
      <c r="C7" s="792"/>
      <c r="D7" s="792"/>
      <c r="E7" s="792"/>
      <c r="F7" s="792"/>
      <c r="G7" s="792"/>
      <c r="H7" s="792"/>
      <c r="I7" s="792"/>
      <c r="J7" s="792"/>
      <c r="K7" s="792"/>
      <c r="L7" s="792"/>
      <c r="M7" s="792"/>
      <c r="N7" s="792"/>
      <c r="O7" s="792"/>
      <c r="P7" s="793"/>
      <c r="Q7" s="794">
        <v>81250</v>
      </c>
      <c r="R7" s="795"/>
      <c r="S7" s="795"/>
      <c r="T7" s="795"/>
      <c r="U7" s="795"/>
      <c r="V7" s="795">
        <v>79865</v>
      </c>
      <c r="W7" s="795"/>
      <c r="X7" s="795"/>
      <c r="Y7" s="795"/>
      <c r="Z7" s="795"/>
      <c r="AA7" s="795">
        <v>1384</v>
      </c>
      <c r="AB7" s="795"/>
      <c r="AC7" s="795"/>
      <c r="AD7" s="795"/>
      <c r="AE7" s="796"/>
      <c r="AF7" s="797">
        <v>1269</v>
      </c>
      <c r="AG7" s="798"/>
      <c r="AH7" s="798"/>
      <c r="AI7" s="798"/>
      <c r="AJ7" s="799"/>
      <c r="AK7" s="834">
        <v>2557</v>
      </c>
      <c r="AL7" s="835"/>
      <c r="AM7" s="835"/>
      <c r="AN7" s="835"/>
      <c r="AO7" s="835"/>
      <c r="AP7" s="835">
        <v>101996</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594</v>
      </c>
      <c r="BT7" s="839"/>
      <c r="BU7" s="839"/>
      <c r="BV7" s="839"/>
      <c r="BW7" s="839"/>
      <c r="BX7" s="839"/>
      <c r="BY7" s="839"/>
      <c r="BZ7" s="839"/>
      <c r="CA7" s="839"/>
      <c r="CB7" s="839"/>
      <c r="CC7" s="839"/>
      <c r="CD7" s="839"/>
      <c r="CE7" s="839"/>
      <c r="CF7" s="839"/>
      <c r="CG7" s="840"/>
      <c r="CH7" s="831">
        <v>2</v>
      </c>
      <c r="CI7" s="832"/>
      <c r="CJ7" s="832"/>
      <c r="CK7" s="832"/>
      <c r="CL7" s="833"/>
      <c r="CM7" s="831">
        <v>396</v>
      </c>
      <c r="CN7" s="832"/>
      <c r="CO7" s="832"/>
      <c r="CP7" s="832"/>
      <c r="CQ7" s="833"/>
      <c r="CR7" s="831">
        <v>141</v>
      </c>
      <c r="CS7" s="832"/>
      <c r="CT7" s="832"/>
      <c r="CU7" s="832"/>
      <c r="CV7" s="833"/>
      <c r="CW7" s="831">
        <v>88</v>
      </c>
      <c r="CX7" s="832"/>
      <c r="CY7" s="832"/>
      <c r="CZ7" s="832"/>
      <c r="DA7" s="833"/>
      <c r="DB7" s="831" t="s">
        <v>587</v>
      </c>
      <c r="DC7" s="832"/>
      <c r="DD7" s="832"/>
      <c r="DE7" s="832"/>
      <c r="DF7" s="833"/>
      <c r="DG7" s="831" t="s">
        <v>585</v>
      </c>
      <c r="DH7" s="832"/>
      <c r="DI7" s="832"/>
      <c r="DJ7" s="832"/>
      <c r="DK7" s="833"/>
      <c r="DL7" s="831" t="s">
        <v>585</v>
      </c>
      <c r="DM7" s="832"/>
      <c r="DN7" s="832"/>
      <c r="DO7" s="832"/>
      <c r="DP7" s="833"/>
      <c r="DQ7" s="831" t="s">
        <v>585</v>
      </c>
      <c r="DR7" s="832"/>
      <c r="DS7" s="832"/>
      <c r="DT7" s="832"/>
      <c r="DU7" s="833"/>
      <c r="DV7" s="812"/>
      <c r="DW7" s="813"/>
      <c r="DX7" s="813"/>
      <c r="DY7" s="813"/>
      <c r="DZ7" s="814"/>
      <c r="EA7" s="234"/>
    </row>
    <row r="8" spans="1:131" s="235" customFormat="1" ht="26.25" customHeight="1" x14ac:dyDescent="0.15">
      <c r="A8" s="241">
        <v>2</v>
      </c>
      <c r="B8" s="815" t="s">
        <v>380</v>
      </c>
      <c r="C8" s="816"/>
      <c r="D8" s="816"/>
      <c r="E8" s="816"/>
      <c r="F8" s="816"/>
      <c r="G8" s="816"/>
      <c r="H8" s="816"/>
      <c r="I8" s="816"/>
      <c r="J8" s="816"/>
      <c r="K8" s="816"/>
      <c r="L8" s="816"/>
      <c r="M8" s="816"/>
      <c r="N8" s="816"/>
      <c r="O8" s="816"/>
      <c r="P8" s="817"/>
      <c r="Q8" s="818">
        <v>88</v>
      </c>
      <c r="R8" s="819"/>
      <c r="S8" s="819"/>
      <c r="T8" s="819"/>
      <c r="U8" s="819"/>
      <c r="V8" s="819">
        <v>80</v>
      </c>
      <c r="W8" s="819"/>
      <c r="X8" s="819"/>
      <c r="Y8" s="819"/>
      <c r="Z8" s="819"/>
      <c r="AA8" s="819">
        <v>2</v>
      </c>
      <c r="AB8" s="819"/>
      <c r="AC8" s="819"/>
      <c r="AD8" s="819"/>
      <c r="AE8" s="820"/>
      <c r="AF8" s="821">
        <v>8</v>
      </c>
      <c r="AG8" s="822"/>
      <c r="AH8" s="822"/>
      <c r="AI8" s="822"/>
      <c r="AJ8" s="823"/>
      <c r="AK8" s="824" t="s">
        <v>581</v>
      </c>
      <c r="AL8" s="825"/>
      <c r="AM8" s="825"/>
      <c r="AN8" s="825"/>
      <c r="AO8" s="825"/>
      <c r="AP8" s="825" t="s">
        <v>582</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595</v>
      </c>
      <c r="BT8" s="829"/>
      <c r="BU8" s="829"/>
      <c r="BV8" s="829"/>
      <c r="BW8" s="829"/>
      <c r="BX8" s="829"/>
      <c r="BY8" s="829"/>
      <c r="BZ8" s="829"/>
      <c r="CA8" s="829"/>
      <c r="CB8" s="829"/>
      <c r="CC8" s="829"/>
      <c r="CD8" s="829"/>
      <c r="CE8" s="829"/>
      <c r="CF8" s="829"/>
      <c r="CG8" s="830"/>
      <c r="CH8" s="841">
        <v>1</v>
      </c>
      <c r="CI8" s="842"/>
      <c r="CJ8" s="842"/>
      <c r="CK8" s="842"/>
      <c r="CL8" s="843"/>
      <c r="CM8" s="841">
        <v>129</v>
      </c>
      <c r="CN8" s="842"/>
      <c r="CO8" s="842"/>
      <c r="CP8" s="842"/>
      <c r="CQ8" s="843"/>
      <c r="CR8" s="841">
        <v>164</v>
      </c>
      <c r="CS8" s="842"/>
      <c r="CT8" s="842"/>
      <c r="CU8" s="842"/>
      <c r="CV8" s="843"/>
      <c r="CW8" s="841" t="s">
        <v>585</v>
      </c>
      <c r="CX8" s="842"/>
      <c r="CY8" s="842"/>
      <c r="CZ8" s="842"/>
      <c r="DA8" s="843"/>
      <c r="DB8" s="841" t="s">
        <v>585</v>
      </c>
      <c r="DC8" s="842"/>
      <c r="DD8" s="842"/>
      <c r="DE8" s="842"/>
      <c r="DF8" s="843"/>
      <c r="DG8" s="841" t="s">
        <v>585</v>
      </c>
      <c r="DH8" s="842"/>
      <c r="DI8" s="842"/>
      <c r="DJ8" s="842"/>
      <c r="DK8" s="843"/>
      <c r="DL8" s="841" t="s">
        <v>605</v>
      </c>
      <c r="DM8" s="842"/>
      <c r="DN8" s="842"/>
      <c r="DO8" s="842"/>
      <c r="DP8" s="843"/>
      <c r="DQ8" s="841" t="s">
        <v>585</v>
      </c>
      <c r="DR8" s="842"/>
      <c r="DS8" s="842"/>
      <c r="DT8" s="842"/>
      <c r="DU8" s="843"/>
      <c r="DV8" s="844"/>
      <c r="DW8" s="845"/>
      <c r="DX8" s="845"/>
      <c r="DY8" s="845"/>
      <c r="DZ8" s="846"/>
      <c r="EA8" s="234"/>
    </row>
    <row r="9" spans="1:131" s="235" customFormat="1" ht="26.25" customHeight="1" x14ac:dyDescent="0.15">
      <c r="A9" s="241">
        <v>3</v>
      </c>
      <c r="B9" s="815" t="s">
        <v>381</v>
      </c>
      <c r="C9" s="816"/>
      <c r="D9" s="816"/>
      <c r="E9" s="816"/>
      <c r="F9" s="816"/>
      <c r="G9" s="816"/>
      <c r="H9" s="816"/>
      <c r="I9" s="816"/>
      <c r="J9" s="816"/>
      <c r="K9" s="816"/>
      <c r="L9" s="816"/>
      <c r="M9" s="816"/>
      <c r="N9" s="816"/>
      <c r="O9" s="816"/>
      <c r="P9" s="817"/>
      <c r="Q9" s="818">
        <v>78</v>
      </c>
      <c r="R9" s="819"/>
      <c r="S9" s="819"/>
      <c r="T9" s="819"/>
      <c r="U9" s="819"/>
      <c r="V9" s="819">
        <v>76</v>
      </c>
      <c r="W9" s="819"/>
      <c r="X9" s="819"/>
      <c r="Y9" s="819"/>
      <c r="Z9" s="819"/>
      <c r="AA9" s="819">
        <v>2</v>
      </c>
      <c r="AB9" s="819"/>
      <c r="AC9" s="819"/>
      <c r="AD9" s="819"/>
      <c r="AE9" s="820"/>
      <c r="AF9" s="821">
        <v>2</v>
      </c>
      <c r="AG9" s="822"/>
      <c r="AH9" s="822"/>
      <c r="AI9" s="822"/>
      <c r="AJ9" s="823"/>
      <c r="AK9" s="824" t="s">
        <v>582</v>
      </c>
      <c r="AL9" s="825"/>
      <c r="AM9" s="825"/>
      <c r="AN9" s="825"/>
      <c r="AO9" s="825"/>
      <c r="AP9" s="825" t="s">
        <v>582</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t="s">
        <v>606</v>
      </c>
      <c r="BS9" s="828" t="s">
        <v>603</v>
      </c>
      <c r="BT9" s="829"/>
      <c r="BU9" s="829"/>
      <c r="BV9" s="829"/>
      <c r="BW9" s="829"/>
      <c r="BX9" s="829"/>
      <c r="BY9" s="829"/>
      <c r="BZ9" s="829"/>
      <c r="CA9" s="829"/>
      <c r="CB9" s="829"/>
      <c r="CC9" s="829"/>
      <c r="CD9" s="829"/>
      <c r="CE9" s="829"/>
      <c r="CF9" s="829"/>
      <c r="CG9" s="830"/>
      <c r="CH9" s="841">
        <v>-8</v>
      </c>
      <c r="CI9" s="842"/>
      <c r="CJ9" s="842"/>
      <c r="CK9" s="842"/>
      <c r="CL9" s="843"/>
      <c r="CM9" s="841">
        <v>542</v>
      </c>
      <c r="CN9" s="842"/>
      <c r="CO9" s="842"/>
      <c r="CP9" s="842"/>
      <c r="CQ9" s="843"/>
      <c r="CR9" s="841">
        <v>5</v>
      </c>
      <c r="CS9" s="842"/>
      <c r="CT9" s="842"/>
      <c r="CU9" s="842"/>
      <c r="CV9" s="843"/>
      <c r="CW9" s="841" t="s">
        <v>585</v>
      </c>
      <c r="CX9" s="842"/>
      <c r="CY9" s="842"/>
      <c r="CZ9" s="842"/>
      <c r="DA9" s="843"/>
      <c r="DB9" s="841" t="s">
        <v>587</v>
      </c>
      <c r="DC9" s="842"/>
      <c r="DD9" s="842"/>
      <c r="DE9" s="842"/>
      <c r="DF9" s="843"/>
      <c r="DG9" s="841">
        <v>600</v>
      </c>
      <c r="DH9" s="842"/>
      <c r="DI9" s="842"/>
      <c r="DJ9" s="842"/>
      <c r="DK9" s="843"/>
      <c r="DL9" s="841" t="s">
        <v>593</v>
      </c>
      <c r="DM9" s="842"/>
      <c r="DN9" s="842"/>
      <c r="DO9" s="842"/>
      <c r="DP9" s="843"/>
      <c r="DQ9" s="841" t="s">
        <v>585</v>
      </c>
      <c r="DR9" s="842"/>
      <c r="DS9" s="842"/>
      <c r="DT9" s="842"/>
      <c r="DU9" s="843"/>
      <c r="DV9" s="844"/>
      <c r="DW9" s="845"/>
      <c r="DX9" s="845"/>
      <c r="DY9" s="845"/>
      <c r="DZ9" s="846"/>
      <c r="EA9" s="234"/>
    </row>
    <row r="10" spans="1:131" s="235" customFormat="1" ht="26.25" customHeight="1" x14ac:dyDescent="0.15">
      <c r="A10" s="241">
        <v>4</v>
      </c>
      <c r="B10" s="815" t="s">
        <v>382</v>
      </c>
      <c r="C10" s="816"/>
      <c r="D10" s="816"/>
      <c r="E10" s="816"/>
      <c r="F10" s="816"/>
      <c r="G10" s="816"/>
      <c r="H10" s="816"/>
      <c r="I10" s="816"/>
      <c r="J10" s="816"/>
      <c r="K10" s="816"/>
      <c r="L10" s="816"/>
      <c r="M10" s="816"/>
      <c r="N10" s="816"/>
      <c r="O10" s="816"/>
      <c r="P10" s="817"/>
      <c r="Q10" s="818">
        <v>0</v>
      </c>
      <c r="R10" s="819"/>
      <c r="S10" s="819"/>
      <c r="T10" s="819"/>
      <c r="U10" s="819"/>
      <c r="V10" s="819">
        <v>0</v>
      </c>
      <c r="W10" s="819"/>
      <c r="X10" s="819"/>
      <c r="Y10" s="819"/>
      <c r="Z10" s="819"/>
      <c r="AA10" s="819">
        <v>0</v>
      </c>
      <c r="AB10" s="819"/>
      <c r="AC10" s="819"/>
      <c r="AD10" s="819"/>
      <c r="AE10" s="820"/>
      <c r="AF10" s="821" t="s">
        <v>383</v>
      </c>
      <c r="AG10" s="822"/>
      <c r="AH10" s="822"/>
      <c r="AI10" s="822"/>
      <c r="AJ10" s="823"/>
      <c r="AK10" s="824">
        <v>0</v>
      </c>
      <c r="AL10" s="825"/>
      <c r="AM10" s="825"/>
      <c r="AN10" s="825"/>
      <c r="AO10" s="825"/>
      <c r="AP10" s="825">
        <v>0</v>
      </c>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596</v>
      </c>
      <c r="BT10" s="829"/>
      <c r="BU10" s="829"/>
      <c r="BV10" s="829"/>
      <c r="BW10" s="829"/>
      <c r="BX10" s="829"/>
      <c r="BY10" s="829"/>
      <c r="BZ10" s="829"/>
      <c r="CA10" s="829"/>
      <c r="CB10" s="829"/>
      <c r="CC10" s="829"/>
      <c r="CD10" s="829"/>
      <c r="CE10" s="829"/>
      <c r="CF10" s="829"/>
      <c r="CG10" s="830"/>
      <c r="CH10" s="841">
        <v>-5</v>
      </c>
      <c r="CI10" s="842"/>
      <c r="CJ10" s="842"/>
      <c r="CK10" s="842"/>
      <c r="CL10" s="843"/>
      <c r="CM10" s="841">
        <v>42</v>
      </c>
      <c r="CN10" s="842"/>
      <c r="CO10" s="842"/>
      <c r="CP10" s="842"/>
      <c r="CQ10" s="843"/>
      <c r="CR10" s="841">
        <v>3</v>
      </c>
      <c r="CS10" s="842"/>
      <c r="CT10" s="842"/>
      <c r="CU10" s="842"/>
      <c r="CV10" s="843"/>
      <c r="CW10" s="841" t="s">
        <v>585</v>
      </c>
      <c r="CX10" s="842"/>
      <c r="CY10" s="842"/>
      <c r="CZ10" s="842"/>
      <c r="DA10" s="843"/>
      <c r="DB10" s="841" t="s">
        <v>585</v>
      </c>
      <c r="DC10" s="842"/>
      <c r="DD10" s="842"/>
      <c r="DE10" s="842"/>
      <c r="DF10" s="843"/>
      <c r="DG10" s="841" t="s">
        <v>585</v>
      </c>
      <c r="DH10" s="842"/>
      <c r="DI10" s="842"/>
      <c r="DJ10" s="842"/>
      <c r="DK10" s="843"/>
      <c r="DL10" s="841" t="s">
        <v>585</v>
      </c>
      <c r="DM10" s="842"/>
      <c r="DN10" s="842"/>
      <c r="DO10" s="842"/>
      <c r="DP10" s="843"/>
      <c r="DQ10" s="841" t="s">
        <v>585</v>
      </c>
      <c r="DR10" s="842"/>
      <c r="DS10" s="842"/>
      <c r="DT10" s="842"/>
      <c r="DU10" s="843"/>
      <c r="DV10" s="844"/>
      <c r="DW10" s="845"/>
      <c r="DX10" s="845"/>
      <c r="DY10" s="845"/>
      <c r="DZ10" s="846"/>
      <c r="EA10" s="234"/>
    </row>
    <row r="11" spans="1:131" s="235" customFormat="1" ht="26.25" customHeight="1" x14ac:dyDescent="0.15">
      <c r="A11" s="241">
        <v>5</v>
      </c>
      <c r="B11" s="815" t="s">
        <v>384</v>
      </c>
      <c r="C11" s="816"/>
      <c r="D11" s="816"/>
      <c r="E11" s="816"/>
      <c r="F11" s="816"/>
      <c r="G11" s="816"/>
      <c r="H11" s="816"/>
      <c r="I11" s="816"/>
      <c r="J11" s="816"/>
      <c r="K11" s="816"/>
      <c r="L11" s="816"/>
      <c r="M11" s="816"/>
      <c r="N11" s="816"/>
      <c r="O11" s="816"/>
      <c r="P11" s="817"/>
      <c r="Q11" s="818">
        <v>3</v>
      </c>
      <c r="R11" s="819"/>
      <c r="S11" s="819"/>
      <c r="T11" s="819"/>
      <c r="U11" s="819"/>
      <c r="V11" s="819">
        <v>3</v>
      </c>
      <c r="W11" s="819"/>
      <c r="X11" s="819"/>
      <c r="Y11" s="819"/>
      <c r="Z11" s="819"/>
      <c r="AA11" s="819">
        <v>0</v>
      </c>
      <c r="AB11" s="819"/>
      <c r="AC11" s="819"/>
      <c r="AD11" s="819"/>
      <c r="AE11" s="820"/>
      <c r="AF11" s="821" t="s">
        <v>385</v>
      </c>
      <c r="AG11" s="822"/>
      <c r="AH11" s="822"/>
      <c r="AI11" s="822"/>
      <c r="AJ11" s="823"/>
      <c r="AK11" s="824" t="s">
        <v>582</v>
      </c>
      <c r="AL11" s="825"/>
      <c r="AM11" s="825"/>
      <c r="AN11" s="825"/>
      <c r="AO11" s="825"/>
      <c r="AP11" s="825" t="s">
        <v>582</v>
      </c>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t="s">
        <v>597</v>
      </c>
      <c r="BT11" s="829"/>
      <c r="BU11" s="829"/>
      <c r="BV11" s="829"/>
      <c r="BW11" s="829"/>
      <c r="BX11" s="829"/>
      <c r="BY11" s="829"/>
      <c r="BZ11" s="829"/>
      <c r="CA11" s="829"/>
      <c r="CB11" s="829"/>
      <c r="CC11" s="829"/>
      <c r="CD11" s="829"/>
      <c r="CE11" s="829"/>
      <c r="CF11" s="829"/>
      <c r="CG11" s="830"/>
      <c r="CH11" s="841">
        <v>-2</v>
      </c>
      <c r="CI11" s="842"/>
      <c r="CJ11" s="842"/>
      <c r="CK11" s="842"/>
      <c r="CL11" s="843"/>
      <c r="CM11" s="841">
        <v>151</v>
      </c>
      <c r="CN11" s="842"/>
      <c r="CO11" s="842"/>
      <c r="CP11" s="842"/>
      <c r="CQ11" s="843"/>
      <c r="CR11" s="841">
        <v>30</v>
      </c>
      <c r="CS11" s="842"/>
      <c r="CT11" s="842"/>
      <c r="CU11" s="842"/>
      <c r="CV11" s="843"/>
      <c r="CW11" s="841" t="s">
        <v>585</v>
      </c>
      <c r="CX11" s="842"/>
      <c r="CY11" s="842"/>
      <c r="CZ11" s="842"/>
      <c r="DA11" s="843"/>
      <c r="DB11" s="841" t="s">
        <v>585</v>
      </c>
      <c r="DC11" s="842"/>
      <c r="DD11" s="842"/>
      <c r="DE11" s="842"/>
      <c r="DF11" s="843"/>
      <c r="DG11" s="841" t="s">
        <v>585</v>
      </c>
      <c r="DH11" s="842"/>
      <c r="DI11" s="842"/>
      <c r="DJ11" s="842"/>
      <c r="DK11" s="843"/>
      <c r="DL11" s="841" t="s">
        <v>585</v>
      </c>
      <c r="DM11" s="842"/>
      <c r="DN11" s="842"/>
      <c r="DO11" s="842"/>
      <c r="DP11" s="843"/>
      <c r="DQ11" s="841" t="s">
        <v>585</v>
      </c>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t="s">
        <v>598</v>
      </c>
      <c r="BT12" s="829"/>
      <c r="BU12" s="829"/>
      <c r="BV12" s="829"/>
      <c r="BW12" s="829"/>
      <c r="BX12" s="829"/>
      <c r="BY12" s="829"/>
      <c r="BZ12" s="829"/>
      <c r="CA12" s="829"/>
      <c r="CB12" s="829"/>
      <c r="CC12" s="829"/>
      <c r="CD12" s="829"/>
      <c r="CE12" s="829"/>
      <c r="CF12" s="829"/>
      <c r="CG12" s="830"/>
      <c r="CH12" s="841">
        <v>-3</v>
      </c>
      <c r="CI12" s="842"/>
      <c r="CJ12" s="842"/>
      <c r="CK12" s="842"/>
      <c r="CL12" s="843"/>
      <c r="CM12" s="841">
        <v>29</v>
      </c>
      <c r="CN12" s="842"/>
      <c r="CO12" s="842"/>
      <c r="CP12" s="842"/>
      <c r="CQ12" s="843"/>
      <c r="CR12" s="841">
        <v>23</v>
      </c>
      <c r="CS12" s="842"/>
      <c r="CT12" s="842"/>
      <c r="CU12" s="842"/>
      <c r="CV12" s="843"/>
      <c r="CW12" s="841" t="s">
        <v>585</v>
      </c>
      <c r="CX12" s="842"/>
      <c r="CY12" s="842"/>
      <c r="CZ12" s="842"/>
      <c r="DA12" s="843"/>
      <c r="DB12" s="841" t="s">
        <v>585</v>
      </c>
      <c r="DC12" s="842"/>
      <c r="DD12" s="842"/>
      <c r="DE12" s="842"/>
      <c r="DF12" s="843"/>
      <c r="DG12" s="841" t="s">
        <v>604</v>
      </c>
      <c r="DH12" s="842"/>
      <c r="DI12" s="842"/>
      <c r="DJ12" s="842"/>
      <c r="DK12" s="843"/>
      <c r="DL12" s="841" t="s">
        <v>587</v>
      </c>
      <c r="DM12" s="842"/>
      <c r="DN12" s="842"/>
      <c r="DO12" s="842"/>
      <c r="DP12" s="843"/>
      <c r="DQ12" s="841" t="s">
        <v>585</v>
      </c>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t="s">
        <v>599</v>
      </c>
      <c r="BT13" s="829"/>
      <c r="BU13" s="829"/>
      <c r="BV13" s="829"/>
      <c r="BW13" s="829"/>
      <c r="BX13" s="829"/>
      <c r="BY13" s="829"/>
      <c r="BZ13" s="829"/>
      <c r="CA13" s="829"/>
      <c r="CB13" s="829"/>
      <c r="CC13" s="829"/>
      <c r="CD13" s="829"/>
      <c r="CE13" s="829"/>
      <c r="CF13" s="829"/>
      <c r="CG13" s="830"/>
      <c r="CH13" s="841">
        <v>3</v>
      </c>
      <c r="CI13" s="842"/>
      <c r="CJ13" s="842"/>
      <c r="CK13" s="842"/>
      <c r="CL13" s="843"/>
      <c r="CM13" s="841">
        <v>39</v>
      </c>
      <c r="CN13" s="842"/>
      <c r="CO13" s="842"/>
      <c r="CP13" s="842"/>
      <c r="CQ13" s="843"/>
      <c r="CR13" s="841">
        <v>47</v>
      </c>
      <c r="CS13" s="842"/>
      <c r="CT13" s="842"/>
      <c r="CU13" s="842"/>
      <c r="CV13" s="843"/>
      <c r="CW13" s="841" t="s">
        <v>585</v>
      </c>
      <c r="CX13" s="842"/>
      <c r="CY13" s="842"/>
      <c r="CZ13" s="842"/>
      <c r="DA13" s="843"/>
      <c r="DB13" s="841" t="s">
        <v>585</v>
      </c>
      <c r="DC13" s="842"/>
      <c r="DD13" s="842"/>
      <c r="DE13" s="842"/>
      <c r="DF13" s="843"/>
      <c r="DG13" s="841" t="s">
        <v>585</v>
      </c>
      <c r="DH13" s="842"/>
      <c r="DI13" s="842"/>
      <c r="DJ13" s="842"/>
      <c r="DK13" s="843"/>
      <c r="DL13" s="841" t="s">
        <v>585</v>
      </c>
      <c r="DM13" s="842"/>
      <c r="DN13" s="842"/>
      <c r="DO13" s="842"/>
      <c r="DP13" s="843"/>
      <c r="DQ13" s="841" t="s">
        <v>585</v>
      </c>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t="s">
        <v>600</v>
      </c>
      <c r="BT14" s="829"/>
      <c r="BU14" s="829"/>
      <c r="BV14" s="829"/>
      <c r="BW14" s="829"/>
      <c r="BX14" s="829"/>
      <c r="BY14" s="829"/>
      <c r="BZ14" s="829"/>
      <c r="CA14" s="829"/>
      <c r="CB14" s="829"/>
      <c r="CC14" s="829"/>
      <c r="CD14" s="829"/>
      <c r="CE14" s="829"/>
      <c r="CF14" s="829"/>
      <c r="CG14" s="830"/>
      <c r="CH14" s="841">
        <v>17</v>
      </c>
      <c r="CI14" s="842"/>
      <c r="CJ14" s="842"/>
      <c r="CK14" s="842"/>
      <c r="CL14" s="843"/>
      <c r="CM14" s="841">
        <v>212</v>
      </c>
      <c r="CN14" s="842"/>
      <c r="CO14" s="842"/>
      <c r="CP14" s="842"/>
      <c r="CQ14" s="843"/>
      <c r="CR14" s="841">
        <v>25</v>
      </c>
      <c r="CS14" s="842"/>
      <c r="CT14" s="842"/>
      <c r="CU14" s="842"/>
      <c r="CV14" s="843"/>
      <c r="CW14" s="841" t="s">
        <v>587</v>
      </c>
      <c r="CX14" s="842"/>
      <c r="CY14" s="842"/>
      <c r="CZ14" s="842"/>
      <c r="DA14" s="843"/>
      <c r="DB14" s="841" t="s">
        <v>585</v>
      </c>
      <c r="DC14" s="842"/>
      <c r="DD14" s="842"/>
      <c r="DE14" s="842"/>
      <c r="DF14" s="843"/>
      <c r="DG14" s="841" t="s">
        <v>585</v>
      </c>
      <c r="DH14" s="842"/>
      <c r="DI14" s="842"/>
      <c r="DJ14" s="842"/>
      <c r="DK14" s="843"/>
      <c r="DL14" s="841" t="s">
        <v>605</v>
      </c>
      <c r="DM14" s="842"/>
      <c r="DN14" s="842"/>
      <c r="DO14" s="842"/>
      <c r="DP14" s="843"/>
      <c r="DQ14" s="841" t="s">
        <v>585</v>
      </c>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t="s">
        <v>601</v>
      </c>
      <c r="BT15" s="829"/>
      <c r="BU15" s="829"/>
      <c r="BV15" s="829"/>
      <c r="BW15" s="829"/>
      <c r="BX15" s="829"/>
      <c r="BY15" s="829"/>
      <c r="BZ15" s="829"/>
      <c r="CA15" s="829"/>
      <c r="CB15" s="829"/>
      <c r="CC15" s="829"/>
      <c r="CD15" s="829"/>
      <c r="CE15" s="829"/>
      <c r="CF15" s="829"/>
      <c r="CG15" s="830"/>
      <c r="CH15" s="841">
        <v>1</v>
      </c>
      <c r="CI15" s="842"/>
      <c r="CJ15" s="842"/>
      <c r="CK15" s="842"/>
      <c r="CL15" s="843"/>
      <c r="CM15" s="841">
        <v>135</v>
      </c>
      <c r="CN15" s="842"/>
      <c r="CO15" s="842"/>
      <c r="CP15" s="842"/>
      <c r="CQ15" s="843"/>
      <c r="CR15" s="841">
        <v>11</v>
      </c>
      <c r="CS15" s="842"/>
      <c r="CT15" s="842"/>
      <c r="CU15" s="842"/>
      <c r="CV15" s="843"/>
      <c r="CW15" s="841">
        <v>5</v>
      </c>
      <c r="CX15" s="842"/>
      <c r="CY15" s="842"/>
      <c r="CZ15" s="842"/>
      <c r="DA15" s="843"/>
      <c r="DB15" s="841" t="s">
        <v>585</v>
      </c>
      <c r="DC15" s="842"/>
      <c r="DD15" s="842"/>
      <c r="DE15" s="842"/>
      <c r="DF15" s="843"/>
      <c r="DG15" s="841" t="s">
        <v>585</v>
      </c>
      <c r="DH15" s="842"/>
      <c r="DI15" s="842"/>
      <c r="DJ15" s="842"/>
      <c r="DK15" s="843"/>
      <c r="DL15" s="841" t="s">
        <v>585</v>
      </c>
      <c r="DM15" s="842"/>
      <c r="DN15" s="842"/>
      <c r="DO15" s="842"/>
      <c r="DP15" s="843"/>
      <c r="DQ15" s="841" t="s">
        <v>585</v>
      </c>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t="s">
        <v>602</v>
      </c>
      <c r="BT16" s="829"/>
      <c r="BU16" s="829"/>
      <c r="BV16" s="829"/>
      <c r="BW16" s="829"/>
      <c r="BX16" s="829"/>
      <c r="BY16" s="829"/>
      <c r="BZ16" s="829"/>
      <c r="CA16" s="829"/>
      <c r="CB16" s="829"/>
      <c r="CC16" s="829"/>
      <c r="CD16" s="829"/>
      <c r="CE16" s="829"/>
      <c r="CF16" s="829"/>
      <c r="CG16" s="830"/>
      <c r="CH16" s="841">
        <v>5</v>
      </c>
      <c r="CI16" s="842"/>
      <c r="CJ16" s="842"/>
      <c r="CK16" s="842"/>
      <c r="CL16" s="843"/>
      <c r="CM16" s="841">
        <v>55</v>
      </c>
      <c r="CN16" s="842"/>
      <c r="CO16" s="842"/>
      <c r="CP16" s="842"/>
      <c r="CQ16" s="843"/>
      <c r="CR16" s="841">
        <v>5</v>
      </c>
      <c r="CS16" s="842"/>
      <c r="CT16" s="842"/>
      <c r="CU16" s="842"/>
      <c r="CV16" s="843"/>
      <c r="CW16" s="841" t="s">
        <v>585</v>
      </c>
      <c r="CX16" s="842"/>
      <c r="CY16" s="842"/>
      <c r="CZ16" s="842"/>
      <c r="DA16" s="843"/>
      <c r="DB16" s="841" t="s">
        <v>585</v>
      </c>
      <c r="DC16" s="842"/>
      <c r="DD16" s="842"/>
      <c r="DE16" s="842"/>
      <c r="DF16" s="843"/>
      <c r="DG16" s="841" t="s">
        <v>585</v>
      </c>
      <c r="DH16" s="842"/>
      <c r="DI16" s="842"/>
      <c r="DJ16" s="842"/>
      <c r="DK16" s="843"/>
      <c r="DL16" s="841" t="s">
        <v>585</v>
      </c>
      <c r="DM16" s="842"/>
      <c r="DN16" s="842"/>
      <c r="DO16" s="842"/>
      <c r="DP16" s="843"/>
      <c r="DQ16" s="841" t="s">
        <v>585</v>
      </c>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386</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387</v>
      </c>
      <c r="B23" s="850" t="s">
        <v>388</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1280</v>
      </c>
      <c r="AG23" s="854"/>
      <c r="AH23" s="854"/>
      <c r="AI23" s="854"/>
      <c r="AJ23" s="857"/>
      <c r="AK23" s="858"/>
      <c r="AL23" s="859"/>
      <c r="AM23" s="859"/>
      <c r="AN23" s="859"/>
      <c r="AO23" s="859"/>
      <c r="AP23" s="854"/>
      <c r="AQ23" s="854"/>
      <c r="AR23" s="854"/>
      <c r="AS23" s="854"/>
      <c r="AT23" s="854"/>
      <c r="AU23" s="860"/>
      <c r="AV23" s="860"/>
      <c r="AW23" s="860"/>
      <c r="AX23" s="860"/>
      <c r="AY23" s="861"/>
      <c r="AZ23" s="869" t="s">
        <v>389</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390</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391</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362</v>
      </c>
      <c r="B26" s="801"/>
      <c r="C26" s="801"/>
      <c r="D26" s="801"/>
      <c r="E26" s="801"/>
      <c r="F26" s="801"/>
      <c r="G26" s="801"/>
      <c r="H26" s="801"/>
      <c r="I26" s="801"/>
      <c r="J26" s="801"/>
      <c r="K26" s="801"/>
      <c r="L26" s="801"/>
      <c r="M26" s="801"/>
      <c r="N26" s="801"/>
      <c r="O26" s="801"/>
      <c r="P26" s="802"/>
      <c r="Q26" s="777" t="s">
        <v>392</v>
      </c>
      <c r="R26" s="778"/>
      <c r="S26" s="778"/>
      <c r="T26" s="778"/>
      <c r="U26" s="779"/>
      <c r="V26" s="777" t="s">
        <v>393</v>
      </c>
      <c r="W26" s="778"/>
      <c r="X26" s="778"/>
      <c r="Y26" s="778"/>
      <c r="Z26" s="779"/>
      <c r="AA26" s="777" t="s">
        <v>394</v>
      </c>
      <c r="AB26" s="778"/>
      <c r="AC26" s="778"/>
      <c r="AD26" s="778"/>
      <c r="AE26" s="778"/>
      <c r="AF26" s="872" t="s">
        <v>395</v>
      </c>
      <c r="AG26" s="873"/>
      <c r="AH26" s="873"/>
      <c r="AI26" s="873"/>
      <c r="AJ26" s="874"/>
      <c r="AK26" s="778" t="s">
        <v>396</v>
      </c>
      <c r="AL26" s="778"/>
      <c r="AM26" s="778"/>
      <c r="AN26" s="778"/>
      <c r="AO26" s="779"/>
      <c r="AP26" s="777" t="s">
        <v>397</v>
      </c>
      <c r="AQ26" s="778"/>
      <c r="AR26" s="778"/>
      <c r="AS26" s="778"/>
      <c r="AT26" s="779"/>
      <c r="AU26" s="777" t="s">
        <v>398</v>
      </c>
      <c r="AV26" s="778"/>
      <c r="AW26" s="778"/>
      <c r="AX26" s="778"/>
      <c r="AY26" s="779"/>
      <c r="AZ26" s="777" t="s">
        <v>399</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400</v>
      </c>
      <c r="C28" s="792"/>
      <c r="D28" s="792"/>
      <c r="E28" s="792"/>
      <c r="F28" s="792"/>
      <c r="G28" s="792"/>
      <c r="H28" s="792"/>
      <c r="I28" s="792"/>
      <c r="J28" s="792"/>
      <c r="K28" s="792"/>
      <c r="L28" s="792"/>
      <c r="M28" s="792"/>
      <c r="N28" s="792"/>
      <c r="O28" s="792"/>
      <c r="P28" s="793"/>
      <c r="Q28" s="882">
        <v>24244</v>
      </c>
      <c r="R28" s="883"/>
      <c r="S28" s="883"/>
      <c r="T28" s="883"/>
      <c r="U28" s="883"/>
      <c r="V28" s="883">
        <v>19396</v>
      </c>
      <c r="W28" s="883"/>
      <c r="X28" s="883"/>
      <c r="Y28" s="883"/>
      <c r="Z28" s="883"/>
      <c r="AA28" s="883">
        <v>848</v>
      </c>
      <c r="AB28" s="883"/>
      <c r="AC28" s="883"/>
      <c r="AD28" s="883"/>
      <c r="AE28" s="884"/>
      <c r="AF28" s="885">
        <v>848</v>
      </c>
      <c r="AG28" s="883"/>
      <c r="AH28" s="883"/>
      <c r="AI28" s="883"/>
      <c r="AJ28" s="886"/>
      <c r="AK28" s="887">
        <v>1375</v>
      </c>
      <c r="AL28" s="878"/>
      <c r="AM28" s="878"/>
      <c r="AN28" s="878"/>
      <c r="AO28" s="878"/>
      <c r="AP28" s="878" t="s">
        <v>585</v>
      </c>
      <c r="AQ28" s="878"/>
      <c r="AR28" s="878"/>
      <c r="AS28" s="878"/>
      <c r="AT28" s="878"/>
      <c r="AU28" s="878"/>
      <c r="AV28" s="878"/>
      <c r="AW28" s="878"/>
      <c r="AX28" s="878"/>
      <c r="AY28" s="878"/>
      <c r="AZ28" s="879" t="s">
        <v>585</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401</v>
      </c>
      <c r="C29" s="816"/>
      <c r="D29" s="816"/>
      <c r="E29" s="816"/>
      <c r="F29" s="816"/>
      <c r="G29" s="816"/>
      <c r="H29" s="816"/>
      <c r="I29" s="816"/>
      <c r="J29" s="816"/>
      <c r="K29" s="816"/>
      <c r="L29" s="816"/>
      <c r="M29" s="816"/>
      <c r="N29" s="816"/>
      <c r="O29" s="816"/>
      <c r="P29" s="817"/>
      <c r="Q29" s="818">
        <v>9</v>
      </c>
      <c r="R29" s="819"/>
      <c r="S29" s="819"/>
      <c r="T29" s="819"/>
      <c r="U29" s="819"/>
      <c r="V29" s="819">
        <v>9</v>
      </c>
      <c r="W29" s="819"/>
      <c r="X29" s="819"/>
      <c r="Y29" s="819"/>
      <c r="Z29" s="819"/>
      <c r="AA29" s="819" t="s">
        <v>583</v>
      </c>
      <c r="AB29" s="819"/>
      <c r="AC29" s="819"/>
      <c r="AD29" s="819"/>
      <c r="AE29" s="820"/>
      <c r="AF29" s="821" t="s">
        <v>402</v>
      </c>
      <c r="AG29" s="822"/>
      <c r="AH29" s="822"/>
      <c r="AI29" s="822"/>
      <c r="AJ29" s="823"/>
      <c r="AK29" s="890">
        <v>3</v>
      </c>
      <c r="AL29" s="891"/>
      <c r="AM29" s="891"/>
      <c r="AN29" s="891"/>
      <c r="AO29" s="891"/>
      <c r="AP29" s="891" t="s">
        <v>585</v>
      </c>
      <c r="AQ29" s="891"/>
      <c r="AR29" s="891"/>
      <c r="AS29" s="891"/>
      <c r="AT29" s="891"/>
      <c r="AU29" s="891"/>
      <c r="AV29" s="891"/>
      <c r="AW29" s="891"/>
      <c r="AX29" s="891"/>
      <c r="AY29" s="891"/>
      <c r="AZ29" s="892" t="s">
        <v>585</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403</v>
      </c>
      <c r="C30" s="816"/>
      <c r="D30" s="816"/>
      <c r="E30" s="816"/>
      <c r="F30" s="816"/>
      <c r="G30" s="816"/>
      <c r="H30" s="816"/>
      <c r="I30" s="816"/>
      <c r="J30" s="816"/>
      <c r="K30" s="816"/>
      <c r="L30" s="816"/>
      <c r="M30" s="816"/>
      <c r="N30" s="816"/>
      <c r="O30" s="816"/>
      <c r="P30" s="817"/>
      <c r="Q30" s="818">
        <v>17881</v>
      </c>
      <c r="R30" s="819"/>
      <c r="S30" s="819"/>
      <c r="T30" s="819"/>
      <c r="U30" s="819"/>
      <c r="V30" s="819">
        <v>17720</v>
      </c>
      <c r="W30" s="819"/>
      <c r="X30" s="819"/>
      <c r="Y30" s="819"/>
      <c r="Z30" s="819"/>
      <c r="AA30" s="819">
        <v>160</v>
      </c>
      <c r="AB30" s="819"/>
      <c r="AC30" s="819"/>
      <c r="AD30" s="819"/>
      <c r="AE30" s="820"/>
      <c r="AF30" s="821">
        <v>160</v>
      </c>
      <c r="AG30" s="822"/>
      <c r="AH30" s="822"/>
      <c r="AI30" s="822"/>
      <c r="AJ30" s="823"/>
      <c r="AK30" s="890">
        <v>2600</v>
      </c>
      <c r="AL30" s="891"/>
      <c r="AM30" s="891"/>
      <c r="AN30" s="891"/>
      <c r="AO30" s="891"/>
      <c r="AP30" s="891" t="s">
        <v>586</v>
      </c>
      <c r="AQ30" s="891"/>
      <c r="AR30" s="891"/>
      <c r="AS30" s="891"/>
      <c r="AT30" s="891"/>
      <c r="AU30" s="891"/>
      <c r="AV30" s="891"/>
      <c r="AW30" s="891"/>
      <c r="AX30" s="891"/>
      <c r="AY30" s="891"/>
      <c r="AZ30" s="892" t="s">
        <v>585</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404</v>
      </c>
      <c r="C31" s="816"/>
      <c r="D31" s="816"/>
      <c r="E31" s="816"/>
      <c r="F31" s="816"/>
      <c r="G31" s="816"/>
      <c r="H31" s="816"/>
      <c r="I31" s="816"/>
      <c r="J31" s="816"/>
      <c r="K31" s="816"/>
      <c r="L31" s="816"/>
      <c r="M31" s="816"/>
      <c r="N31" s="816"/>
      <c r="O31" s="816"/>
      <c r="P31" s="817"/>
      <c r="Q31" s="818">
        <v>2144</v>
      </c>
      <c r="R31" s="819"/>
      <c r="S31" s="819"/>
      <c r="T31" s="819"/>
      <c r="U31" s="819"/>
      <c r="V31" s="819">
        <v>2094</v>
      </c>
      <c r="W31" s="819"/>
      <c r="X31" s="819"/>
      <c r="Y31" s="819"/>
      <c r="Z31" s="819"/>
      <c r="AA31" s="819">
        <v>50</v>
      </c>
      <c r="AB31" s="819"/>
      <c r="AC31" s="819"/>
      <c r="AD31" s="819"/>
      <c r="AE31" s="820"/>
      <c r="AF31" s="821">
        <v>50</v>
      </c>
      <c r="AG31" s="822"/>
      <c r="AH31" s="822"/>
      <c r="AI31" s="822"/>
      <c r="AJ31" s="823"/>
      <c r="AK31" s="890">
        <v>2414</v>
      </c>
      <c r="AL31" s="891"/>
      <c r="AM31" s="891"/>
      <c r="AN31" s="891"/>
      <c r="AO31" s="891"/>
      <c r="AP31" s="891" t="s">
        <v>587</v>
      </c>
      <c r="AQ31" s="891"/>
      <c r="AR31" s="891"/>
      <c r="AS31" s="891"/>
      <c r="AT31" s="891"/>
      <c r="AU31" s="891"/>
      <c r="AV31" s="891"/>
      <c r="AW31" s="891"/>
      <c r="AX31" s="891"/>
      <c r="AY31" s="891"/>
      <c r="AZ31" s="892" t="s">
        <v>585</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405</v>
      </c>
      <c r="C32" s="816"/>
      <c r="D32" s="816"/>
      <c r="E32" s="816"/>
      <c r="F32" s="816"/>
      <c r="G32" s="816"/>
      <c r="H32" s="816"/>
      <c r="I32" s="816"/>
      <c r="J32" s="816"/>
      <c r="K32" s="816"/>
      <c r="L32" s="816"/>
      <c r="M32" s="816"/>
      <c r="N32" s="816"/>
      <c r="O32" s="816"/>
      <c r="P32" s="817"/>
      <c r="Q32" s="818">
        <v>3268</v>
      </c>
      <c r="R32" s="819"/>
      <c r="S32" s="819"/>
      <c r="T32" s="819"/>
      <c r="U32" s="819"/>
      <c r="V32" s="819">
        <v>3087</v>
      </c>
      <c r="W32" s="819"/>
      <c r="X32" s="819"/>
      <c r="Y32" s="819"/>
      <c r="Z32" s="819"/>
      <c r="AA32" s="819">
        <v>181</v>
      </c>
      <c r="AB32" s="819"/>
      <c r="AC32" s="819"/>
      <c r="AD32" s="819"/>
      <c r="AE32" s="820"/>
      <c r="AF32" s="821">
        <v>2211</v>
      </c>
      <c r="AG32" s="822"/>
      <c r="AH32" s="822"/>
      <c r="AI32" s="822"/>
      <c r="AJ32" s="823"/>
      <c r="AK32" s="890">
        <v>520</v>
      </c>
      <c r="AL32" s="891"/>
      <c r="AM32" s="891"/>
      <c r="AN32" s="891"/>
      <c r="AO32" s="891"/>
      <c r="AP32" s="891">
        <v>14864</v>
      </c>
      <c r="AQ32" s="891"/>
      <c r="AR32" s="891"/>
      <c r="AS32" s="891"/>
      <c r="AT32" s="891"/>
      <c r="AU32" s="891">
        <v>6228</v>
      </c>
      <c r="AV32" s="891"/>
      <c r="AW32" s="891"/>
      <c r="AX32" s="891"/>
      <c r="AY32" s="891"/>
      <c r="AZ32" s="892" t="s">
        <v>585</v>
      </c>
      <c r="BA32" s="892"/>
      <c r="BB32" s="892"/>
      <c r="BC32" s="892"/>
      <c r="BD32" s="892"/>
      <c r="BE32" s="888" t="s">
        <v>406</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407</v>
      </c>
      <c r="C33" s="816"/>
      <c r="D33" s="816"/>
      <c r="E33" s="816"/>
      <c r="F33" s="816"/>
      <c r="G33" s="816"/>
      <c r="H33" s="816"/>
      <c r="I33" s="816"/>
      <c r="J33" s="816"/>
      <c r="K33" s="816"/>
      <c r="L33" s="816"/>
      <c r="M33" s="816"/>
      <c r="N33" s="816"/>
      <c r="O33" s="816"/>
      <c r="P33" s="817"/>
      <c r="Q33" s="818">
        <v>3077</v>
      </c>
      <c r="R33" s="819"/>
      <c r="S33" s="819"/>
      <c r="T33" s="819"/>
      <c r="U33" s="819"/>
      <c r="V33" s="819">
        <v>3219</v>
      </c>
      <c r="W33" s="819"/>
      <c r="X33" s="819"/>
      <c r="Y33" s="819"/>
      <c r="Z33" s="819"/>
      <c r="AA33" s="819">
        <v>142</v>
      </c>
      <c r="AB33" s="819"/>
      <c r="AC33" s="819"/>
      <c r="AD33" s="819"/>
      <c r="AE33" s="820"/>
      <c r="AF33" s="821">
        <v>720</v>
      </c>
      <c r="AG33" s="822"/>
      <c r="AH33" s="822"/>
      <c r="AI33" s="822"/>
      <c r="AJ33" s="823"/>
      <c r="AK33" s="890">
        <v>509</v>
      </c>
      <c r="AL33" s="891"/>
      <c r="AM33" s="891"/>
      <c r="AN33" s="891"/>
      <c r="AO33" s="891"/>
      <c r="AP33" s="891">
        <v>3403</v>
      </c>
      <c r="AQ33" s="891"/>
      <c r="AR33" s="891"/>
      <c r="AS33" s="891"/>
      <c r="AT33" s="891"/>
      <c r="AU33" s="891">
        <v>2056</v>
      </c>
      <c r="AV33" s="891"/>
      <c r="AW33" s="891"/>
      <c r="AX33" s="891"/>
      <c r="AY33" s="891"/>
      <c r="AZ33" s="892" t="s">
        <v>585</v>
      </c>
      <c r="BA33" s="892"/>
      <c r="BB33" s="892"/>
      <c r="BC33" s="892"/>
      <c r="BD33" s="892"/>
      <c r="BE33" s="888" t="s">
        <v>406</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408</v>
      </c>
      <c r="C34" s="816"/>
      <c r="D34" s="816"/>
      <c r="E34" s="816"/>
      <c r="F34" s="816"/>
      <c r="G34" s="816"/>
      <c r="H34" s="816"/>
      <c r="I34" s="816"/>
      <c r="J34" s="816"/>
      <c r="K34" s="816"/>
      <c r="L34" s="816"/>
      <c r="M34" s="816"/>
      <c r="N34" s="816"/>
      <c r="O34" s="816"/>
      <c r="P34" s="817"/>
      <c r="Q34" s="818">
        <v>6748</v>
      </c>
      <c r="R34" s="819"/>
      <c r="S34" s="819"/>
      <c r="T34" s="819"/>
      <c r="U34" s="819"/>
      <c r="V34" s="819">
        <v>6708</v>
      </c>
      <c r="W34" s="819"/>
      <c r="X34" s="819"/>
      <c r="Y34" s="819"/>
      <c r="Z34" s="819"/>
      <c r="AA34" s="819">
        <v>40</v>
      </c>
      <c r="AB34" s="819"/>
      <c r="AC34" s="819"/>
      <c r="AD34" s="819"/>
      <c r="AE34" s="820"/>
      <c r="AF34" s="821" t="s">
        <v>409</v>
      </c>
      <c r="AG34" s="822"/>
      <c r="AH34" s="822"/>
      <c r="AI34" s="822"/>
      <c r="AJ34" s="823"/>
      <c r="AK34" s="890">
        <v>2126</v>
      </c>
      <c r="AL34" s="891"/>
      <c r="AM34" s="891"/>
      <c r="AN34" s="891"/>
      <c r="AO34" s="891"/>
      <c r="AP34" s="891">
        <v>48650</v>
      </c>
      <c r="AQ34" s="891"/>
      <c r="AR34" s="891"/>
      <c r="AS34" s="891"/>
      <c r="AT34" s="891"/>
      <c r="AU34" s="891">
        <v>36000</v>
      </c>
      <c r="AV34" s="891"/>
      <c r="AW34" s="891"/>
      <c r="AX34" s="891"/>
      <c r="AY34" s="891"/>
      <c r="AZ34" s="892" t="s">
        <v>585</v>
      </c>
      <c r="BA34" s="892"/>
      <c r="BB34" s="892"/>
      <c r="BC34" s="892"/>
      <c r="BD34" s="892"/>
      <c r="BE34" s="888" t="s">
        <v>410</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411</v>
      </c>
      <c r="C35" s="816"/>
      <c r="D35" s="816"/>
      <c r="E35" s="816"/>
      <c r="F35" s="816"/>
      <c r="G35" s="816"/>
      <c r="H35" s="816"/>
      <c r="I35" s="816"/>
      <c r="J35" s="816"/>
      <c r="K35" s="816"/>
      <c r="L35" s="816"/>
      <c r="M35" s="816"/>
      <c r="N35" s="816"/>
      <c r="O35" s="816"/>
      <c r="P35" s="817"/>
      <c r="Q35" s="818">
        <v>2480</v>
      </c>
      <c r="R35" s="819"/>
      <c r="S35" s="819"/>
      <c r="T35" s="819"/>
      <c r="U35" s="819"/>
      <c r="V35" s="819">
        <v>2480</v>
      </c>
      <c r="W35" s="819"/>
      <c r="X35" s="819"/>
      <c r="Y35" s="819"/>
      <c r="Z35" s="819"/>
      <c r="AA35" s="819" t="s">
        <v>583</v>
      </c>
      <c r="AB35" s="819"/>
      <c r="AC35" s="819"/>
      <c r="AD35" s="819"/>
      <c r="AE35" s="820"/>
      <c r="AF35" s="821" t="s">
        <v>402</v>
      </c>
      <c r="AG35" s="822"/>
      <c r="AH35" s="822"/>
      <c r="AI35" s="822"/>
      <c r="AJ35" s="823"/>
      <c r="AK35" s="890">
        <v>1323</v>
      </c>
      <c r="AL35" s="891"/>
      <c r="AM35" s="891"/>
      <c r="AN35" s="891"/>
      <c r="AO35" s="891"/>
      <c r="AP35" s="891">
        <v>20711</v>
      </c>
      <c r="AQ35" s="891"/>
      <c r="AR35" s="891"/>
      <c r="AS35" s="891"/>
      <c r="AT35" s="891"/>
      <c r="AU35" s="891">
        <v>20587</v>
      </c>
      <c r="AV35" s="891"/>
      <c r="AW35" s="891"/>
      <c r="AX35" s="891"/>
      <c r="AY35" s="891"/>
      <c r="AZ35" s="892" t="s">
        <v>585</v>
      </c>
      <c r="BA35" s="892"/>
      <c r="BB35" s="892"/>
      <c r="BC35" s="892"/>
      <c r="BD35" s="892"/>
      <c r="BE35" s="888" t="s">
        <v>412</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t="s">
        <v>413</v>
      </c>
      <c r="C36" s="816"/>
      <c r="D36" s="816"/>
      <c r="E36" s="816"/>
      <c r="F36" s="816"/>
      <c r="G36" s="816"/>
      <c r="H36" s="816"/>
      <c r="I36" s="816"/>
      <c r="J36" s="816"/>
      <c r="K36" s="816"/>
      <c r="L36" s="816"/>
      <c r="M36" s="816"/>
      <c r="N36" s="816"/>
      <c r="O36" s="816"/>
      <c r="P36" s="817"/>
      <c r="Q36" s="818">
        <v>167</v>
      </c>
      <c r="R36" s="819"/>
      <c r="S36" s="819"/>
      <c r="T36" s="819"/>
      <c r="U36" s="819"/>
      <c r="V36" s="819">
        <v>167</v>
      </c>
      <c r="W36" s="819"/>
      <c r="X36" s="819"/>
      <c r="Y36" s="819"/>
      <c r="Z36" s="819"/>
      <c r="AA36" s="819" t="s">
        <v>583</v>
      </c>
      <c r="AB36" s="819"/>
      <c r="AC36" s="819"/>
      <c r="AD36" s="819"/>
      <c r="AE36" s="820"/>
      <c r="AF36" s="821" t="s">
        <v>389</v>
      </c>
      <c r="AG36" s="822"/>
      <c r="AH36" s="822"/>
      <c r="AI36" s="822"/>
      <c r="AJ36" s="823"/>
      <c r="AK36" s="890">
        <v>60</v>
      </c>
      <c r="AL36" s="891"/>
      <c r="AM36" s="891"/>
      <c r="AN36" s="891"/>
      <c r="AO36" s="891"/>
      <c r="AP36" s="891">
        <v>656</v>
      </c>
      <c r="AQ36" s="891"/>
      <c r="AR36" s="891"/>
      <c r="AS36" s="891"/>
      <c r="AT36" s="891"/>
      <c r="AU36" s="891">
        <v>544</v>
      </c>
      <c r="AV36" s="891"/>
      <c r="AW36" s="891"/>
      <c r="AX36" s="891"/>
      <c r="AY36" s="891"/>
      <c r="AZ36" s="892" t="s">
        <v>585</v>
      </c>
      <c r="BA36" s="892"/>
      <c r="BB36" s="892"/>
      <c r="BC36" s="892"/>
      <c r="BD36" s="892"/>
      <c r="BE36" s="888" t="s">
        <v>414</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t="s">
        <v>415</v>
      </c>
      <c r="C37" s="816"/>
      <c r="D37" s="816"/>
      <c r="E37" s="816"/>
      <c r="F37" s="816"/>
      <c r="G37" s="816"/>
      <c r="H37" s="816"/>
      <c r="I37" s="816"/>
      <c r="J37" s="816"/>
      <c r="K37" s="816"/>
      <c r="L37" s="816"/>
      <c r="M37" s="816"/>
      <c r="N37" s="816"/>
      <c r="O37" s="816"/>
      <c r="P37" s="817"/>
      <c r="Q37" s="818">
        <v>40</v>
      </c>
      <c r="R37" s="819"/>
      <c r="S37" s="819"/>
      <c r="T37" s="819"/>
      <c r="U37" s="819"/>
      <c r="V37" s="819">
        <v>30</v>
      </c>
      <c r="W37" s="819"/>
      <c r="X37" s="819"/>
      <c r="Y37" s="819"/>
      <c r="Z37" s="819"/>
      <c r="AA37" s="819">
        <v>10</v>
      </c>
      <c r="AB37" s="819"/>
      <c r="AC37" s="819"/>
      <c r="AD37" s="819"/>
      <c r="AE37" s="820"/>
      <c r="AF37" s="821">
        <v>10</v>
      </c>
      <c r="AG37" s="822"/>
      <c r="AH37" s="822"/>
      <c r="AI37" s="822"/>
      <c r="AJ37" s="823"/>
      <c r="AK37" s="890" t="s">
        <v>585</v>
      </c>
      <c r="AL37" s="891"/>
      <c r="AM37" s="891"/>
      <c r="AN37" s="891"/>
      <c r="AO37" s="891"/>
      <c r="AP37" s="891" t="s">
        <v>585</v>
      </c>
      <c r="AQ37" s="891"/>
      <c r="AR37" s="891"/>
      <c r="AS37" s="891"/>
      <c r="AT37" s="891"/>
      <c r="AU37" s="891" t="s">
        <v>585</v>
      </c>
      <c r="AV37" s="891"/>
      <c r="AW37" s="891"/>
      <c r="AX37" s="891"/>
      <c r="AY37" s="891"/>
      <c r="AZ37" s="892" t="s">
        <v>585</v>
      </c>
      <c r="BA37" s="892"/>
      <c r="BB37" s="892"/>
      <c r="BC37" s="892"/>
      <c r="BD37" s="892"/>
      <c r="BE37" s="888" t="s">
        <v>414</v>
      </c>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t="s">
        <v>416</v>
      </c>
      <c r="C38" s="816"/>
      <c r="D38" s="816"/>
      <c r="E38" s="816"/>
      <c r="F38" s="816"/>
      <c r="G38" s="816"/>
      <c r="H38" s="816"/>
      <c r="I38" s="816"/>
      <c r="J38" s="816"/>
      <c r="K38" s="816"/>
      <c r="L38" s="816"/>
      <c r="M38" s="816"/>
      <c r="N38" s="816"/>
      <c r="O38" s="816"/>
      <c r="P38" s="817"/>
      <c r="Q38" s="818">
        <v>40</v>
      </c>
      <c r="R38" s="819"/>
      <c r="S38" s="819"/>
      <c r="T38" s="819"/>
      <c r="U38" s="819"/>
      <c r="V38" s="819">
        <v>38</v>
      </c>
      <c r="W38" s="819"/>
      <c r="X38" s="819"/>
      <c r="Y38" s="819"/>
      <c r="Z38" s="819"/>
      <c r="AA38" s="819">
        <v>2</v>
      </c>
      <c r="AB38" s="819"/>
      <c r="AC38" s="819"/>
      <c r="AD38" s="819"/>
      <c r="AE38" s="820"/>
      <c r="AF38" s="821">
        <v>2</v>
      </c>
      <c r="AG38" s="822"/>
      <c r="AH38" s="822"/>
      <c r="AI38" s="822"/>
      <c r="AJ38" s="823"/>
      <c r="AK38" s="890" t="s">
        <v>585</v>
      </c>
      <c r="AL38" s="891"/>
      <c r="AM38" s="891"/>
      <c r="AN38" s="891"/>
      <c r="AO38" s="891"/>
      <c r="AP38" s="891">
        <v>4</v>
      </c>
      <c r="AQ38" s="891"/>
      <c r="AR38" s="891"/>
      <c r="AS38" s="891"/>
      <c r="AT38" s="891"/>
      <c r="AU38" s="891" t="s">
        <v>587</v>
      </c>
      <c r="AV38" s="891"/>
      <c r="AW38" s="891"/>
      <c r="AX38" s="891"/>
      <c r="AY38" s="891"/>
      <c r="AZ38" s="892" t="s">
        <v>585</v>
      </c>
      <c r="BA38" s="892"/>
      <c r="BB38" s="892"/>
      <c r="BC38" s="892"/>
      <c r="BD38" s="892"/>
      <c r="BE38" s="888" t="s">
        <v>417</v>
      </c>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t="s">
        <v>418</v>
      </c>
      <c r="C39" s="816"/>
      <c r="D39" s="816"/>
      <c r="E39" s="816"/>
      <c r="F39" s="816"/>
      <c r="G39" s="816"/>
      <c r="H39" s="816"/>
      <c r="I39" s="816"/>
      <c r="J39" s="816"/>
      <c r="K39" s="816"/>
      <c r="L39" s="816"/>
      <c r="M39" s="816"/>
      <c r="N39" s="816"/>
      <c r="O39" s="816"/>
      <c r="P39" s="817"/>
      <c r="Q39" s="818" t="s">
        <v>583</v>
      </c>
      <c r="R39" s="819"/>
      <c r="S39" s="819"/>
      <c r="T39" s="819"/>
      <c r="U39" s="819"/>
      <c r="V39" s="819" t="s">
        <v>584</v>
      </c>
      <c r="W39" s="819"/>
      <c r="X39" s="819"/>
      <c r="Y39" s="819"/>
      <c r="Z39" s="819"/>
      <c r="AA39" s="819" t="s">
        <v>583</v>
      </c>
      <c r="AB39" s="819"/>
      <c r="AC39" s="819"/>
      <c r="AD39" s="819"/>
      <c r="AE39" s="820"/>
      <c r="AF39" s="821" t="s">
        <v>409</v>
      </c>
      <c r="AG39" s="822"/>
      <c r="AH39" s="822"/>
      <c r="AI39" s="822"/>
      <c r="AJ39" s="823"/>
      <c r="AK39" s="890" t="s">
        <v>585</v>
      </c>
      <c r="AL39" s="891"/>
      <c r="AM39" s="891"/>
      <c r="AN39" s="891"/>
      <c r="AO39" s="891"/>
      <c r="AP39" s="891" t="s">
        <v>585</v>
      </c>
      <c r="AQ39" s="891"/>
      <c r="AR39" s="891"/>
      <c r="AS39" s="891"/>
      <c r="AT39" s="891"/>
      <c r="AU39" s="891" t="s">
        <v>585</v>
      </c>
      <c r="AV39" s="891"/>
      <c r="AW39" s="891"/>
      <c r="AX39" s="891"/>
      <c r="AY39" s="891"/>
      <c r="AZ39" s="892" t="s">
        <v>585</v>
      </c>
      <c r="BA39" s="892"/>
      <c r="BB39" s="892"/>
      <c r="BC39" s="892"/>
      <c r="BD39" s="892"/>
      <c r="BE39" s="888" t="s">
        <v>410</v>
      </c>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419</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387</v>
      </c>
      <c r="B63" s="850" t="s">
        <v>420</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4001</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421</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423</v>
      </c>
      <c r="B66" s="801"/>
      <c r="C66" s="801"/>
      <c r="D66" s="801"/>
      <c r="E66" s="801"/>
      <c r="F66" s="801"/>
      <c r="G66" s="801"/>
      <c r="H66" s="801"/>
      <c r="I66" s="801"/>
      <c r="J66" s="801"/>
      <c r="K66" s="801"/>
      <c r="L66" s="801"/>
      <c r="M66" s="801"/>
      <c r="N66" s="801"/>
      <c r="O66" s="801"/>
      <c r="P66" s="802"/>
      <c r="Q66" s="777" t="s">
        <v>424</v>
      </c>
      <c r="R66" s="778"/>
      <c r="S66" s="778"/>
      <c r="T66" s="778"/>
      <c r="U66" s="779"/>
      <c r="V66" s="777" t="s">
        <v>425</v>
      </c>
      <c r="W66" s="778"/>
      <c r="X66" s="778"/>
      <c r="Y66" s="778"/>
      <c r="Z66" s="779"/>
      <c r="AA66" s="777" t="s">
        <v>426</v>
      </c>
      <c r="AB66" s="778"/>
      <c r="AC66" s="778"/>
      <c r="AD66" s="778"/>
      <c r="AE66" s="779"/>
      <c r="AF66" s="912" t="s">
        <v>395</v>
      </c>
      <c r="AG66" s="873"/>
      <c r="AH66" s="873"/>
      <c r="AI66" s="873"/>
      <c r="AJ66" s="913"/>
      <c r="AK66" s="777" t="s">
        <v>427</v>
      </c>
      <c r="AL66" s="801"/>
      <c r="AM66" s="801"/>
      <c r="AN66" s="801"/>
      <c r="AO66" s="802"/>
      <c r="AP66" s="777" t="s">
        <v>428</v>
      </c>
      <c r="AQ66" s="778"/>
      <c r="AR66" s="778"/>
      <c r="AS66" s="778"/>
      <c r="AT66" s="779"/>
      <c r="AU66" s="777" t="s">
        <v>429</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588</v>
      </c>
      <c r="C68" s="930"/>
      <c r="D68" s="930"/>
      <c r="E68" s="930"/>
      <c r="F68" s="930"/>
      <c r="G68" s="930"/>
      <c r="H68" s="930"/>
      <c r="I68" s="930"/>
      <c r="J68" s="930"/>
      <c r="K68" s="930"/>
      <c r="L68" s="930"/>
      <c r="M68" s="930"/>
      <c r="N68" s="930"/>
      <c r="O68" s="930"/>
      <c r="P68" s="931"/>
      <c r="Q68" s="932">
        <v>6009</v>
      </c>
      <c r="R68" s="926"/>
      <c r="S68" s="926"/>
      <c r="T68" s="926"/>
      <c r="U68" s="926"/>
      <c r="V68" s="926">
        <v>5997</v>
      </c>
      <c r="W68" s="926"/>
      <c r="X68" s="926"/>
      <c r="Y68" s="926"/>
      <c r="Z68" s="926"/>
      <c r="AA68" s="926">
        <v>12</v>
      </c>
      <c r="AB68" s="926"/>
      <c r="AC68" s="926"/>
      <c r="AD68" s="926"/>
      <c r="AE68" s="926"/>
      <c r="AF68" s="926">
        <v>12</v>
      </c>
      <c r="AG68" s="926"/>
      <c r="AH68" s="926"/>
      <c r="AI68" s="926"/>
      <c r="AJ68" s="926"/>
      <c r="AK68" s="926">
        <v>4</v>
      </c>
      <c r="AL68" s="926"/>
      <c r="AM68" s="926"/>
      <c r="AN68" s="926"/>
      <c r="AO68" s="926"/>
      <c r="AP68" s="926" t="s">
        <v>587</v>
      </c>
      <c r="AQ68" s="926"/>
      <c r="AR68" s="926"/>
      <c r="AS68" s="926"/>
      <c r="AT68" s="926"/>
      <c r="AU68" s="926" t="s">
        <v>585</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589</v>
      </c>
      <c r="C69" s="934"/>
      <c r="D69" s="934"/>
      <c r="E69" s="934"/>
      <c r="F69" s="934"/>
      <c r="G69" s="934"/>
      <c r="H69" s="934"/>
      <c r="I69" s="934"/>
      <c r="J69" s="934"/>
      <c r="K69" s="934"/>
      <c r="L69" s="934"/>
      <c r="M69" s="934"/>
      <c r="N69" s="934"/>
      <c r="O69" s="934"/>
      <c r="P69" s="935"/>
      <c r="Q69" s="936">
        <v>234</v>
      </c>
      <c r="R69" s="891"/>
      <c r="S69" s="891"/>
      <c r="T69" s="891"/>
      <c r="U69" s="891"/>
      <c r="V69" s="891">
        <v>203</v>
      </c>
      <c r="W69" s="891"/>
      <c r="X69" s="891"/>
      <c r="Y69" s="891"/>
      <c r="Z69" s="891"/>
      <c r="AA69" s="891">
        <v>30</v>
      </c>
      <c r="AB69" s="891"/>
      <c r="AC69" s="891"/>
      <c r="AD69" s="891"/>
      <c r="AE69" s="891"/>
      <c r="AF69" s="891">
        <v>30</v>
      </c>
      <c r="AG69" s="891"/>
      <c r="AH69" s="891"/>
      <c r="AI69" s="891"/>
      <c r="AJ69" s="891"/>
      <c r="AK69" s="891">
        <v>24</v>
      </c>
      <c r="AL69" s="891"/>
      <c r="AM69" s="891"/>
      <c r="AN69" s="891"/>
      <c r="AO69" s="891"/>
      <c r="AP69" s="891" t="s">
        <v>593</v>
      </c>
      <c r="AQ69" s="891"/>
      <c r="AR69" s="891"/>
      <c r="AS69" s="891"/>
      <c r="AT69" s="891"/>
      <c r="AU69" s="891" t="s">
        <v>585</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590</v>
      </c>
      <c r="C70" s="934"/>
      <c r="D70" s="934"/>
      <c r="E70" s="934"/>
      <c r="F70" s="934"/>
      <c r="G70" s="934"/>
      <c r="H70" s="934"/>
      <c r="I70" s="934"/>
      <c r="J70" s="934"/>
      <c r="K70" s="934"/>
      <c r="L70" s="934"/>
      <c r="M70" s="934"/>
      <c r="N70" s="934"/>
      <c r="O70" s="934"/>
      <c r="P70" s="935"/>
      <c r="Q70" s="936">
        <v>112628</v>
      </c>
      <c r="R70" s="891"/>
      <c r="S70" s="891"/>
      <c r="T70" s="891"/>
      <c r="U70" s="891"/>
      <c r="V70" s="891">
        <v>110221</v>
      </c>
      <c r="W70" s="891"/>
      <c r="X70" s="891"/>
      <c r="Y70" s="891"/>
      <c r="Z70" s="891"/>
      <c r="AA70" s="891">
        <v>2408</v>
      </c>
      <c r="AB70" s="891"/>
      <c r="AC70" s="891"/>
      <c r="AD70" s="891"/>
      <c r="AE70" s="891"/>
      <c r="AF70" s="891">
        <v>2408</v>
      </c>
      <c r="AG70" s="891"/>
      <c r="AH70" s="891"/>
      <c r="AI70" s="891"/>
      <c r="AJ70" s="891"/>
      <c r="AK70" s="891">
        <v>1</v>
      </c>
      <c r="AL70" s="891"/>
      <c r="AM70" s="891"/>
      <c r="AN70" s="891"/>
      <c r="AO70" s="891"/>
      <c r="AP70" s="891" t="s">
        <v>585</v>
      </c>
      <c r="AQ70" s="891"/>
      <c r="AR70" s="891"/>
      <c r="AS70" s="891"/>
      <c r="AT70" s="891"/>
      <c r="AU70" s="891" t="s">
        <v>585</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591</v>
      </c>
      <c r="C71" s="934"/>
      <c r="D71" s="934"/>
      <c r="E71" s="934"/>
      <c r="F71" s="934"/>
      <c r="G71" s="934"/>
      <c r="H71" s="934"/>
      <c r="I71" s="934"/>
      <c r="J71" s="934"/>
      <c r="K71" s="934"/>
      <c r="L71" s="934"/>
      <c r="M71" s="934"/>
      <c r="N71" s="934"/>
      <c r="O71" s="934"/>
      <c r="P71" s="935"/>
      <c r="Q71" s="936">
        <v>747</v>
      </c>
      <c r="R71" s="891"/>
      <c r="S71" s="891"/>
      <c r="T71" s="891"/>
      <c r="U71" s="891"/>
      <c r="V71" s="891">
        <v>686</v>
      </c>
      <c r="W71" s="891"/>
      <c r="X71" s="891"/>
      <c r="Y71" s="891"/>
      <c r="Z71" s="891"/>
      <c r="AA71" s="891">
        <v>61</v>
      </c>
      <c r="AB71" s="891"/>
      <c r="AC71" s="891"/>
      <c r="AD71" s="891"/>
      <c r="AE71" s="891"/>
      <c r="AF71" s="891">
        <v>339</v>
      </c>
      <c r="AG71" s="891"/>
      <c r="AH71" s="891"/>
      <c r="AI71" s="891"/>
      <c r="AJ71" s="891"/>
      <c r="AK71" s="891">
        <v>53</v>
      </c>
      <c r="AL71" s="891"/>
      <c r="AM71" s="891"/>
      <c r="AN71" s="891"/>
      <c r="AO71" s="891"/>
      <c r="AP71" s="891">
        <v>3848</v>
      </c>
      <c r="AQ71" s="891"/>
      <c r="AR71" s="891"/>
      <c r="AS71" s="891"/>
      <c r="AT71" s="891"/>
      <c r="AU71" s="891">
        <v>173</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592</v>
      </c>
      <c r="C72" s="934"/>
      <c r="D72" s="934"/>
      <c r="E72" s="934"/>
      <c r="F72" s="934"/>
      <c r="G72" s="934"/>
      <c r="H72" s="934"/>
      <c r="I72" s="934"/>
      <c r="J72" s="934"/>
      <c r="K72" s="934"/>
      <c r="L72" s="934"/>
      <c r="M72" s="934"/>
      <c r="N72" s="934"/>
      <c r="O72" s="934"/>
      <c r="P72" s="935"/>
      <c r="Q72" s="936">
        <v>158</v>
      </c>
      <c r="R72" s="891"/>
      <c r="S72" s="891"/>
      <c r="T72" s="891"/>
      <c r="U72" s="891"/>
      <c r="V72" s="891">
        <v>86</v>
      </c>
      <c r="W72" s="891"/>
      <c r="X72" s="891"/>
      <c r="Y72" s="891"/>
      <c r="Z72" s="891"/>
      <c r="AA72" s="891">
        <v>72</v>
      </c>
      <c r="AB72" s="891"/>
      <c r="AC72" s="891"/>
      <c r="AD72" s="891"/>
      <c r="AE72" s="891"/>
      <c r="AF72" s="891">
        <v>149</v>
      </c>
      <c r="AG72" s="891"/>
      <c r="AH72" s="891"/>
      <c r="AI72" s="891"/>
      <c r="AJ72" s="891"/>
      <c r="AK72" s="891">
        <v>20</v>
      </c>
      <c r="AL72" s="891"/>
      <c r="AM72" s="891"/>
      <c r="AN72" s="891"/>
      <c r="AO72" s="891"/>
      <c r="AP72" s="891">
        <v>574</v>
      </c>
      <c r="AQ72" s="891"/>
      <c r="AR72" s="891"/>
      <c r="AS72" s="891"/>
      <c r="AT72" s="891"/>
      <c r="AU72" s="891" t="s">
        <v>587</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387</v>
      </c>
      <c r="B88" s="850" t="s">
        <v>430</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387</v>
      </c>
      <c r="BR102" s="850" t="s">
        <v>431</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432</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433</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434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435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436</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437</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438</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439</v>
      </c>
      <c r="AB109" s="955"/>
      <c r="AC109" s="955"/>
      <c r="AD109" s="955"/>
      <c r="AE109" s="956"/>
      <c r="AF109" s="954" t="s">
        <v>300</v>
      </c>
      <c r="AG109" s="955"/>
      <c r="AH109" s="955"/>
      <c r="AI109" s="955"/>
      <c r="AJ109" s="956"/>
      <c r="AK109" s="954" t="s">
        <v>299</v>
      </c>
      <c r="AL109" s="955"/>
      <c r="AM109" s="955"/>
      <c r="AN109" s="955"/>
      <c r="AO109" s="956"/>
      <c r="AP109" s="954" t="s">
        <v>440</v>
      </c>
      <c r="AQ109" s="955"/>
      <c r="AR109" s="955"/>
      <c r="AS109" s="955"/>
      <c r="AT109" s="957"/>
      <c r="AU109" s="974" t="s">
        <v>438</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439</v>
      </c>
      <c r="BR109" s="955"/>
      <c r="BS109" s="955"/>
      <c r="BT109" s="955"/>
      <c r="BU109" s="956"/>
      <c r="BV109" s="954" t="s">
        <v>300</v>
      </c>
      <c r="BW109" s="955"/>
      <c r="BX109" s="955"/>
      <c r="BY109" s="955"/>
      <c r="BZ109" s="956"/>
      <c r="CA109" s="954" t="s">
        <v>299</v>
      </c>
      <c r="CB109" s="955"/>
      <c r="CC109" s="955"/>
      <c r="CD109" s="955"/>
      <c r="CE109" s="956"/>
      <c r="CF109" s="975" t="s">
        <v>440</v>
      </c>
      <c r="CG109" s="975"/>
      <c r="CH109" s="975"/>
      <c r="CI109" s="975"/>
      <c r="CJ109" s="975"/>
      <c r="CK109" s="954" t="s">
        <v>441</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439</v>
      </c>
      <c r="DH109" s="955"/>
      <c r="DI109" s="955"/>
      <c r="DJ109" s="955"/>
      <c r="DK109" s="956"/>
      <c r="DL109" s="954" t="s">
        <v>300</v>
      </c>
      <c r="DM109" s="955"/>
      <c r="DN109" s="955"/>
      <c r="DO109" s="955"/>
      <c r="DP109" s="956"/>
      <c r="DQ109" s="954" t="s">
        <v>299</v>
      </c>
      <c r="DR109" s="955"/>
      <c r="DS109" s="955"/>
      <c r="DT109" s="955"/>
      <c r="DU109" s="956"/>
      <c r="DV109" s="954" t="s">
        <v>440</v>
      </c>
      <c r="DW109" s="955"/>
      <c r="DX109" s="955"/>
      <c r="DY109" s="955"/>
      <c r="DZ109" s="957"/>
    </row>
    <row r="110" spans="1:131" s="226" customFormat="1" ht="26.25" customHeight="1" x14ac:dyDescent="0.15">
      <c r="A110" s="958" t="s">
        <v>442</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13741703</v>
      </c>
      <c r="AB110" s="962"/>
      <c r="AC110" s="962"/>
      <c r="AD110" s="962"/>
      <c r="AE110" s="963"/>
      <c r="AF110" s="964">
        <v>13401259</v>
      </c>
      <c r="AG110" s="962"/>
      <c r="AH110" s="962"/>
      <c r="AI110" s="962"/>
      <c r="AJ110" s="963"/>
      <c r="AK110" s="964">
        <v>12614827</v>
      </c>
      <c r="AL110" s="962"/>
      <c r="AM110" s="962"/>
      <c r="AN110" s="962"/>
      <c r="AO110" s="963"/>
      <c r="AP110" s="965">
        <v>35.299999999999997</v>
      </c>
      <c r="AQ110" s="966"/>
      <c r="AR110" s="966"/>
      <c r="AS110" s="966"/>
      <c r="AT110" s="967"/>
      <c r="AU110" s="968" t="s">
        <v>66</v>
      </c>
      <c r="AV110" s="969"/>
      <c r="AW110" s="969"/>
      <c r="AX110" s="969"/>
      <c r="AY110" s="969"/>
      <c r="AZ110" s="1010" t="s">
        <v>443</v>
      </c>
      <c r="BA110" s="959"/>
      <c r="BB110" s="959"/>
      <c r="BC110" s="959"/>
      <c r="BD110" s="959"/>
      <c r="BE110" s="959"/>
      <c r="BF110" s="959"/>
      <c r="BG110" s="959"/>
      <c r="BH110" s="959"/>
      <c r="BI110" s="959"/>
      <c r="BJ110" s="959"/>
      <c r="BK110" s="959"/>
      <c r="BL110" s="959"/>
      <c r="BM110" s="959"/>
      <c r="BN110" s="959"/>
      <c r="BO110" s="959"/>
      <c r="BP110" s="960"/>
      <c r="BQ110" s="996">
        <v>112639849</v>
      </c>
      <c r="BR110" s="997"/>
      <c r="BS110" s="997"/>
      <c r="BT110" s="997"/>
      <c r="BU110" s="997"/>
      <c r="BV110" s="997">
        <v>106167988</v>
      </c>
      <c r="BW110" s="997"/>
      <c r="BX110" s="997"/>
      <c r="BY110" s="997"/>
      <c r="BZ110" s="997"/>
      <c r="CA110" s="997">
        <v>101995678</v>
      </c>
      <c r="CB110" s="997"/>
      <c r="CC110" s="997"/>
      <c r="CD110" s="997"/>
      <c r="CE110" s="997"/>
      <c r="CF110" s="1011">
        <v>285.7</v>
      </c>
      <c r="CG110" s="1012"/>
      <c r="CH110" s="1012"/>
      <c r="CI110" s="1012"/>
      <c r="CJ110" s="1012"/>
      <c r="CK110" s="1013" t="s">
        <v>444</v>
      </c>
      <c r="CL110" s="1014"/>
      <c r="CM110" s="993" t="s">
        <v>445</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446</v>
      </c>
      <c r="DH110" s="997"/>
      <c r="DI110" s="997"/>
      <c r="DJ110" s="997"/>
      <c r="DK110" s="997"/>
      <c r="DL110" s="997" t="s">
        <v>402</v>
      </c>
      <c r="DM110" s="997"/>
      <c r="DN110" s="997"/>
      <c r="DO110" s="997"/>
      <c r="DP110" s="997"/>
      <c r="DQ110" s="997" t="s">
        <v>383</v>
      </c>
      <c r="DR110" s="997"/>
      <c r="DS110" s="997"/>
      <c r="DT110" s="997"/>
      <c r="DU110" s="997"/>
      <c r="DV110" s="998" t="s">
        <v>402</v>
      </c>
      <c r="DW110" s="998"/>
      <c r="DX110" s="998"/>
      <c r="DY110" s="998"/>
      <c r="DZ110" s="999"/>
    </row>
    <row r="111" spans="1:131" s="226" customFormat="1" ht="26.25" customHeight="1" x14ac:dyDescent="0.15">
      <c r="A111" s="1000" t="s">
        <v>447</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421</v>
      </c>
      <c r="AB111" s="1004"/>
      <c r="AC111" s="1004"/>
      <c r="AD111" s="1004"/>
      <c r="AE111" s="1005"/>
      <c r="AF111" s="1006" t="s">
        <v>383</v>
      </c>
      <c r="AG111" s="1004"/>
      <c r="AH111" s="1004"/>
      <c r="AI111" s="1004"/>
      <c r="AJ111" s="1005"/>
      <c r="AK111" s="1006" t="s">
        <v>402</v>
      </c>
      <c r="AL111" s="1004"/>
      <c r="AM111" s="1004"/>
      <c r="AN111" s="1004"/>
      <c r="AO111" s="1005"/>
      <c r="AP111" s="1007" t="s">
        <v>389</v>
      </c>
      <c r="AQ111" s="1008"/>
      <c r="AR111" s="1008"/>
      <c r="AS111" s="1008"/>
      <c r="AT111" s="1009"/>
      <c r="AU111" s="970"/>
      <c r="AV111" s="971"/>
      <c r="AW111" s="971"/>
      <c r="AX111" s="971"/>
      <c r="AY111" s="971"/>
      <c r="AZ111" s="1019" t="s">
        <v>448</v>
      </c>
      <c r="BA111" s="1020"/>
      <c r="BB111" s="1020"/>
      <c r="BC111" s="1020"/>
      <c r="BD111" s="1020"/>
      <c r="BE111" s="1020"/>
      <c r="BF111" s="1020"/>
      <c r="BG111" s="1020"/>
      <c r="BH111" s="1020"/>
      <c r="BI111" s="1020"/>
      <c r="BJ111" s="1020"/>
      <c r="BK111" s="1020"/>
      <c r="BL111" s="1020"/>
      <c r="BM111" s="1020"/>
      <c r="BN111" s="1020"/>
      <c r="BO111" s="1020"/>
      <c r="BP111" s="1021"/>
      <c r="BQ111" s="989">
        <v>1273551</v>
      </c>
      <c r="BR111" s="990"/>
      <c r="BS111" s="990"/>
      <c r="BT111" s="990"/>
      <c r="BU111" s="990"/>
      <c r="BV111" s="990">
        <v>939591</v>
      </c>
      <c r="BW111" s="990"/>
      <c r="BX111" s="990"/>
      <c r="BY111" s="990"/>
      <c r="BZ111" s="990"/>
      <c r="CA111" s="990">
        <v>612763</v>
      </c>
      <c r="CB111" s="990"/>
      <c r="CC111" s="990"/>
      <c r="CD111" s="990"/>
      <c r="CE111" s="990"/>
      <c r="CF111" s="984">
        <v>1.7</v>
      </c>
      <c r="CG111" s="985"/>
      <c r="CH111" s="985"/>
      <c r="CI111" s="985"/>
      <c r="CJ111" s="985"/>
      <c r="CK111" s="1015"/>
      <c r="CL111" s="1016"/>
      <c r="CM111" s="986" t="s">
        <v>449</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402</v>
      </c>
      <c r="DH111" s="990"/>
      <c r="DI111" s="990"/>
      <c r="DJ111" s="990"/>
      <c r="DK111" s="990"/>
      <c r="DL111" s="990" t="s">
        <v>402</v>
      </c>
      <c r="DM111" s="990"/>
      <c r="DN111" s="990"/>
      <c r="DO111" s="990"/>
      <c r="DP111" s="990"/>
      <c r="DQ111" s="990" t="s">
        <v>383</v>
      </c>
      <c r="DR111" s="990"/>
      <c r="DS111" s="990"/>
      <c r="DT111" s="990"/>
      <c r="DU111" s="990"/>
      <c r="DV111" s="991" t="s">
        <v>389</v>
      </c>
      <c r="DW111" s="991"/>
      <c r="DX111" s="991"/>
      <c r="DY111" s="991"/>
      <c r="DZ111" s="992"/>
    </row>
    <row r="112" spans="1:131" s="226" customFormat="1" ht="26.25" customHeight="1" x14ac:dyDescent="0.15">
      <c r="A112" s="1022" t="s">
        <v>450</v>
      </c>
      <c r="B112" s="1023"/>
      <c r="C112" s="1020" t="s">
        <v>451</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446</v>
      </c>
      <c r="AB112" s="1029"/>
      <c r="AC112" s="1029"/>
      <c r="AD112" s="1029"/>
      <c r="AE112" s="1030"/>
      <c r="AF112" s="1031" t="s">
        <v>383</v>
      </c>
      <c r="AG112" s="1029"/>
      <c r="AH112" s="1029"/>
      <c r="AI112" s="1029"/>
      <c r="AJ112" s="1030"/>
      <c r="AK112" s="1031" t="s">
        <v>452</v>
      </c>
      <c r="AL112" s="1029"/>
      <c r="AM112" s="1029"/>
      <c r="AN112" s="1029"/>
      <c r="AO112" s="1030"/>
      <c r="AP112" s="1032" t="s">
        <v>389</v>
      </c>
      <c r="AQ112" s="1033"/>
      <c r="AR112" s="1033"/>
      <c r="AS112" s="1033"/>
      <c r="AT112" s="1034"/>
      <c r="AU112" s="970"/>
      <c r="AV112" s="971"/>
      <c r="AW112" s="971"/>
      <c r="AX112" s="971"/>
      <c r="AY112" s="971"/>
      <c r="AZ112" s="1019" t="s">
        <v>453</v>
      </c>
      <c r="BA112" s="1020"/>
      <c r="BB112" s="1020"/>
      <c r="BC112" s="1020"/>
      <c r="BD112" s="1020"/>
      <c r="BE112" s="1020"/>
      <c r="BF112" s="1020"/>
      <c r="BG112" s="1020"/>
      <c r="BH112" s="1020"/>
      <c r="BI112" s="1020"/>
      <c r="BJ112" s="1020"/>
      <c r="BK112" s="1020"/>
      <c r="BL112" s="1020"/>
      <c r="BM112" s="1020"/>
      <c r="BN112" s="1020"/>
      <c r="BO112" s="1020"/>
      <c r="BP112" s="1021"/>
      <c r="BQ112" s="989">
        <v>68271262</v>
      </c>
      <c r="BR112" s="990"/>
      <c r="BS112" s="990"/>
      <c r="BT112" s="990"/>
      <c r="BU112" s="990"/>
      <c r="BV112" s="990">
        <v>66560711</v>
      </c>
      <c r="BW112" s="990"/>
      <c r="BX112" s="990"/>
      <c r="BY112" s="990"/>
      <c r="BZ112" s="990"/>
      <c r="CA112" s="990">
        <v>65414878</v>
      </c>
      <c r="CB112" s="990"/>
      <c r="CC112" s="990"/>
      <c r="CD112" s="990"/>
      <c r="CE112" s="990"/>
      <c r="CF112" s="984">
        <v>183.2</v>
      </c>
      <c r="CG112" s="985"/>
      <c r="CH112" s="985"/>
      <c r="CI112" s="985"/>
      <c r="CJ112" s="985"/>
      <c r="CK112" s="1015"/>
      <c r="CL112" s="1016"/>
      <c r="CM112" s="986" t="s">
        <v>454</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383</v>
      </c>
      <c r="DH112" s="990"/>
      <c r="DI112" s="990"/>
      <c r="DJ112" s="990"/>
      <c r="DK112" s="990"/>
      <c r="DL112" s="990" t="s">
        <v>383</v>
      </c>
      <c r="DM112" s="990"/>
      <c r="DN112" s="990"/>
      <c r="DO112" s="990"/>
      <c r="DP112" s="990"/>
      <c r="DQ112" s="990" t="s">
        <v>446</v>
      </c>
      <c r="DR112" s="990"/>
      <c r="DS112" s="990"/>
      <c r="DT112" s="990"/>
      <c r="DU112" s="990"/>
      <c r="DV112" s="991" t="s">
        <v>389</v>
      </c>
      <c r="DW112" s="991"/>
      <c r="DX112" s="991"/>
      <c r="DY112" s="991"/>
      <c r="DZ112" s="992"/>
    </row>
    <row r="113" spans="1:130" s="226" customFormat="1" ht="26.25" customHeight="1" x14ac:dyDescent="0.15">
      <c r="A113" s="1024"/>
      <c r="B113" s="1025"/>
      <c r="C113" s="1020" t="s">
        <v>455</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3539773</v>
      </c>
      <c r="AB113" s="1004"/>
      <c r="AC113" s="1004"/>
      <c r="AD113" s="1004"/>
      <c r="AE113" s="1005"/>
      <c r="AF113" s="1006">
        <v>3606194</v>
      </c>
      <c r="AG113" s="1004"/>
      <c r="AH113" s="1004"/>
      <c r="AI113" s="1004"/>
      <c r="AJ113" s="1005"/>
      <c r="AK113" s="1006">
        <v>3887788</v>
      </c>
      <c r="AL113" s="1004"/>
      <c r="AM113" s="1004"/>
      <c r="AN113" s="1004"/>
      <c r="AO113" s="1005"/>
      <c r="AP113" s="1007">
        <v>10.9</v>
      </c>
      <c r="AQ113" s="1008"/>
      <c r="AR113" s="1008"/>
      <c r="AS113" s="1008"/>
      <c r="AT113" s="1009"/>
      <c r="AU113" s="970"/>
      <c r="AV113" s="971"/>
      <c r="AW113" s="971"/>
      <c r="AX113" s="971"/>
      <c r="AY113" s="971"/>
      <c r="AZ113" s="1019" t="s">
        <v>456</v>
      </c>
      <c r="BA113" s="1020"/>
      <c r="BB113" s="1020"/>
      <c r="BC113" s="1020"/>
      <c r="BD113" s="1020"/>
      <c r="BE113" s="1020"/>
      <c r="BF113" s="1020"/>
      <c r="BG113" s="1020"/>
      <c r="BH113" s="1020"/>
      <c r="BI113" s="1020"/>
      <c r="BJ113" s="1020"/>
      <c r="BK113" s="1020"/>
      <c r="BL113" s="1020"/>
      <c r="BM113" s="1020"/>
      <c r="BN113" s="1020"/>
      <c r="BO113" s="1020"/>
      <c r="BP113" s="1021"/>
      <c r="BQ113" s="989">
        <v>352103</v>
      </c>
      <c r="BR113" s="990"/>
      <c r="BS113" s="990"/>
      <c r="BT113" s="990"/>
      <c r="BU113" s="990"/>
      <c r="BV113" s="990">
        <v>370495</v>
      </c>
      <c r="BW113" s="990"/>
      <c r="BX113" s="990"/>
      <c r="BY113" s="990"/>
      <c r="BZ113" s="990"/>
      <c r="CA113" s="990">
        <v>446555</v>
      </c>
      <c r="CB113" s="990"/>
      <c r="CC113" s="990"/>
      <c r="CD113" s="990"/>
      <c r="CE113" s="990"/>
      <c r="CF113" s="984">
        <v>1.3</v>
      </c>
      <c r="CG113" s="985"/>
      <c r="CH113" s="985"/>
      <c r="CI113" s="985"/>
      <c r="CJ113" s="985"/>
      <c r="CK113" s="1015"/>
      <c r="CL113" s="1016"/>
      <c r="CM113" s="986" t="s">
        <v>457</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421</v>
      </c>
      <c r="DH113" s="1029"/>
      <c r="DI113" s="1029"/>
      <c r="DJ113" s="1029"/>
      <c r="DK113" s="1030"/>
      <c r="DL113" s="1031" t="s">
        <v>446</v>
      </c>
      <c r="DM113" s="1029"/>
      <c r="DN113" s="1029"/>
      <c r="DO113" s="1029"/>
      <c r="DP113" s="1030"/>
      <c r="DQ113" s="1031" t="s">
        <v>383</v>
      </c>
      <c r="DR113" s="1029"/>
      <c r="DS113" s="1029"/>
      <c r="DT113" s="1029"/>
      <c r="DU113" s="1030"/>
      <c r="DV113" s="1032" t="s">
        <v>389</v>
      </c>
      <c r="DW113" s="1033"/>
      <c r="DX113" s="1033"/>
      <c r="DY113" s="1033"/>
      <c r="DZ113" s="1034"/>
    </row>
    <row r="114" spans="1:130" s="226" customFormat="1" ht="26.25" customHeight="1" x14ac:dyDescent="0.15">
      <c r="A114" s="1024"/>
      <c r="B114" s="1025"/>
      <c r="C114" s="1020" t="s">
        <v>458</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22019</v>
      </c>
      <c r="AB114" s="1029"/>
      <c r="AC114" s="1029"/>
      <c r="AD114" s="1029"/>
      <c r="AE114" s="1030"/>
      <c r="AF114" s="1031">
        <v>22115</v>
      </c>
      <c r="AG114" s="1029"/>
      <c r="AH114" s="1029"/>
      <c r="AI114" s="1029"/>
      <c r="AJ114" s="1030"/>
      <c r="AK114" s="1031">
        <v>25909</v>
      </c>
      <c r="AL114" s="1029"/>
      <c r="AM114" s="1029"/>
      <c r="AN114" s="1029"/>
      <c r="AO114" s="1030"/>
      <c r="AP114" s="1032">
        <v>0.1</v>
      </c>
      <c r="AQ114" s="1033"/>
      <c r="AR114" s="1033"/>
      <c r="AS114" s="1033"/>
      <c r="AT114" s="1034"/>
      <c r="AU114" s="970"/>
      <c r="AV114" s="971"/>
      <c r="AW114" s="971"/>
      <c r="AX114" s="971"/>
      <c r="AY114" s="971"/>
      <c r="AZ114" s="1019" t="s">
        <v>459</v>
      </c>
      <c r="BA114" s="1020"/>
      <c r="BB114" s="1020"/>
      <c r="BC114" s="1020"/>
      <c r="BD114" s="1020"/>
      <c r="BE114" s="1020"/>
      <c r="BF114" s="1020"/>
      <c r="BG114" s="1020"/>
      <c r="BH114" s="1020"/>
      <c r="BI114" s="1020"/>
      <c r="BJ114" s="1020"/>
      <c r="BK114" s="1020"/>
      <c r="BL114" s="1020"/>
      <c r="BM114" s="1020"/>
      <c r="BN114" s="1020"/>
      <c r="BO114" s="1020"/>
      <c r="BP114" s="1021"/>
      <c r="BQ114" s="989">
        <v>8547327</v>
      </c>
      <c r="BR114" s="990"/>
      <c r="BS114" s="990"/>
      <c r="BT114" s="990"/>
      <c r="BU114" s="990"/>
      <c r="BV114" s="990">
        <v>8435684</v>
      </c>
      <c r="BW114" s="990"/>
      <c r="BX114" s="990"/>
      <c r="BY114" s="990"/>
      <c r="BZ114" s="990"/>
      <c r="CA114" s="990">
        <v>8446798</v>
      </c>
      <c r="CB114" s="990"/>
      <c r="CC114" s="990"/>
      <c r="CD114" s="990"/>
      <c r="CE114" s="990"/>
      <c r="CF114" s="984">
        <v>23.7</v>
      </c>
      <c r="CG114" s="985"/>
      <c r="CH114" s="985"/>
      <c r="CI114" s="985"/>
      <c r="CJ114" s="985"/>
      <c r="CK114" s="1015"/>
      <c r="CL114" s="1016"/>
      <c r="CM114" s="986" t="s">
        <v>460</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452</v>
      </c>
      <c r="DH114" s="1029"/>
      <c r="DI114" s="1029"/>
      <c r="DJ114" s="1029"/>
      <c r="DK114" s="1030"/>
      <c r="DL114" s="1031" t="s">
        <v>446</v>
      </c>
      <c r="DM114" s="1029"/>
      <c r="DN114" s="1029"/>
      <c r="DO114" s="1029"/>
      <c r="DP114" s="1030"/>
      <c r="DQ114" s="1031" t="s">
        <v>383</v>
      </c>
      <c r="DR114" s="1029"/>
      <c r="DS114" s="1029"/>
      <c r="DT114" s="1029"/>
      <c r="DU114" s="1030"/>
      <c r="DV114" s="1032" t="s">
        <v>421</v>
      </c>
      <c r="DW114" s="1033"/>
      <c r="DX114" s="1033"/>
      <c r="DY114" s="1033"/>
      <c r="DZ114" s="1034"/>
    </row>
    <row r="115" spans="1:130" s="226" customFormat="1" ht="26.25" customHeight="1" x14ac:dyDescent="0.15">
      <c r="A115" s="1024"/>
      <c r="B115" s="1025"/>
      <c r="C115" s="1020" t="s">
        <v>461</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470720</v>
      </c>
      <c r="AB115" s="1004"/>
      <c r="AC115" s="1004"/>
      <c r="AD115" s="1004"/>
      <c r="AE115" s="1005"/>
      <c r="AF115" s="1006">
        <v>353646</v>
      </c>
      <c r="AG115" s="1004"/>
      <c r="AH115" s="1004"/>
      <c r="AI115" s="1004"/>
      <c r="AJ115" s="1005"/>
      <c r="AK115" s="1006">
        <v>205942</v>
      </c>
      <c r="AL115" s="1004"/>
      <c r="AM115" s="1004"/>
      <c r="AN115" s="1004"/>
      <c r="AO115" s="1005"/>
      <c r="AP115" s="1007">
        <v>0.6</v>
      </c>
      <c r="AQ115" s="1008"/>
      <c r="AR115" s="1008"/>
      <c r="AS115" s="1008"/>
      <c r="AT115" s="1009"/>
      <c r="AU115" s="970"/>
      <c r="AV115" s="971"/>
      <c r="AW115" s="971"/>
      <c r="AX115" s="971"/>
      <c r="AY115" s="971"/>
      <c r="AZ115" s="1019" t="s">
        <v>462</v>
      </c>
      <c r="BA115" s="1020"/>
      <c r="BB115" s="1020"/>
      <c r="BC115" s="1020"/>
      <c r="BD115" s="1020"/>
      <c r="BE115" s="1020"/>
      <c r="BF115" s="1020"/>
      <c r="BG115" s="1020"/>
      <c r="BH115" s="1020"/>
      <c r="BI115" s="1020"/>
      <c r="BJ115" s="1020"/>
      <c r="BK115" s="1020"/>
      <c r="BL115" s="1020"/>
      <c r="BM115" s="1020"/>
      <c r="BN115" s="1020"/>
      <c r="BO115" s="1020"/>
      <c r="BP115" s="1021"/>
      <c r="BQ115" s="989">
        <v>13224</v>
      </c>
      <c r="BR115" s="990"/>
      <c r="BS115" s="990"/>
      <c r="BT115" s="990"/>
      <c r="BU115" s="990"/>
      <c r="BV115" s="990">
        <v>13400</v>
      </c>
      <c r="BW115" s="990"/>
      <c r="BX115" s="990"/>
      <c r="BY115" s="990"/>
      <c r="BZ115" s="990"/>
      <c r="CA115" s="990">
        <v>11576</v>
      </c>
      <c r="CB115" s="990"/>
      <c r="CC115" s="990"/>
      <c r="CD115" s="990"/>
      <c r="CE115" s="990"/>
      <c r="CF115" s="984">
        <v>0</v>
      </c>
      <c r="CG115" s="985"/>
      <c r="CH115" s="985"/>
      <c r="CI115" s="985"/>
      <c r="CJ115" s="985"/>
      <c r="CK115" s="1015"/>
      <c r="CL115" s="1016"/>
      <c r="CM115" s="1019" t="s">
        <v>463</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v>248107</v>
      </c>
      <c r="DH115" s="1029"/>
      <c r="DI115" s="1029"/>
      <c r="DJ115" s="1029"/>
      <c r="DK115" s="1030"/>
      <c r="DL115" s="1031">
        <v>199854</v>
      </c>
      <c r="DM115" s="1029"/>
      <c r="DN115" s="1029"/>
      <c r="DO115" s="1029"/>
      <c r="DP115" s="1030"/>
      <c r="DQ115" s="1031" t="s">
        <v>421</v>
      </c>
      <c r="DR115" s="1029"/>
      <c r="DS115" s="1029"/>
      <c r="DT115" s="1029"/>
      <c r="DU115" s="1030"/>
      <c r="DV115" s="1032" t="s">
        <v>446</v>
      </c>
      <c r="DW115" s="1033"/>
      <c r="DX115" s="1033"/>
      <c r="DY115" s="1033"/>
      <c r="DZ115" s="1034"/>
    </row>
    <row r="116" spans="1:130" s="226" customFormat="1" ht="26.25" customHeight="1" x14ac:dyDescent="0.15">
      <c r="A116" s="1026"/>
      <c r="B116" s="1027"/>
      <c r="C116" s="1035" t="s">
        <v>464</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78</v>
      </c>
      <c r="AB116" s="1029"/>
      <c r="AC116" s="1029"/>
      <c r="AD116" s="1029"/>
      <c r="AE116" s="1030"/>
      <c r="AF116" s="1031">
        <v>178</v>
      </c>
      <c r="AG116" s="1029"/>
      <c r="AH116" s="1029"/>
      <c r="AI116" s="1029"/>
      <c r="AJ116" s="1030"/>
      <c r="AK116" s="1031">
        <v>144</v>
      </c>
      <c r="AL116" s="1029"/>
      <c r="AM116" s="1029"/>
      <c r="AN116" s="1029"/>
      <c r="AO116" s="1030"/>
      <c r="AP116" s="1032">
        <v>0</v>
      </c>
      <c r="AQ116" s="1033"/>
      <c r="AR116" s="1033"/>
      <c r="AS116" s="1033"/>
      <c r="AT116" s="1034"/>
      <c r="AU116" s="970"/>
      <c r="AV116" s="971"/>
      <c r="AW116" s="971"/>
      <c r="AX116" s="971"/>
      <c r="AY116" s="971"/>
      <c r="AZ116" s="1037" t="s">
        <v>465</v>
      </c>
      <c r="BA116" s="1038"/>
      <c r="BB116" s="1038"/>
      <c r="BC116" s="1038"/>
      <c r="BD116" s="1038"/>
      <c r="BE116" s="1038"/>
      <c r="BF116" s="1038"/>
      <c r="BG116" s="1038"/>
      <c r="BH116" s="1038"/>
      <c r="BI116" s="1038"/>
      <c r="BJ116" s="1038"/>
      <c r="BK116" s="1038"/>
      <c r="BL116" s="1038"/>
      <c r="BM116" s="1038"/>
      <c r="BN116" s="1038"/>
      <c r="BO116" s="1038"/>
      <c r="BP116" s="1039"/>
      <c r="BQ116" s="989" t="s">
        <v>446</v>
      </c>
      <c r="BR116" s="990"/>
      <c r="BS116" s="990"/>
      <c r="BT116" s="990"/>
      <c r="BU116" s="990"/>
      <c r="BV116" s="990" t="s">
        <v>383</v>
      </c>
      <c r="BW116" s="990"/>
      <c r="BX116" s="990"/>
      <c r="BY116" s="990"/>
      <c r="BZ116" s="990"/>
      <c r="CA116" s="990" t="s">
        <v>383</v>
      </c>
      <c r="CB116" s="990"/>
      <c r="CC116" s="990"/>
      <c r="CD116" s="990"/>
      <c r="CE116" s="990"/>
      <c r="CF116" s="984" t="s">
        <v>389</v>
      </c>
      <c r="CG116" s="985"/>
      <c r="CH116" s="985"/>
      <c r="CI116" s="985"/>
      <c r="CJ116" s="985"/>
      <c r="CK116" s="1015"/>
      <c r="CL116" s="1016"/>
      <c r="CM116" s="986" t="s">
        <v>466</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431689</v>
      </c>
      <c r="DH116" s="1029"/>
      <c r="DI116" s="1029"/>
      <c r="DJ116" s="1029"/>
      <c r="DK116" s="1030"/>
      <c r="DL116" s="1031">
        <v>376500</v>
      </c>
      <c r="DM116" s="1029"/>
      <c r="DN116" s="1029"/>
      <c r="DO116" s="1029"/>
      <c r="DP116" s="1030"/>
      <c r="DQ116" s="1031">
        <v>327602</v>
      </c>
      <c r="DR116" s="1029"/>
      <c r="DS116" s="1029"/>
      <c r="DT116" s="1029"/>
      <c r="DU116" s="1030"/>
      <c r="DV116" s="1032">
        <v>0.9</v>
      </c>
      <c r="DW116" s="1033"/>
      <c r="DX116" s="1033"/>
      <c r="DY116" s="1033"/>
      <c r="DZ116" s="1034"/>
    </row>
    <row r="117" spans="1:130" s="226" customFormat="1" ht="26.25" customHeight="1" x14ac:dyDescent="0.15">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467</v>
      </c>
      <c r="Z117" s="956"/>
      <c r="AA117" s="1046">
        <v>17774293</v>
      </c>
      <c r="AB117" s="1047"/>
      <c r="AC117" s="1047"/>
      <c r="AD117" s="1047"/>
      <c r="AE117" s="1048"/>
      <c r="AF117" s="1049">
        <v>17383392</v>
      </c>
      <c r="AG117" s="1047"/>
      <c r="AH117" s="1047"/>
      <c r="AI117" s="1047"/>
      <c r="AJ117" s="1048"/>
      <c r="AK117" s="1049">
        <v>16734610</v>
      </c>
      <c r="AL117" s="1047"/>
      <c r="AM117" s="1047"/>
      <c r="AN117" s="1047"/>
      <c r="AO117" s="1048"/>
      <c r="AP117" s="1050"/>
      <c r="AQ117" s="1051"/>
      <c r="AR117" s="1051"/>
      <c r="AS117" s="1051"/>
      <c r="AT117" s="1052"/>
      <c r="AU117" s="970"/>
      <c r="AV117" s="971"/>
      <c r="AW117" s="971"/>
      <c r="AX117" s="971"/>
      <c r="AY117" s="971"/>
      <c r="AZ117" s="1037" t="s">
        <v>468</v>
      </c>
      <c r="BA117" s="1038"/>
      <c r="BB117" s="1038"/>
      <c r="BC117" s="1038"/>
      <c r="BD117" s="1038"/>
      <c r="BE117" s="1038"/>
      <c r="BF117" s="1038"/>
      <c r="BG117" s="1038"/>
      <c r="BH117" s="1038"/>
      <c r="BI117" s="1038"/>
      <c r="BJ117" s="1038"/>
      <c r="BK117" s="1038"/>
      <c r="BL117" s="1038"/>
      <c r="BM117" s="1038"/>
      <c r="BN117" s="1038"/>
      <c r="BO117" s="1038"/>
      <c r="BP117" s="1039"/>
      <c r="BQ117" s="989" t="s">
        <v>446</v>
      </c>
      <c r="BR117" s="990"/>
      <c r="BS117" s="990"/>
      <c r="BT117" s="990"/>
      <c r="BU117" s="990"/>
      <c r="BV117" s="990" t="s">
        <v>446</v>
      </c>
      <c r="BW117" s="990"/>
      <c r="BX117" s="990"/>
      <c r="BY117" s="990"/>
      <c r="BZ117" s="990"/>
      <c r="CA117" s="990" t="s">
        <v>402</v>
      </c>
      <c r="CB117" s="990"/>
      <c r="CC117" s="990"/>
      <c r="CD117" s="990"/>
      <c r="CE117" s="990"/>
      <c r="CF117" s="984" t="s">
        <v>402</v>
      </c>
      <c r="CG117" s="985"/>
      <c r="CH117" s="985"/>
      <c r="CI117" s="985"/>
      <c r="CJ117" s="985"/>
      <c r="CK117" s="1015"/>
      <c r="CL117" s="1016"/>
      <c r="CM117" s="986" t="s">
        <v>469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402</v>
      </c>
      <c r="DH117" s="1029"/>
      <c r="DI117" s="1029"/>
      <c r="DJ117" s="1029"/>
      <c r="DK117" s="1030"/>
      <c r="DL117" s="1031" t="s">
        <v>446</v>
      </c>
      <c r="DM117" s="1029"/>
      <c r="DN117" s="1029"/>
      <c r="DO117" s="1029"/>
      <c r="DP117" s="1030"/>
      <c r="DQ117" s="1031" t="s">
        <v>402</v>
      </c>
      <c r="DR117" s="1029"/>
      <c r="DS117" s="1029"/>
      <c r="DT117" s="1029"/>
      <c r="DU117" s="1030"/>
      <c r="DV117" s="1032" t="s">
        <v>446</v>
      </c>
      <c r="DW117" s="1033"/>
      <c r="DX117" s="1033"/>
      <c r="DY117" s="1033"/>
      <c r="DZ117" s="1034"/>
    </row>
    <row r="118" spans="1:130" s="226" customFormat="1" ht="26.25" customHeight="1" x14ac:dyDescent="0.15">
      <c r="A118" s="974" t="s">
        <v>441</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439</v>
      </c>
      <c r="AB118" s="955"/>
      <c r="AC118" s="955"/>
      <c r="AD118" s="955"/>
      <c r="AE118" s="956"/>
      <c r="AF118" s="954" t="s">
        <v>300</v>
      </c>
      <c r="AG118" s="955"/>
      <c r="AH118" s="955"/>
      <c r="AI118" s="955"/>
      <c r="AJ118" s="956"/>
      <c r="AK118" s="954" t="s">
        <v>299</v>
      </c>
      <c r="AL118" s="955"/>
      <c r="AM118" s="955"/>
      <c r="AN118" s="955"/>
      <c r="AO118" s="956"/>
      <c r="AP118" s="1041" t="s">
        <v>440</v>
      </c>
      <c r="AQ118" s="1042"/>
      <c r="AR118" s="1042"/>
      <c r="AS118" s="1042"/>
      <c r="AT118" s="1043"/>
      <c r="AU118" s="970"/>
      <c r="AV118" s="971"/>
      <c r="AW118" s="971"/>
      <c r="AX118" s="971"/>
      <c r="AY118" s="971"/>
      <c r="AZ118" s="1044" t="s">
        <v>470</v>
      </c>
      <c r="BA118" s="1035"/>
      <c r="BB118" s="1035"/>
      <c r="BC118" s="1035"/>
      <c r="BD118" s="1035"/>
      <c r="BE118" s="1035"/>
      <c r="BF118" s="1035"/>
      <c r="BG118" s="1035"/>
      <c r="BH118" s="1035"/>
      <c r="BI118" s="1035"/>
      <c r="BJ118" s="1035"/>
      <c r="BK118" s="1035"/>
      <c r="BL118" s="1035"/>
      <c r="BM118" s="1035"/>
      <c r="BN118" s="1035"/>
      <c r="BO118" s="1035"/>
      <c r="BP118" s="1036"/>
      <c r="BQ118" s="1067" t="s">
        <v>409</v>
      </c>
      <c r="BR118" s="1068"/>
      <c r="BS118" s="1068"/>
      <c r="BT118" s="1068"/>
      <c r="BU118" s="1068"/>
      <c r="BV118" s="1068" t="s">
        <v>452</v>
      </c>
      <c r="BW118" s="1068"/>
      <c r="BX118" s="1068"/>
      <c r="BY118" s="1068"/>
      <c r="BZ118" s="1068"/>
      <c r="CA118" s="1068" t="s">
        <v>452</v>
      </c>
      <c r="CB118" s="1068"/>
      <c r="CC118" s="1068"/>
      <c r="CD118" s="1068"/>
      <c r="CE118" s="1068"/>
      <c r="CF118" s="984" t="s">
        <v>389</v>
      </c>
      <c r="CG118" s="985"/>
      <c r="CH118" s="985"/>
      <c r="CI118" s="985"/>
      <c r="CJ118" s="985"/>
      <c r="CK118" s="1015"/>
      <c r="CL118" s="1016"/>
      <c r="CM118" s="986" t="s">
        <v>471</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409</v>
      </c>
      <c r="DH118" s="1029"/>
      <c r="DI118" s="1029"/>
      <c r="DJ118" s="1029"/>
      <c r="DK118" s="1030"/>
      <c r="DL118" s="1031" t="s">
        <v>389</v>
      </c>
      <c r="DM118" s="1029"/>
      <c r="DN118" s="1029"/>
      <c r="DO118" s="1029"/>
      <c r="DP118" s="1030"/>
      <c r="DQ118" s="1031" t="s">
        <v>452</v>
      </c>
      <c r="DR118" s="1029"/>
      <c r="DS118" s="1029"/>
      <c r="DT118" s="1029"/>
      <c r="DU118" s="1030"/>
      <c r="DV118" s="1032" t="s">
        <v>409</v>
      </c>
      <c r="DW118" s="1033"/>
      <c r="DX118" s="1033"/>
      <c r="DY118" s="1033"/>
      <c r="DZ118" s="1034"/>
    </row>
    <row r="119" spans="1:130" s="226" customFormat="1" ht="26.25" customHeight="1" x14ac:dyDescent="0.15">
      <c r="A119" s="1128" t="s">
        <v>444</v>
      </c>
      <c r="B119" s="1014"/>
      <c r="C119" s="993" t="s">
        <v>445</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383</v>
      </c>
      <c r="AB119" s="962"/>
      <c r="AC119" s="962"/>
      <c r="AD119" s="962"/>
      <c r="AE119" s="963"/>
      <c r="AF119" s="964" t="s">
        <v>472</v>
      </c>
      <c r="AG119" s="962"/>
      <c r="AH119" s="962"/>
      <c r="AI119" s="962"/>
      <c r="AJ119" s="963"/>
      <c r="AK119" s="964" t="s">
        <v>452</v>
      </c>
      <c r="AL119" s="962"/>
      <c r="AM119" s="962"/>
      <c r="AN119" s="962"/>
      <c r="AO119" s="963"/>
      <c r="AP119" s="965" t="s">
        <v>472</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473</v>
      </c>
      <c r="BP119" s="1076"/>
      <c r="BQ119" s="1067">
        <v>191097316</v>
      </c>
      <c r="BR119" s="1068"/>
      <c r="BS119" s="1068"/>
      <c r="BT119" s="1068"/>
      <c r="BU119" s="1068"/>
      <c r="BV119" s="1068">
        <v>182487869</v>
      </c>
      <c r="BW119" s="1068"/>
      <c r="BX119" s="1068"/>
      <c r="BY119" s="1068"/>
      <c r="BZ119" s="1068"/>
      <c r="CA119" s="1068">
        <v>176928248</v>
      </c>
      <c r="CB119" s="1068"/>
      <c r="CC119" s="1068"/>
      <c r="CD119" s="1068"/>
      <c r="CE119" s="1068"/>
      <c r="CF119" s="1069"/>
      <c r="CG119" s="1070"/>
      <c r="CH119" s="1070"/>
      <c r="CI119" s="1070"/>
      <c r="CJ119" s="1071"/>
      <c r="CK119" s="1017"/>
      <c r="CL119" s="1018"/>
      <c r="CM119" s="1072" t="s">
        <v>474</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593755</v>
      </c>
      <c r="DH119" s="1054"/>
      <c r="DI119" s="1054"/>
      <c r="DJ119" s="1054"/>
      <c r="DK119" s="1055"/>
      <c r="DL119" s="1053">
        <v>363237</v>
      </c>
      <c r="DM119" s="1054"/>
      <c r="DN119" s="1054"/>
      <c r="DO119" s="1054"/>
      <c r="DP119" s="1055"/>
      <c r="DQ119" s="1053">
        <v>285161</v>
      </c>
      <c r="DR119" s="1054"/>
      <c r="DS119" s="1054"/>
      <c r="DT119" s="1054"/>
      <c r="DU119" s="1055"/>
      <c r="DV119" s="1056">
        <v>0.8</v>
      </c>
      <c r="DW119" s="1057"/>
      <c r="DX119" s="1057"/>
      <c r="DY119" s="1057"/>
      <c r="DZ119" s="1058"/>
    </row>
    <row r="120" spans="1:130" s="226" customFormat="1" ht="26.25" customHeight="1" x14ac:dyDescent="0.15">
      <c r="A120" s="1129"/>
      <c r="B120" s="1016"/>
      <c r="C120" s="986" t="s">
        <v>449</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472</v>
      </c>
      <c r="AB120" s="1029"/>
      <c r="AC120" s="1029"/>
      <c r="AD120" s="1029"/>
      <c r="AE120" s="1030"/>
      <c r="AF120" s="1031" t="s">
        <v>475</v>
      </c>
      <c r="AG120" s="1029"/>
      <c r="AH120" s="1029"/>
      <c r="AI120" s="1029"/>
      <c r="AJ120" s="1030"/>
      <c r="AK120" s="1031" t="s">
        <v>472</v>
      </c>
      <c r="AL120" s="1029"/>
      <c r="AM120" s="1029"/>
      <c r="AN120" s="1029"/>
      <c r="AO120" s="1030"/>
      <c r="AP120" s="1032" t="s">
        <v>452</v>
      </c>
      <c r="AQ120" s="1033"/>
      <c r="AR120" s="1033"/>
      <c r="AS120" s="1033"/>
      <c r="AT120" s="1034"/>
      <c r="AU120" s="1059" t="s">
        <v>476</v>
      </c>
      <c r="AV120" s="1060"/>
      <c r="AW120" s="1060"/>
      <c r="AX120" s="1060"/>
      <c r="AY120" s="1061"/>
      <c r="AZ120" s="1010" t="s">
        <v>477</v>
      </c>
      <c r="BA120" s="959"/>
      <c r="BB120" s="959"/>
      <c r="BC120" s="959"/>
      <c r="BD120" s="959"/>
      <c r="BE120" s="959"/>
      <c r="BF120" s="959"/>
      <c r="BG120" s="959"/>
      <c r="BH120" s="959"/>
      <c r="BI120" s="959"/>
      <c r="BJ120" s="959"/>
      <c r="BK120" s="959"/>
      <c r="BL120" s="959"/>
      <c r="BM120" s="959"/>
      <c r="BN120" s="959"/>
      <c r="BO120" s="959"/>
      <c r="BP120" s="960"/>
      <c r="BQ120" s="996">
        <v>8387435</v>
      </c>
      <c r="BR120" s="997"/>
      <c r="BS120" s="997"/>
      <c r="BT120" s="997"/>
      <c r="BU120" s="997"/>
      <c r="BV120" s="997">
        <v>8702813</v>
      </c>
      <c r="BW120" s="997"/>
      <c r="BX120" s="997"/>
      <c r="BY120" s="997"/>
      <c r="BZ120" s="997"/>
      <c r="CA120" s="997">
        <v>8170498</v>
      </c>
      <c r="CB120" s="997"/>
      <c r="CC120" s="997"/>
      <c r="CD120" s="997"/>
      <c r="CE120" s="997"/>
      <c r="CF120" s="1011">
        <v>22.9</v>
      </c>
      <c r="CG120" s="1012"/>
      <c r="CH120" s="1012"/>
      <c r="CI120" s="1012"/>
      <c r="CJ120" s="1012"/>
      <c r="CK120" s="1077" t="s">
        <v>478</v>
      </c>
      <c r="CL120" s="1078"/>
      <c r="CM120" s="1078"/>
      <c r="CN120" s="1078"/>
      <c r="CO120" s="1079"/>
      <c r="CP120" s="1085" t="s">
        <v>479</v>
      </c>
      <c r="CQ120" s="1086"/>
      <c r="CR120" s="1086"/>
      <c r="CS120" s="1086"/>
      <c r="CT120" s="1086"/>
      <c r="CU120" s="1086"/>
      <c r="CV120" s="1086"/>
      <c r="CW120" s="1086"/>
      <c r="CX120" s="1086"/>
      <c r="CY120" s="1086"/>
      <c r="CZ120" s="1086"/>
      <c r="DA120" s="1086"/>
      <c r="DB120" s="1086"/>
      <c r="DC120" s="1086"/>
      <c r="DD120" s="1086"/>
      <c r="DE120" s="1086"/>
      <c r="DF120" s="1087"/>
      <c r="DG120" s="996">
        <v>36639806</v>
      </c>
      <c r="DH120" s="997"/>
      <c r="DI120" s="997"/>
      <c r="DJ120" s="997"/>
      <c r="DK120" s="997"/>
      <c r="DL120" s="997">
        <v>35958187</v>
      </c>
      <c r="DM120" s="997"/>
      <c r="DN120" s="997"/>
      <c r="DO120" s="997"/>
      <c r="DP120" s="997"/>
      <c r="DQ120" s="997">
        <v>36000661</v>
      </c>
      <c r="DR120" s="997"/>
      <c r="DS120" s="997"/>
      <c r="DT120" s="997"/>
      <c r="DU120" s="997"/>
      <c r="DV120" s="998">
        <v>100.8</v>
      </c>
      <c r="DW120" s="998"/>
      <c r="DX120" s="998"/>
      <c r="DY120" s="998"/>
      <c r="DZ120" s="999"/>
    </row>
    <row r="121" spans="1:130" s="226" customFormat="1" ht="26.25" customHeight="1" x14ac:dyDescent="0.15">
      <c r="A121" s="1129"/>
      <c r="B121" s="1016"/>
      <c r="C121" s="1037" t="s">
        <v>480</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v>84646</v>
      </c>
      <c r="AB121" s="1029"/>
      <c r="AC121" s="1029"/>
      <c r="AD121" s="1029"/>
      <c r="AE121" s="1030"/>
      <c r="AF121" s="1031" t="s">
        <v>472</v>
      </c>
      <c r="AG121" s="1029"/>
      <c r="AH121" s="1029"/>
      <c r="AI121" s="1029"/>
      <c r="AJ121" s="1030"/>
      <c r="AK121" s="1031" t="s">
        <v>472</v>
      </c>
      <c r="AL121" s="1029"/>
      <c r="AM121" s="1029"/>
      <c r="AN121" s="1029"/>
      <c r="AO121" s="1030"/>
      <c r="AP121" s="1032" t="s">
        <v>389</v>
      </c>
      <c r="AQ121" s="1033"/>
      <c r="AR121" s="1033"/>
      <c r="AS121" s="1033"/>
      <c r="AT121" s="1034"/>
      <c r="AU121" s="1062"/>
      <c r="AV121" s="1063"/>
      <c r="AW121" s="1063"/>
      <c r="AX121" s="1063"/>
      <c r="AY121" s="1064"/>
      <c r="AZ121" s="1019" t="s">
        <v>481</v>
      </c>
      <c r="BA121" s="1020"/>
      <c r="BB121" s="1020"/>
      <c r="BC121" s="1020"/>
      <c r="BD121" s="1020"/>
      <c r="BE121" s="1020"/>
      <c r="BF121" s="1020"/>
      <c r="BG121" s="1020"/>
      <c r="BH121" s="1020"/>
      <c r="BI121" s="1020"/>
      <c r="BJ121" s="1020"/>
      <c r="BK121" s="1020"/>
      <c r="BL121" s="1020"/>
      <c r="BM121" s="1020"/>
      <c r="BN121" s="1020"/>
      <c r="BO121" s="1020"/>
      <c r="BP121" s="1021"/>
      <c r="BQ121" s="989">
        <v>4386744</v>
      </c>
      <c r="BR121" s="990"/>
      <c r="BS121" s="990"/>
      <c r="BT121" s="990"/>
      <c r="BU121" s="990"/>
      <c r="BV121" s="990">
        <v>4022934</v>
      </c>
      <c r="BW121" s="990"/>
      <c r="BX121" s="990"/>
      <c r="BY121" s="990"/>
      <c r="BZ121" s="990"/>
      <c r="CA121" s="990">
        <v>4025083</v>
      </c>
      <c r="CB121" s="990"/>
      <c r="CC121" s="990"/>
      <c r="CD121" s="990"/>
      <c r="CE121" s="990"/>
      <c r="CF121" s="984">
        <v>11.3</v>
      </c>
      <c r="CG121" s="985"/>
      <c r="CH121" s="985"/>
      <c r="CI121" s="985"/>
      <c r="CJ121" s="985"/>
      <c r="CK121" s="1080"/>
      <c r="CL121" s="1081"/>
      <c r="CM121" s="1081"/>
      <c r="CN121" s="1081"/>
      <c r="CO121" s="1082"/>
      <c r="CP121" s="1090" t="s">
        <v>482</v>
      </c>
      <c r="CQ121" s="1091"/>
      <c r="CR121" s="1091"/>
      <c r="CS121" s="1091"/>
      <c r="CT121" s="1091"/>
      <c r="CU121" s="1091"/>
      <c r="CV121" s="1091"/>
      <c r="CW121" s="1091"/>
      <c r="CX121" s="1091"/>
      <c r="CY121" s="1091"/>
      <c r="CZ121" s="1091"/>
      <c r="DA121" s="1091"/>
      <c r="DB121" s="1091"/>
      <c r="DC121" s="1091"/>
      <c r="DD121" s="1091"/>
      <c r="DE121" s="1091"/>
      <c r="DF121" s="1092"/>
      <c r="DG121" s="989">
        <v>22155395</v>
      </c>
      <c r="DH121" s="990"/>
      <c r="DI121" s="990"/>
      <c r="DJ121" s="990"/>
      <c r="DK121" s="990"/>
      <c r="DL121" s="990">
        <v>21516583</v>
      </c>
      <c r="DM121" s="990"/>
      <c r="DN121" s="990"/>
      <c r="DO121" s="990"/>
      <c r="DP121" s="990"/>
      <c r="DQ121" s="990">
        <v>20587201</v>
      </c>
      <c r="DR121" s="990"/>
      <c r="DS121" s="990"/>
      <c r="DT121" s="990"/>
      <c r="DU121" s="990"/>
      <c r="DV121" s="991">
        <v>57.7</v>
      </c>
      <c r="DW121" s="991"/>
      <c r="DX121" s="991"/>
      <c r="DY121" s="991"/>
      <c r="DZ121" s="992"/>
    </row>
    <row r="122" spans="1:130" s="226" customFormat="1" ht="26.25" customHeight="1" x14ac:dyDescent="0.15">
      <c r="A122" s="1129"/>
      <c r="B122" s="1016"/>
      <c r="C122" s="986" t="s">
        <v>460</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472</v>
      </c>
      <c r="AB122" s="1029"/>
      <c r="AC122" s="1029"/>
      <c r="AD122" s="1029"/>
      <c r="AE122" s="1030"/>
      <c r="AF122" s="1031" t="s">
        <v>389</v>
      </c>
      <c r="AG122" s="1029"/>
      <c r="AH122" s="1029"/>
      <c r="AI122" s="1029"/>
      <c r="AJ122" s="1030"/>
      <c r="AK122" s="1031" t="s">
        <v>383</v>
      </c>
      <c r="AL122" s="1029"/>
      <c r="AM122" s="1029"/>
      <c r="AN122" s="1029"/>
      <c r="AO122" s="1030"/>
      <c r="AP122" s="1032" t="s">
        <v>475</v>
      </c>
      <c r="AQ122" s="1033"/>
      <c r="AR122" s="1033"/>
      <c r="AS122" s="1033"/>
      <c r="AT122" s="1034"/>
      <c r="AU122" s="1062"/>
      <c r="AV122" s="1063"/>
      <c r="AW122" s="1063"/>
      <c r="AX122" s="1063"/>
      <c r="AY122" s="1064"/>
      <c r="AZ122" s="1044" t="s">
        <v>483</v>
      </c>
      <c r="BA122" s="1035"/>
      <c r="BB122" s="1035"/>
      <c r="BC122" s="1035"/>
      <c r="BD122" s="1035"/>
      <c r="BE122" s="1035"/>
      <c r="BF122" s="1035"/>
      <c r="BG122" s="1035"/>
      <c r="BH122" s="1035"/>
      <c r="BI122" s="1035"/>
      <c r="BJ122" s="1035"/>
      <c r="BK122" s="1035"/>
      <c r="BL122" s="1035"/>
      <c r="BM122" s="1035"/>
      <c r="BN122" s="1035"/>
      <c r="BO122" s="1035"/>
      <c r="BP122" s="1036"/>
      <c r="BQ122" s="1067">
        <v>114012893</v>
      </c>
      <c r="BR122" s="1068"/>
      <c r="BS122" s="1068"/>
      <c r="BT122" s="1068"/>
      <c r="BU122" s="1068"/>
      <c r="BV122" s="1068">
        <v>109498915</v>
      </c>
      <c r="BW122" s="1068"/>
      <c r="BX122" s="1068"/>
      <c r="BY122" s="1068"/>
      <c r="BZ122" s="1068"/>
      <c r="CA122" s="1068">
        <v>105661728</v>
      </c>
      <c r="CB122" s="1068"/>
      <c r="CC122" s="1068"/>
      <c r="CD122" s="1068"/>
      <c r="CE122" s="1068"/>
      <c r="CF122" s="1088">
        <v>295.89999999999998</v>
      </c>
      <c r="CG122" s="1089"/>
      <c r="CH122" s="1089"/>
      <c r="CI122" s="1089"/>
      <c r="CJ122" s="1089"/>
      <c r="CK122" s="1080"/>
      <c r="CL122" s="1081"/>
      <c r="CM122" s="1081"/>
      <c r="CN122" s="1081"/>
      <c r="CO122" s="1082"/>
      <c r="CP122" s="1090" t="s">
        <v>484</v>
      </c>
      <c r="CQ122" s="1091"/>
      <c r="CR122" s="1091"/>
      <c r="CS122" s="1091"/>
      <c r="CT122" s="1091"/>
      <c r="CU122" s="1091"/>
      <c r="CV122" s="1091"/>
      <c r="CW122" s="1091"/>
      <c r="CX122" s="1091"/>
      <c r="CY122" s="1091"/>
      <c r="CZ122" s="1091"/>
      <c r="DA122" s="1091"/>
      <c r="DB122" s="1091"/>
      <c r="DC122" s="1091"/>
      <c r="DD122" s="1091"/>
      <c r="DE122" s="1091"/>
      <c r="DF122" s="1092"/>
      <c r="DG122" s="989">
        <v>472717</v>
      </c>
      <c r="DH122" s="990"/>
      <c r="DI122" s="990"/>
      <c r="DJ122" s="990"/>
      <c r="DK122" s="990"/>
      <c r="DL122" s="990">
        <v>502426</v>
      </c>
      <c r="DM122" s="990"/>
      <c r="DN122" s="990"/>
      <c r="DO122" s="990"/>
      <c r="DP122" s="990"/>
      <c r="DQ122" s="990">
        <v>6227903</v>
      </c>
      <c r="DR122" s="990"/>
      <c r="DS122" s="990"/>
      <c r="DT122" s="990"/>
      <c r="DU122" s="990"/>
      <c r="DV122" s="991">
        <v>17.399999999999999</v>
      </c>
      <c r="DW122" s="991"/>
      <c r="DX122" s="991"/>
      <c r="DY122" s="991"/>
      <c r="DZ122" s="992"/>
    </row>
    <row r="123" spans="1:130" s="226" customFormat="1" ht="26.25" customHeight="1" x14ac:dyDescent="0.15">
      <c r="A123" s="1129"/>
      <c r="B123" s="1016"/>
      <c r="C123" s="986" t="s">
        <v>466</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64419</v>
      </c>
      <c r="AB123" s="1029"/>
      <c r="AC123" s="1029"/>
      <c r="AD123" s="1029"/>
      <c r="AE123" s="1030"/>
      <c r="AF123" s="1031">
        <v>64969</v>
      </c>
      <c r="AG123" s="1029"/>
      <c r="AH123" s="1029"/>
      <c r="AI123" s="1029"/>
      <c r="AJ123" s="1030"/>
      <c r="AK123" s="1031">
        <v>61500</v>
      </c>
      <c r="AL123" s="1029"/>
      <c r="AM123" s="1029"/>
      <c r="AN123" s="1029"/>
      <c r="AO123" s="1030"/>
      <c r="AP123" s="1032">
        <v>0.2</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485</v>
      </c>
      <c r="BP123" s="1076"/>
      <c r="BQ123" s="1135">
        <v>126787072</v>
      </c>
      <c r="BR123" s="1136"/>
      <c r="BS123" s="1136"/>
      <c r="BT123" s="1136"/>
      <c r="BU123" s="1136"/>
      <c r="BV123" s="1136">
        <v>122224662</v>
      </c>
      <c r="BW123" s="1136"/>
      <c r="BX123" s="1136"/>
      <c r="BY123" s="1136"/>
      <c r="BZ123" s="1136"/>
      <c r="CA123" s="1136">
        <v>117857309</v>
      </c>
      <c r="CB123" s="1136"/>
      <c r="CC123" s="1136"/>
      <c r="CD123" s="1136"/>
      <c r="CE123" s="1136"/>
      <c r="CF123" s="1069"/>
      <c r="CG123" s="1070"/>
      <c r="CH123" s="1070"/>
      <c r="CI123" s="1070"/>
      <c r="CJ123" s="1071"/>
      <c r="CK123" s="1080"/>
      <c r="CL123" s="1081"/>
      <c r="CM123" s="1081"/>
      <c r="CN123" s="1081"/>
      <c r="CO123" s="1082"/>
      <c r="CP123" s="1090" t="s">
        <v>407</v>
      </c>
      <c r="CQ123" s="1091"/>
      <c r="CR123" s="1091"/>
      <c r="CS123" s="1091"/>
      <c r="CT123" s="1091"/>
      <c r="CU123" s="1091"/>
      <c r="CV123" s="1091"/>
      <c r="CW123" s="1091"/>
      <c r="CX123" s="1091"/>
      <c r="CY123" s="1091"/>
      <c r="CZ123" s="1091"/>
      <c r="DA123" s="1091"/>
      <c r="DB123" s="1091"/>
      <c r="DC123" s="1091"/>
      <c r="DD123" s="1091"/>
      <c r="DE123" s="1091"/>
      <c r="DF123" s="1092"/>
      <c r="DG123" s="1028">
        <v>1955191</v>
      </c>
      <c r="DH123" s="1029"/>
      <c r="DI123" s="1029"/>
      <c r="DJ123" s="1029"/>
      <c r="DK123" s="1030"/>
      <c r="DL123" s="1031">
        <v>2146725</v>
      </c>
      <c r="DM123" s="1029"/>
      <c r="DN123" s="1029"/>
      <c r="DO123" s="1029"/>
      <c r="DP123" s="1030"/>
      <c r="DQ123" s="1031">
        <v>2055331</v>
      </c>
      <c r="DR123" s="1029"/>
      <c r="DS123" s="1029"/>
      <c r="DT123" s="1029"/>
      <c r="DU123" s="1030"/>
      <c r="DV123" s="1032">
        <v>5.8</v>
      </c>
      <c r="DW123" s="1033"/>
      <c r="DX123" s="1033"/>
      <c r="DY123" s="1033"/>
      <c r="DZ123" s="1034"/>
    </row>
    <row r="124" spans="1:130" s="226" customFormat="1" ht="26.25" customHeight="1" thickBot="1" x14ac:dyDescent="0.2">
      <c r="A124" s="1129"/>
      <c r="B124" s="1016"/>
      <c r="C124" s="986" t="s">
        <v>469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472</v>
      </c>
      <c r="AB124" s="1029"/>
      <c r="AC124" s="1029"/>
      <c r="AD124" s="1029"/>
      <c r="AE124" s="1030"/>
      <c r="AF124" s="1031" t="s">
        <v>389</v>
      </c>
      <c r="AG124" s="1029"/>
      <c r="AH124" s="1029"/>
      <c r="AI124" s="1029"/>
      <c r="AJ124" s="1030"/>
      <c r="AK124" s="1031" t="s">
        <v>472</v>
      </c>
      <c r="AL124" s="1029"/>
      <c r="AM124" s="1029"/>
      <c r="AN124" s="1029"/>
      <c r="AO124" s="1030"/>
      <c r="AP124" s="1032" t="s">
        <v>452</v>
      </c>
      <c r="AQ124" s="1033"/>
      <c r="AR124" s="1033"/>
      <c r="AS124" s="1033"/>
      <c r="AT124" s="1034"/>
      <c r="AU124" s="1131" t="s">
        <v>486</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176.9</v>
      </c>
      <c r="BR124" s="1098"/>
      <c r="BS124" s="1098"/>
      <c r="BT124" s="1098"/>
      <c r="BU124" s="1098"/>
      <c r="BV124" s="1098">
        <v>167.2</v>
      </c>
      <c r="BW124" s="1098"/>
      <c r="BX124" s="1098"/>
      <c r="BY124" s="1098"/>
      <c r="BZ124" s="1098"/>
      <c r="CA124" s="1098">
        <v>165.4</v>
      </c>
      <c r="CB124" s="1098"/>
      <c r="CC124" s="1098"/>
      <c r="CD124" s="1098"/>
      <c r="CE124" s="1098"/>
      <c r="CF124" s="1099"/>
      <c r="CG124" s="1100"/>
      <c r="CH124" s="1100"/>
      <c r="CI124" s="1100"/>
      <c r="CJ124" s="1101"/>
      <c r="CK124" s="1083"/>
      <c r="CL124" s="1083"/>
      <c r="CM124" s="1083"/>
      <c r="CN124" s="1083"/>
      <c r="CO124" s="1084"/>
      <c r="CP124" s="1090" t="s">
        <v>487</v>
      </c>
      <c r="CQ124" s="1091"/>
      <c r="CR124" s="1091"/>
      <c r="CS124" s="1091"/>
      <c r="CT124" s="1091"/>
      <c r="CU124" s="1091"/>
      <c r="CV124" s="1091"/>
      <c r="CW124" s="1091"/>
      <c r="CX124" s="1091"/>
      <c r="CY124" s="1091"/>
      <c r="CZ124" s="1091"/>
      <c r="DA124" s="1091"/>
      <c r="DB124" s="1091"/>
      <c r="DC124" s="1091"/>
      <c r="DD124" s="1091"/>
      <c r="DE124" s="1091"/>
      <c r="DF124" s="1092"/>
      <c r="DG124" s="1075">
        <v>7048153</v>
      </c>
      <c r="DH124" s="1054"/>
      <c r="DI124" s="1054"/>
      <c r="DJ124" s="1054"/>
      <c r="DK124" s="1055"/>
      <c r="DL124" s="1053">
        <v>6436790</v>
      </c>
      <c r="DM124" s="1054"/>
      <c r="DN124" s="1054"/>
      <c r="DO124" s="1054"/>
      <c r="DP124" s="1055"/>
      <c r="DQ124" s="1053">
        <v>543782</v>
      </c>
      <c r="DR124" s="1054"/>
      <c r="DS124" s="1054"/>
      <c r="DT124" s="1054"/>
      <c r="DU124" s="1055"/>
      <c r="DV124" s="1056">
        <v>1.5</v>
      </c>
      <c r="DW124" s="1057"/>
      <c r="DX124" s="1057"/>
      <c r="DY124" s="1057"/>
      <c r="DZ124" s="1058"/>
    </row>
    <row r="125" spans="1:130" s="226" customFormat="1" ht="26.25" customHeight="1" x14ac:dyDescent="0.15">
      <c r="A125" s="1129"/>
      <c r="B125" s="1016"/>
      <c r="C125" s="986" t="s">
        <v>471</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472</v>
      </c>
      <c r="AB125" s="1029"/>
      <c r="AC125" s="1029"/>
      <c r="AD125" s="1029"/>
      <c r="AE125" s="1030"/>
      <c r="AF125" s="1031" t="s">
        <v>452</v>
      </c>
      <c r="AG125" s="1029"/>
      <c r="AH125" s="1029"/>
      <c r="AI125" s="1029"/>
      <c r="AJ125" s="1030"/>
      <c r="AK125" s="1031" t="s">
        <v>452</v>
      </c>
      <c r="AL125" s="1029"/>
      <c r="AM125" s="1029"/>
      <c r="AN125" s="1029"/>
      <c r="AO125" s="1030"/>
      <c r="AP125" s="1032" t="s">
        <v>452</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488</v>
      </c>
      <c r="CL125" s="1078"/>
      <c r="CM125" s="1078"/>
      <c r="CN125" s="1078"/>
      <c r="CO125" s="1079"/>
      <c r="CP125" s="1010" t="s">
        <v>489</v>
      </c>
      <c r="CQ125" s="959"/>
      <c r="CR125" s="959"/>
      <c r="CS125" s="959"/>
      <c r="CT125" s="959"/>
      <c r="CU125" s="959"/>
      <c r="CV125" s="959"/>
      <c r="CW125" s="959"/>
      <c r="CX125" s="959"/>
      <c r="CY125" s="959"/>
      <c r="CZ125" s="959"/>
      <c r="DA125" s="959"/>
      <c r="DB125" s="959"/>
      <c r="DC125" s="959"/>
      <c r="DD125" s="959"/>
      <c r="DE125" s="959"/>
      <c r="DF125" s="960"/>
      <c r="DG125" s="996" t="s">
        <v>472</v>
      </c>
      <c r="DH125" s="997"/>
      <c r="DI125" s="997"/>
      <c r="DJ125" s="997"/>
      <c r="DK125" s="997"/>
      <c r="DL125" s="997" t="s">
        <v>452</v>
      </c>
      <c r="DM125" s="997"/>
      <c r="DN125" s="997"/>
      <c r="DO125" s="997"/>
      <c r="DP125" s="997"/>
      <c r="DQ125" s="997" t="s">
        <v>452</v>
      </c>
      <c r="DR125" s="997"/>
      <c r="DS125" s="997"/>
      <c r="DT125" s="997"/>
      <c r="DU125" s="997"/>
      <c r="DV125" s="998" t="s">
        <v>475</v>
      </c>
      <c r="DW125" s="998"/>
      <c r="DX125" s="998"/>
      <c r="DY125" s="998"/>
      <c r="DZ125" s="999"/>
    </row>
    <row r="126" spans="1:130" s="226" customFormat="1" ht="26.25" customHeight="1" thickBot="1" x14ac:dyDescent="0.2">
      <c r="A126" s="1129"/>
      <c r="B126" s="1016"/>
      <c r="C126" s="986" t="s">
        <v>474</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321052</v>
      </c>
      <c r="AB126" s="1029"/>
      <c r="AC126" s="1029"/>
      <c r="AD126" s="1029"/>
      <c r="AE126" s="1030"/>
      <c r="AF126" s="1031">
        <v>288139</v>
      </c>
      <c r="AG126" s="1029"/>
      <c r="AH126" s="1029"/>
      <c r="AI126" s="1029"/>
      <c r="AJ126" s="1030"/>
      <c r="AK126" s="1031">
        <v>143961</v>
      </c>
      <c r="AL126" s="1029"/>
      <c r="AM126" s="1029"/>
      <c r="AN126" s="1029"/>
      <c r="AO126" s="1030"/>
      <c r="AP126" s="1032">
        <v>0.4</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490</v>
      </c>
      <c r="CQ126" s="1020"/>
      <c r="CR126" s="1020"/>
      <c r="CS126" s="1020"/>
      <c r="CT126" s="1020"/>
      <c r="CU126" s="1020"/>
      <c r="CV126" s="1020"/>
      <c r="CW126" s="1020"/>
      <c r="CX126" s="1020"/>
      <c r="CY126" s="1020"/>
      <c r="CZ126" s="1020"/>
      <c r="DA126" s="1020"/>
      <c r="DB126" s="1020"/>
      <c r="DC126" s="1020"/>
      <c r="DD126" s="1020"/>
      <c r="DE126" s="1020"/>
      <c r="DF126" s="1021"/>
      <c r="DG126" s="989" t="s">
        <v>472</v>
      </c>
      <c r="DH126" s="990"/>
      <c r="DI126" s="990"/>
      <c r="DJ126" s="990"/>
      <c r="DK126" s="990"/>
      <c r="DL126" s="990" t="s">
        <v>452</v>
      </c>
      <c r="DM126" s="990"/>
      <c r="DN126" s="990"/>
      <c r="DO126" s="990"/>
      <c r="DP126" s="990"/>
      <c r="DQ126" s="990" t="s">
        <v>409</v>
      </c>
      <c r="DR126" s="990"/>
      <c r="DS126" s="990"/>
      <c r="DT126" s="990"/>
      <c r="DU126" s="990"/>
      <c r="DV126" s="991" t="s">
        <v>452</v>
      </c>
      <c r="DW126" s="991"/>
      <c r="DX126" s="991"/>
      <c r="DY126" s="991"/>
      <c r="DZ126" s="992"/>
    </row>
    <row r="127" spans="1:130" s="226" customFormat="1" ht="26.25" customHeight="1" x14ac:dyDescent="0.15">
      <c r="A127" s="1130"/>
      <c r="B127" s="1018"/>
      <c r="C127" s="1072" t="s">
        <v>491</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603</v>
      </c>
      <c r="AB127" s="1029"/>
      <c r="AC127" s="1029"/>
      <c r="AD127" s="1029"/>
      <c r="AE127" s="1030"/>
      <c r="AF127" s="1031">
        <v>538</v>
      </c>
      <c r="AG127" s="1029"/>
      <c r="AH127" s="1029"/>
      <c r="AI127" s="1029"/>
      <c r="AJ127" s="1030"/>
      <c r="AK127" s="1031">
        <v>481</v>
      </c>
      <c r="AL127" s="1029"/>
      <c r="AM127" s="1029"/>
      <c r="AN127" s="1029"/>
      <c r="AO127" s="1030"/>
      <c r="AP127" s="1032">
        <v>0</v>
      </c>
      <c r="AQ127" s="1033"/>
      <c r="AR127" s="1033"/>
      <c r="AS127" s="1033"/>
      <c r="AT127" s="1034"/>
      <c r="AU127" s="262"/>
      <c r="AV127" s="262"/>
      <c r="AW127" s="262"/>
      <c r="AX127" s="1102" t="s">
        <v>492</v>
      </c>
      <c r="AY127" s="1103"/>
      <c r="AZ127" s="1103"/>
      <c r="BA127" s="1103"/>
      <c r="BB127" s="1103"/>
      <c r="BC127" s="1103"/>
      <c r="BD127" s="1103"/>
      <c r="BE127" s="1104"/>
      <c r="BF127" s="1105" t="s">
        <v>493</v>
      </c>
      <c r="BG127" s="1103"/>
      <c r="BH127" s="1103"/>
      <c r="BI127" s="1103"/>
      <c r="BJ127" s="1103"/>
      <c r="BK127" s="1103"/>
      <c r="BL127" s="1104"/>
      <c r="BM127" s="1105" t="s">
        <v>494</v>
      </c>
      <c r="BN127" s="1103"/>
      <c r="BO127" s="1103"/>
      <c r="BP127" s="1103"/>
      <c r="BQ127" s="1103"/>
      <c r="BR127" s="1103"/>
      <c r="BS127" s="1104"/>
      <c r="BT127" s="1105" t="s">
        <v>495</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496</v>
      </c>
      <c r="CQ127" s="1020"/>
      <c r="CR127" s="1020"/>
      <c r="CS127" s="1020"/>
      <c r="CT127" s="1020"/>
      <c r="CU127" s="1020"/>
      <c r="CV127" s="1020"/>
      <c r="CW127" s="1020"/>
      <c r="CX127" s="1020"/>
      <c r="CY127" s="1020"/>
      <c r="CZ127" s="1020"/>
      <c r="DA127" s="1020"/>
      <c r="DB127" s="1020"/>
      <c r="DC127" s="1020"/>
      <c r="DD127" s="1020"/>
      <c r="DE127" s="1020"/>
      <c r="DF127" s="1021"/>
      <c r="DG127" s="989" t="s">
        <v>472</v>
      </c>
      <c r="DH127" s="990"/>
      <c r="DI127" s="990"/>
      <c r="DJ127" s="990"/>
      <c r="DK127" s="990"/>
      <c r="DL127" s="990" t="s">
        <v>452</v>
      </c>
      <c r="DM127" s="990"/>
      <c r="DN127" s="990"/>
      <c r="DO127" s="990"/>
      <c r="DP127" s="990"/>
      <c r="DQ127" s="990" t="s">
        <v>389</v>
      </c>
      <c r="DR127" s="990"/>
      <c r="DS127" s="990"/>
      <c r="DT127" s="990"/>
      <c r="DU127" s="990"/>
      <c r="DV127" s="991" t="s">
        <v>472</v>
      </c>
      <c r="DW127" s="991"/>
      <c r="DX127" s="991"/>
      <c r="DY127" s="991"/>
      <c r="DZ127" s="992"/>
    </row>
    <row r="128" spans="1:130" s="226" customFormat="1" ht="26.25" customHeight="1" thickBot="1" x14ac:dyDescent="0.2">
      <c r="A128" s="1113" t="s">
        <v>497</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498</v>
      </c>
      <c r="X128" s="1115"/>
      <c r="Y128" s="1115"/>
      <c r="Z128" s="1116"/>
      <c r="AA128" s="1117">
        <v>551943</v>
      </c>
      <c r="AB128" s="1118"/>
      <c r="AC128" s="1118"/>
      <c r="AD128" s="1118"/>
      <c r="AE128" s="1119"/>
      <c r="AF128" s="1120">
        <v>529265</v>
      </c>
      <c r="AG128" s="1118"/>
      <c r="AH128" s="1118"/>
      <c r="AI128" s="1118"/>
      <c r="AJ128" s="1119"/>
      <c r="AK128" s="1120">
        <v>472281</v>
      </c>
      <c r="AL128" s="1118"/>
      <c r="AM128" s="1118"/>
      <c r="AN128" s="1118"/>
      <c r="AO128" s="1119"/>
      <c r="AP128" s="1121"/>
      <c r="AQ128" s="1122"/>
      <c r="AR128" s="1122"/>
      <c r="AS128" s="1122"/>
      <c r="AT128" s="1123"/>
      <c r="AU128" s="262"/>
      <c r="AV128" s="262"/>
      <c r="AW128" s="262"/>
      <c r="AX128" s="958" t="s">
        <v>499</v>
      </c>
      <c r="AY128" s="959"/>
      <c r="AZ128" s="959"/>
      <c r="BA128" s="959"/>
      <c r="BB128" s="959"/>
      <c r="BC128" s="959"/>
      <c r="BD128" s="959"/>
      <c r="BE128" s="960"/>
      <c r="BF128" s="1124" t="s">
        <v>472</v>
      </c>
      <c r="BG128" s="1125"/>
      <c r="BH128" s="1125"/>
      <c r="BI128" s="1125"/>
      <c r="BJ128" s="1125"/>
      <c r="BK128" s="1125"/>
      <c r="BL128" s="1126"/>
      <c r="BM128" s="1124">
        <v>11.32</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500</v>
      </c>
      <c r="CQ128" s="1107"/>
      <c r="CR128" s="1107"/>
      <c r="CS128" s="1107"/>
      <c r="CT128" s="1107"/>
      <c r="CU128" s="1107"/>
      <c r="CV128" s="1107"/>
      <c r="CW128" s="1107"/>
      <c r="CX128" s="1107"/>
      <c r="CY128" s="1107"/>
      <c r="CZ128" s="1107"/>
      <c r="DA128" s="1107"/>
      <c r="DB128" s="1107"/>
      <c r="DC128" s="1107"/>
      <c r="DD128" s="1107"/>
      <c r="DE128" s="1107"/>
      <c r="DF128" s="1108"/>
      <c r="DG128" s="1109">
        <v>13224</v>
      </c>
      <c r="DH128" s="1110"/>
      <c r="DI128" s="1110"/>
      <c r="DJ128" s="1110"/>
      <c r="DK128" s="1110"/>
      <c r="DL128" s="1110">
        <v>13400</v>
      </c>
      <c r="DM128" s="1110"/>
      <c r="DN128" s="1110"/>
      <c r="DO128" s="1110"/>
      <c r="DP128" s="1110"/>
      <c r="DQ128" s="1110">
        <v>11576</v>
      </c>
      <c r="DR128" s="1110"/>
      <c r="DS128" s="1110"/>
      <c r="DT128" s="1110"/>
      <c r="DU128" s="1110"/>
      <c r="DV128" s="1111">
        <v>0</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501</v>
      </c>
      <c r="X129" s="1144"/>
      <c r="Y129" s="1144"/>
      <c r="Z129" s="1145"/>
      <c r="AA129" s="1028">
        <v>47504122</v>
      </c>
      <c r="AB129" s="1029"/>
      <c r="AC129" s="1029"/>
      <c r="AD129" s="1029"/>
      <c r="AE129" s="1030"/>
      <c r="AF129" s="1031">
        <v>46916426</v>
      </c>
      <c r="AG129" s="1029"/>
      <c r="AH129" s="1029"/>
      <c r="AI129" s="1029"/>
      <c r="AJ129" s="1030"/>
      <c r="AK129" s="1031">
        <v>46017290</v>
      </c>
      <c r="AL129" s="1029"/>
      <c r="AM129" s="1029"/>
      <c r="AN129" s="1029"/>
      <c r="AO129" s="1030"/>
      <c r="AP129" s="1146"/>
      <c r="AQ129" s="1147"/>
      <c r="AR129" s="1147"/>
      <c r="AS129" s="1147"/>
      <c r="AT129" s="1148"/>
      <c r="AU129" s="264"/>
      <c r="AV129" s="264"/>
      <c r="AW129" s="264"/>
      <c r="AX129" s="1137" t="s">
        <v>502</v>
      </c>
      <c r="AY129" s="1020"/>
      <c r="AZ129" s="1020"/>
      <c r="BA129" s="1020"/>
      <c r="BB129" s="1020"/>
      <c r="BC129" s="1020"/>
      <c r="BD129" s="1020"/>
      <c r="BE129" s="1021"/>
      <c r="BF129" s="1138" t="s">
        <v>472</v>
      </c>
      <c r="BG129" s="1139"/>
      <c r="BH129" s="1139"/>
      <c r="BI129" s="1139"/>
      <c r="BJ129" s="1139"/>
      <c r="BK129" s="1139"/>
      <c r="BL129" s="1140"/>
      <c r="BM129" s="1138">
        <v>16.32</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503</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504</v>
      </c>
      <c r="X130" s="1144"/>
      <c r="Y130" s="1144"/>
      <c r="Z130" s="1145"/>
      <c r="AA130" s="1028">
        <v>11151054</v>
      </c>
      <c r="AB130" s="1029"/>
      <c r="AC130" s="1029"/>
      <c r="AD130" s="1029"/>
      <c r="AE130" s="1030"/>
      <c r="AF130" s="1031">
        <v>10887960</v>
      </c>
      <c r="AG130" s="1029"/>
      <c r="AH130" s="1029"/>
      <c r="AI130" s="1029"/>
      <c r="AJ130" s="1030"/>
      <c r="AK130" s="1031">
        <v>10313320</v>
      </c>
      <c r="AL130" s="1029"/>
      <c r="AM130" s="1029"/>
      <c r="AN130" s="1029"/>
      <c r="AO130" s="1030"/>
      <c r="AP130" s="1146"/>
      <c r="AQ130" s="1147"/>
      <c r="AR130" s="1147"/>
      <c r="AS130" s="1147"/>
      <c r="AT130" s="1148"/>
      <c r="AU130" s="264"/>
      <c r="AV130" s="264"/>
      <c r="AW130" s="264"/>
      <c r="AX130" s="1137" t="s">
        <v>505</v>
      </c>
      <c r="AY130" s="1020"/>
      <c r="AZ130" s="1020"/>
      <c r="BA130" s="1020"/>
      <c r="BB130" s="1020"/>
      <c r="BC130" s="1020"/>
      <c r="BD130" s="1020"/>
      <c r="BE130" s="1021"/>
      <c r="BF130" s="1174">
        <v>16.600000000000001</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506</v>
      </c>
      <c r="X131" s="1182"/>
      <c r="Y131" s="1182"/>
      <c r="Z131" s="1183"/>
      <c r="AA131" s="1075">
        <v>36353068</v>
      </c>
      <c r="AB131" s="1054"/>
      <c r="AC131" s="1054"/>
      <c r="AD131" s="1054"/>
      <c r="AE131" s="1055"/>
      <c r="AF131" s="1053">
        <v>36028466</v>
      </c>
      <c r="AG131" s="1054"/>
      <c r="AH131" s="1054"/>
      <c r="AI131" s="1054"/>
      <c r="AJ131" s="1055"/>
      <c r="AK131" s="1053">
        <v>35703970</v>
      </c>
      <c r="AL131" s="1054"/>
      <c r="AM131" s="1054"/>
      <c r="AN131" s="1054"/>
      <c r="AO131" s="1055"/>
      <c r="AP131" s="1184"/>
      <c r="AQ131" s="1185"/>
      <c r="AR131" s="1185"/>
      <c r="AS131" s="1185"/>
      <c r="AT131" s="1186"/>
      <c r="AU131" s="264"/>
      <c r="AV131" s="264"/>
      <c r="AW131" s="264"/>
      <c r="AX131" s="1156" t="s">
        <v>507</v>
      </c>
      <c r="AY131" s="1107"/>
      <c r="AZ131" s="1107"/>
      <c r="BA131" s="1107"/>
      <c r="BB131" s="1107"/>
      <c r="BC131" s="1107"/>
      <c r="BD131" s="1107"/>
      <c r="BE131" s="1108"/>
      <c r="BF131" s="1157">
        <v>165.4</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508</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509</v>
      </c>
      <c r="W132" s="1167"/>
      <c r="X132" s="1167"/>
      <c r="Y132" s="1167"/>
      <c r="Z132" s="1168"/>
      <c r="AA132" s="1169">
        <v>16.700917789999998</v>
      </c>
      <c r="AB132" s="1170"/>
      <c r="AC132" s="1170"/>
      <c r="AD132" s="1170"/>
      <c r="AE132" s="1171"/>
      <c r="AF132" s="1172">
        <v>16.559591000000001</v>
      </c>
      <c r="AG132" s="1170"/>
      <c r="AH132" s="1170"/>
      <c r="AI132" s="1170"/>
      <c r="AJ132" s="1171"/>
      <c r="AK132" s="1172">
        <v>16.662037860000002</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510</v>
      </c>
      <c r="W133" s="1150"/>
      <c r="X133" s="1150"/>
      <c r="Y133" s="1150"/>
      <c r="Z133" s="1151"/>
      <c r="AA133" s="1152">
        <v>18.2</v>
      </c>
      <c r="AB133" s="1153"/>
      <c r="AC133" s="1153"/>
      <c r="AD133" s="1153"/>
      <c r="AE133" s="1154"/>
      <c r="AF133" s="1152">
        <v>17.2</v>
      </c>
      <c r="AG133" s="1153"/>
      <c r="AH133" s="1153"/>
      <c r="AI133" s="1153"/>
      <c r="AJ133" s="1154"/>
      <c r="AK133" s="1152">
        <v>16.600000000000001</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pBgI3UxUyNTNDsYDUBfDk9nDuV5OIh9qWKutv3SkR4y6kxohPe8a0Q2IlNssetwYEfGcW/tyQjSPsxcyDQc8cg==" saltValue="6iVkn6PSQDyJ/ngS1Mn4t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BJ58"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511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4jZ4Uf4zT5+YQKJteLEv/j39bg2wF3EgV9DkKfFlhAw+PqA4AmpHifz5iGEUgukS81xAYfz5Ju+5+w8g1Z/LaQ==" saltValue="lqw0fWf7wXvspcesFUhgI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BC1"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792h//Bteujgx8UaFuYj7txqNJRqkVJYMLz1YPQDL9HTvVDCh9AqP+92NFxOHudM4XamARy1sKDqy4gQJU5mQ==" saltValue="23Ah6UF7octXHHWY0JESD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46"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512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514</v>
      </c>
      <c r="AP7" s="283"/>
      <c r="AQ7" s="284" t="s">
        <v>515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516</v>
      </c>
      <c r="AQ8" s="290" t="s">
        <v>517</v>
      </c>
      <c r="AR8" s="291" t="s">
        <v>518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519</v>
      </c>
      <c r="AL9" s="1193"/>
      <c r="AM9" s="1193"/>
      <c r="AN9" s="1194"/>
      <c r="AO9" s="292">
        <v>11146221</v>
      </c>
      <c r="AP9" s="292">
        <v>63610</v>
      </c>
      <c r="AQ9" s="293">
        <v>59401</v>
      </c>
      <c r="AR9" s="294">
        <v>7.1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520</v>
      </c>
      <c r="AL10" s="1193"/>
      <c r="AM10" s="1193"/>
      <c r="AN10" s="1194"/>
      <c r="AO10" s="295">
        <v>687238</v>
      </c>
      <c r="AP10" s="295">
        <v>3922</v>
      </c>
      <c r="AQ10" s="296">
        <v>4011</v>
      </c>
      <c r="AR10" s="297">
        <v>-2.2000000000000002</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521</v>
      </c>
      <c r="AL11" s="1193"/>
      <c r="AM11" s="1193"/>
      <c r="AN11" s="1194"/>
      <c r="AO11" s="295">
        <v>26</v>
      </c>
      <c r="AP11" s="295">
        <v>0</v>
      </c>
      <c r="AQ11" s="296">
        <v>2344</v>
      </c>
      <c r="AR11" s="297">
        <v>-100</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522</v>
      </c>
      <c r="AL12" s="1193"/>
      <c r="AM12" s="1193"/>
      <c r="AN12" s="1194"/>
      <c r="AO12" s="295" t="s">
        <v>523</v>
      </c>
      <c r="AP12" s="295" t="s">
        <v>523</v>
      </c>
      <c r="AQ12" s="296">
        <v>503</v>
      </c>
      <c r="AR12" s="297" t="s">
        <v>523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524</v>
      </c>
      <c r="AL13" s="1193"/>
      <c r="AM13" s="1193"/>
      <c r="AN13" s="1194"/>
      <c r="AO13" s="295" t="s">
        <v>523</v>
      </c>
      <c r="AP13" s="295" t="s">
        <v>523</v>
      </c>
      <c r="AQ13" s="296" t="s">
        <v>523</v>
      </c>
      <c r="AR13" s="297" t="s">
        <v>523</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525</v>
      </c>
      <c r="AL14" s="1193"/>
      <c r="AM14" s="1193"/>
      <c r="AN14" s="1194"/>
      <c r="AO14" s="295">
        <v>494750</v>
      </c>
      <c r="AP14" s="295">
        <v>2823</v>
      </c>
      <c r="AQ14" s="296">
        <v>2092</v>
      </c>
      <c r="AR14" s="297">
        <v>34.9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526</v>
      </c>
      <c r="AL15" s="1193"/>
      <c r="AM15" s="1193"/>
      <c r="AN15" s="1194"/>
      <c r="AO15" s="295">
        <v>122939</v>
      </c>
      <c r="AP15" s="295">
        <v>702</v>
      </c>
      <c r="AQ15" s="296">
        <v>1558</v>
      </c>
      <c r="AR15" s="297">
        <v>-54.9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527</v>
      </c>
      <c r="AL16" s="1196"/>
      <c r="AM16" s="1196"/>
      <c r="AN16" s="1197"/>
      <c r="AO16" s="295">
        <v>-926314</v>
      </c>
      <c r="AP16" s="295">
        <v>-5286</v>
      </c>
      <c r="AQ16" s="296">
        <v>-5350</v>
      </c>
      <c r="AR16" s="297">
        <v>-1.2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11524860</v>
      </c>
      <c r="AP17" s="295">
        <v>65771</v>
      </c>
      <c r="AQ17" s="296">
        <v>64560</v>
      </c>
      <c r="AR17" s="297">
        <v>1.9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529</v>
      </c>
      <c r="AP20" s="303" t="s">
        <v>530</v>
      </c>
      <c r="AQ20" s="304" t="s">
        <v>531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532</v>
      </c>
      <c r="AL21" s="1188"/>
      <c r="AM21" s="1188"/>
      <c r="AN21" s="1189"/>
      <c r="AO21" s="307">
        <v>6.77</v>
      </c>
      <c r="AP21" s="308">
        <v>6.59</v>
      </c>
      <c r="AQ21" s="309">
        <v>0.18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533</v>
      </c>
      <c r="AL22" s="1188"/>
      <c r="AM22" s="1188"/>
      <c r="AN22" s="1189"/>
      <c r="AO22" s="312">
        <v>98.9</v>
      </c>
      <c r="AP22" s="313">
        <v>99.5</v>
      </c>
      <c r="AQ22" s="314">
        <v>-0.6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534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535</v>
      </c>
      <c r="AO27" s="273"/>
      <c r="AP27" s="273"/>
      <c r="AQ27" s="273"/>
      <c r="AR27" s="273"/>
      <c r="AS27" s="273"/>
      <c r="AT27" s="273"/>
    </row>
    <row r="28" spans="1:46" ht="17.25" x14ac:dyDescent="0.15">
      <c r="A28" s="274" t="s">
        <v>536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514</v>
      </c>
      <c r="AP30" s="283"/>
      <c r="AQ30" s="284" t="s">
        <v>515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516</v>
      </c>
      <c r="AQ31" s="290" t="s">
        <v>517</v>
      </c>
      <c r="AR31" s="291" t="s">
        <v>518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538</v>
      </c>
      <c r="AL32" s="1204"/>
      <c r="AM32" s="1204"/>
      <c r="AN32" s="1205"/>
      <c r="AO32" s="322">
        <v>12614827</v>
      </c>
      <c r="AP32" s="322">
        <v>71991</v>
      </c>
      <c r="AQ32" s="323">
        <v>36890</v>
      </c>
      <c r="AR32" s="324">
        <v>95.2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539</v>
      </c>
      <c r="AL33" s="1204"/>
      <c r="AM33" s="1204"/>
      <c r="AN33" s="1205"/>
      <c r="AO33" s="322" t="s">
        <v>523</v>
      </c>
      <c r="AP33" s="322" t="s">
        <v>523</v>
      </c>
      <c r="AQ33" s="323" t="s">
        <v>523</v>
      </c>
      <c r="AR33" s="324" t="s">
        <v>523</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540</v>
      </c>
      <c r="AL34" s="1204"/>
      <c r="AM34" s="1204"/>
      <c r="AN34" s="1205"/>
      <c r="AO34" s="322" t="s">
        <v>523</v>
      </c>
      <c r="AP34" s="322" t="s">
        <v>523</v>
      </c>
      <c r="AQ34" s="323">
        <v>32</v>
      </c>
      <c r="AR34" s="324" t="s">
        <v>523</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541</v>
      </c>
      <c r="AL35" s="1204"/>
      <c r="AM35" s="1204"/>
      <c r="AN35" s="1205"/>
      <c r="AO35" s="322">
        <v>3887788</v>
      </c>
      <c r="AP35" s="322">
        <v>22187</v>
      </c>
      <c r="AQ35" s="323">
        <v>11840</v>
      </c>
      <c r="AR35" s="324">
        <v>87.4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542</v>
      </c>
      <c r="AL36" s="1204"/>
      <c r="AM36" s="1204"/>
      <c r="AN36" s="1205"/>
      <c r="AO36" s="322">
        <v>25909</v>
      </c>
      <c r="AP36" s="322">
        <v>148</v>
      </c>
      <c r="AQ36" s="323">
        <v>566</v>
      </c>
      <c r="AR36" s="324">
        <v>-73.900000000000006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543</v>
      </c>
      <c r="AL37" s="1204"/>
      <c r="AM37" s="1204"/>
      <c r="AN37" s="1205"/>
      <c r="AO37" s="322">
        <v>205942</v>
      </c>
      <c r="AP37" s="322">
        <v>1175</v>
      </c>
      <c r="AQ37" s="323">
        <v>753</v>
      </c>
      <c r="AR37" s="324">
        <v>56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544</v>
      </c>
      <c r="AL38" s="1207"/>
      <c r="AM38" s="1207"/>
      <c r="AN38" s="1208"/>
      <c r="AO38" s="325">
        <v>144</v>
      </c>
      <c r="AP38" s="325">
        <v>1</v>
      </c>
      <c r="AQ38" s="326">
        <v>1</v>
      </c>
      <c r="AR38" s="314">
        <v>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545</v>
      </c>
      <c r="AL39" s="1207"/>
      <c r="AM39" s="1207"/>
      <c r="AN39" s="1208"/>
      <c r="AO39" s="322">
        <v>-472281</v>
      </c>
      <c r="AP39" s="322">
        <v>-2695</v>
      </c>
      <c r="AQ39" s="323">
        <v>-6673</v>
      </c>
      <c r="AR39" s="324">
        <v>-59.6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546</v>
      </c>
      <c r="AL40" s="1204"/>
      <c r="AM40" s="1204"/>
      <c r="AN40" s="1205"/>
      <c r="AO40" s="322">
        <v>-10313320</v>
      </c>
      <c r="AP40" s="322">
        <v>-58857</v>
      </c>
      <c r="AQ40" s="323">
        <v>-33112</v>
      </c>
      <c r="AR40" s="324">
        <v>77.8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294</v>
      </c>
      <c r="AL41" s="1210"/>
      <c r="AM41" s="1210"/>
      <c r="AN41" s="1211"/>
      <c r="AO41" s="322">
        <v>5949009</v>
      </c>
      <c r="AP41" s="322">
        <v>33950</v>
      </c>
      <c r="AQ41" s="323">
        <v>10296</v>
      </c>
      <c r="AR41" s="324">
        <v>229.7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547</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514</v>
      </c>
      <c r="AN49" s="1200" t="s">
        <v>550</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551</v>
      </c>
      <c r="AO50" s="339" t="s">
        <v>552</v>
      </c>
      <c r="AP50" s="340" t="s">
        <v>553</v>
      </c>
      <c r="AQ50" s="341" t="s">
        <v>554</v>
      </c>
      <c r="AR50" s="342" t="s">
        <v>555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556</v>
      </c>
      <c r="AL51" s="335"/>
      <c r="AM51" s="343">
        <v>8344044</v>
      </c>
      <c r="AN51" s="344">
        <v>47721</v>
      </c>
      <c r="AO51" s="345">
        <v>-28.5</v>
      </c>
      <c r="AP51" s="346">
        <v>43141</v>
      </c>
      <c r="AQ51" s="347">
        <v>9.4</v>
      </c>
      <c r="AR51" s="348">
        <v>-37.9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557</v>
      </c>
      <c r="AM52" s="351">
        <v>4548236</v>
      </c>
      <c r="AN52" s="352">
        <v>26012</v>
      </c>
      <c r="AO52" s="353">
        <v>-14.4</v>
      </c>
      <c r="AP52" s="354">
        <v>21887</v>
      </c>
      <c r="AQ52" s="355">
        <v>-2.4</v>
      </c>
      <c r="AR52" s="356">
        <v>-12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558</v>
      </c>
      <c r="AL53" s="335"/>
      <c r="AM53" s="343">
        <v>8088894</v>
      </c>
      <c r="AN53" s="344">
        <v>46293</v>
      </c>
      <c r="AO53" s="345">
        <v>-3</v>
      </c>
      <c r="AP53" s="346">
        <v>45117</v>
      </c>
      <c r="AQ53" s="347">
        <v>4.5999999999999996</v>
      </c>
      <c r="AR53" s="348">
        <v>-7.6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557</v>
      </c>
      <c r="AM54" s="351">
        <v>4308624</v>
      </c>
      <c r="AN54" s="352">
        <v>24659</v>
      </c>
      <c r="AO54" s="353">
        <v>-5.2</v>
      </c>
      <c r="AP54" s="354">
        <v>25589</v>
      </c>
      <c r="AQ54" s="355">
        <v>16.899999999999999</v>
      </c>
      <c r="AR54" s="356">
        <v>-22.1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559</v>
      </c>
      <c r="AL55" s="335"/>
      <c r="AM55" s="343">
        <v>9133299</v>
      </c>
      <c r="AN55" s="344">
        <v>52155</v>
      </c>
      <c r="AO55" s="345">
        <v>12.7</v>
      </c>
      <c r="AP55" s="346">
        <v>43532</v>
      </c>
      <c r="AQ55" s="347">
        <v>-3.5</v>
      </c>
      <c r="AR55" s="348">
        <v>16.2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557</v>
      </c>
      <c r="AM56" s="351">
        <v>5172424</v>
      </c>
      <c r="AN56" s="352">
        <v>29537</v>
      </c>
      <c r="AO56" s="353">
        <v>19.8</v>
      </c>
      <c r="AP56" s="354">
        <v>25435</v>
      </c>
      <c r="AQ56" s="355">
        <v>-0.6</v>
      </c>
      <c r="AR56" s="356">
        <v>20.399999999999999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560</v>
      </c>
      <c r="AL57" s="335"/>
      <c r="AM57" s="343">
        <v>7512674</v>
      </c>
      <c r="AN57" s="344">
        <v>42942</v>
      </c>
      <c r="AO57" s="345">
        <v>-17.7</v>
      </c>
      <c r="AP57" s="346">
        <v>52619</v>
      </c>
      <c r="AQ57" s="347">
        <v>20.9</v>
      </c>
      <c r="AR57" s="348">
        <v>-38.6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557</v>
      </c>
      <c r="AM58" s="351">
        <v>4236503</v>
      </c>
      <c r="AN58" s="352">
        <v>24216</v>
      </c>
      <c r="AO58" s="353">
        <v>-18</v>
      </c>
      <c r="AP58" s="354">
        <v>31149</v>
      </c>
      <c r="AQ58" s="355">
        <v>22.5</v>
      </c>
      <c r="AR58" s="356">
        <v>-40.5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561</v>
      </c>
      <c r="AL59" s="335"/>
      <c r="AM59" s="343">
        <v>9555306</v>
      </c>
      <c r="AN59" s="344">
        <v>54531</v>
      </c>
      <c r="AO59" s="345">
        <v>27</v>
      </c>
      <c r="AP59" s="346">
        <v>51875</v>
      </c>
      <c r="AQ59" s="347">
        <v>-1.4</v>
      </c>
      <c r="AR59" s="348">
        <v>28.4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557</v>
      </c>
      <c r="AM60" s="351">
        <v>5022768</v>
      </c>
      <c r="AN60" s="352">
        <v>28664</v>
      </c>
      <c r="AO60" s="353">
        <v>18.399999999999999</v>
      </c>
      <c r="AP60" s="354">
        <v>29372</v>
      </c>
      <c r="AQ60" s="355">
        <v>-5.7</v>
      </c>
      <c r="AR60" s="356">
        <v>24.1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562</v>
      </c>
      <c r="AL61" s="357"/>
      <c r="AM61" s="358">
        <v>8526843</v>
      </c>
      <c r="AN61" s="359">
        <v>48728</v>
      </c>
      <c r="AO61" s="360">
        <v>-1.9</v>
      </c>
      <c r="AP61" s="361">
        <v>47257</v>
      </c>
      <c r="AQ61" s="362">
        <v>6</v>
      </c>
      <c r="AR61" s="348">
        <v>-7.9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557</v>
      </c>
      <c r="AM62" s="351">
        <v>4657711</v>
      </c>
      <c r="AN62" s="352">
        <v>26618</v>
      </c>
      <c r="AO62" s="353">
        <v>0.1</v>
      </c>
      <c r="AP62" s="354">
        <v>26686</v>
      </c>
      <c r="AQ62" s="355">
        <v>6.1</v>
      </c>
      <c r="AR62" s="356">
        <v>-6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ejeY0PNXIWUBkSGfC7yWOa+olHpOa2RzbpiE+eLqrQwaRntFpcqSUsFh2DnutZE42GThEJyHVLfQXEo2ejl3Uw==" saltValue="LzWxWz5yJpIOYGvNwOQu/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10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564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0qCN06IHR0d1ISUsTm1bWDqU3261KojZ+isL5f8LrU13F9xRgtcMMRtEhB7PNT4anR3HSvX1AR9SJlHYqff9nQ==" saltValue="J2bGLW5uh5cDGN94U5zKB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10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N/kz4zyeAxn4t7UMp2Xx2kXUldDa+LExsAomG+p//njDAjEzS9O36uVkxWBCBXi7dqUL4GrxDBcMfmfdUWyLg==" saltValue="DtUKLzZackIz93d/PnHQu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A43" zoomScale="70" zoomScaleNormal="70" zoomScaleSheetLayoutView="100" workbookViewId="0">
      <selection activeCell="O45" sqref="O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12" t="s">
        <v>3</v>
      </c>
      <c r="D47" s="1212"/>
      <c r="E47" s="1213"/>
      <c r="F47" s="11">
        <v>8.06</v>
      </c>
      <c r="G47" s="12">
        <v>8.17</v>
      </c>
      <c r="H47" s="12">
        <v>8.17</v>
      </c>
      <c r="I47" s="12">
        <v>7.88</v>
      </c>
      <c r="J47" s="13">
        <v>6.65</v>
      </c>
    </row>
    <row r="48" spans="2:10" ht="57.75" customHeight="1" x14ac:dyDescent="0.15">
      <c r="B48" s="14"/>
      <c r="C48" s="1214" t="s">
        <v>4</v>
      </c>
      <c r="D48" s="1214"/>
      <c r="E48" s="1215"/>
      <c r="F48" s="15">
        <v>2.2000000000000002</v>
      </c>
      <c r="G48" s="16">
        <v>3.29</v>
      </c>
      <c r="H48" s="16">
        <v>2.06</v>
      </c>
      <c r="I48" s="16">
        <v>2.72</v>
      </c>
      <c r="J48" s="17">
        <v>2.78</v>
      </c>
    </row>
    <row r="49" spans="2:10" ht="57.75" customHeight="1" thickBot="1" x14ac:dyDescent="0.2">
      <c r="B49" s="18"/>
      <c r="C49" s="1216" t="s">
        <v>5</v>
      </c>
      <c r="D49" s="1216"/>
      <c r="E49" s="1217"/>
      <c r="F49" s="19">
        <v>1.99</v>
      </c>
      <c r="G49" s="20">
        <v>2.7</v>
      </c>
      <c r="H49" s="20">
        <v>0.47</v>
      </c>
      <c r="I49" s="20">
        <v>1.07</v>
      </c>
      <c r="J49" s="21">
        <v>0.04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PJVqKPbcvj7H/7Mqb1D0dFulsvqs2AQPXqp9xzOTy7M5ku7wRD1rzdWt4gfm62ERVfgvhB90S5OvJfmggcYJ+Q==" saltValue="LgevXjHJzU3Eh2qCWuTg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SL105</cp:lastModifiedBy>
  <cp:lastPrinted>2019-10-18T01:23:17Z</cp:lastPrinted>
  <dcterms:created xsi:type="dcterms:W3CDTF">2019-02-14T04:10:17Z</dcterms:created>
  <dcterms:modified xsi:type="dcterms:W3CDTF">2019-10-30T23:31:25Z</dcterms:modified>
  <cp:category/>
</cp:coreProperties>
</file>