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580" activeTab="0"/>
  </bookViews>
  <sheets>
    <sheet name="入力シート(ここに入力！)" sheetId="1" r:id="rId1"/>
    <sheet name="交付申請書" sheetId="2" r:id="rId2"/>
    <sheet name="補助金申請内訳書(別添1)" sheetId="3" r:id="rId3"/>
    <sheet name="収支決算書(別添2)" sheetId="4" r:id="rId4"/>
    <sheet name="大会参加結果報告書(別添3)" sheetId="5" r:id="rId5"/>
    <sheet name="交付請求書" sheetId="6" r:id="rId6"/>
  </sheets>
  <definedNames/>
  <calcPr fullCalcOnLoad="1"/>
</workbook>
</file>

<file path=xl/comments4.xml><?xml version="1.0" encoding="utf-8"?>
<comments xmlns="http://schemas.openxmlformats.org/spreadsheetml/2006/main">
  <authors>
    <author>NJ742</author>
  </authors>
  <commentList>
    <comment ref="C14" authorId="0">
      <text>
        <r>
          <rPr>
            <b/>
            <sz val="9"/>
            <rFont val="ＭＳ Ｐゴシック"/>
            <family val="3"/>
          </rPr>
          <t>補助対象者となる選手・引率者に係る交通費（実費）を入力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補助対象者となる選手・引率者に係る宿泊費（実費）入力</t>
        </r>
      </text>
    </comment>
    <comment ref="E14" authorId="0">
      <text>
        <r>
          <rPr>
            <b/>
            <sz val="9"/>
            <rFont val="ＭＳ Ｐゴシック"/>
            <family val="3"/>
          </rPr>
          <t>交通費の内訳を入力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宿泊費の内訳を入力</t>
        </r>
      </text>
    </comment>
  </commentList>
</comments>
</file>

<file path=xl/sharedStrings.xml><?xml version="1.0" encoding="utf-8"?>
<sst xmlns="http://schemas.openxmlformats.org/spreadsheetml/2006/main" count="272" uniqueCount="195">
  <si>
    <t>補助年度</t>
  </si>
  <si>
    <t>補助金等の名称</t>
  </si>
  <si>
    <t>補助事業等の名称（大会名）</t>
  </si>
  <si>
    <t>補助事業等の目的および内容</t>
  </si>
  <si>
    <t>補助事業等の経費所要額</t>
  </si>
  <si>
    <t>円</t>
  </si>
  <si>
    <t>補助金額</t>
  </si>
  <si>
    <t>補助金等交付申請書</t>
  </si>
  <si>
    <t>添付書類</t>
  </si>
  <si>
    <t>１．補助金申請内訳書</t>
  </si>
  <si>
    <t>別添２</t>
  </si>
  <si>
    <t>収入</t>
  </si>
  <si>
    <t>項目</t>
  </si>
  <si>
    <t>金額（円）</t>
  </si>
  <si>
    <t>自主財源</t>
  </si>
  <si>
    <t>補助金</t>
  </si>
  <si>
    <t>その他</t>
  </si>
  <si>
    <t>合計</t>
  </si>
  <si>
    <t>支出</t>
  </si>
  <si>
    <t>摘用</t>
  </si>
  <si>
    <t>旅費</t>
  </si>
  <si>
    <t>宿泊費</t>
  </si>
  <si>
    <t>摘要</t>
  </si>
  <si>
    <t>指令年月日</t>
  </si>
  <si>
    <t>指令番号</t>
  </si>
  <si>
    <t>交付決定通知額</t>
  </si>
  <si>
    <t>交付確定額</t>
  </si>
  <si>
    <t>補助金等の</t>
  </si>
  <si>
    <t>既交付額</t>
  </si>
  <si>
    <t>今回交付請求額</t>
  </si>
  <si>
    <t>未交付額</t>
  </si>
  <si>
    <t>計</t>
  </si>
  <si>
    <t>預金種目</t>
  </si>
  <si>
    <t>口座番号</t>
  </si>
  <si>
    <t>支店名</t>
  </si>
  <si>
    <t>１．チーム名</t>
  </si>
  <si>
    <t>２．大会名</t>
  </si>
  <si>
    <t>３．開催地</t>
  </si>
  <si>
    <t>（算出基礎）</t>
  </si>
  <si>
    <t>区分</t>
  </si>
  <si>
    <t>対象人数</t>
  </si>
  <si>
    <t>①</t>
  </si>
  <si>
    <t>引率</t>
  </si>
  <si>
    <t>控除額</t>
  </si>
  <si>
    <t>補助金額Ａ</t>
  </si>
  <si>
    <t>補助金額Ｂ</t>
  </si>
  <si>
    <t>補助金額（Ａ+Ｂ）</t>
  </si>
  <si>
    <t>様式第1号</t>
  </si>
  <si>
    <t>支</t>
  </si>
  <si>
    <t>先</t>
  </si>
  <si>
    <t>口座名義</t>
  </si>
  <si>
    <t>１．現金払</t>
  </si>
  <si>
    <t>補　助　金　等　交　付　請　求　書</t>
  </si>
  <si>
    <t>金融機関名</t>
  </si>
  <si>
    <t>（単位円）</t>
  </si>
  <si>
    <t>チーム名</t>
  </si>
  <si>
    <t>引率</t>
  </si>
  <si>
    <t>補　助　金　申　請　内　訳　書</t>
  </si>
  <si>
    <t>別添１</t>
  </si>
  <si>
    <t>払</t>
  </si>
  <si>
    <t>ふりがな</t>
  </si>
  <si>
    <t>出雲市小・中学生各種大会　　派遣費補助金</t>
  </si>
  <si>
    <t>出雲市補助金等交付規則第４条の規定により、次のとおり申請します。</t>
  </si>
  <si>
    <t>出雲市補助金等交付規則第１３条第２項の規定により、次のとおり請求します。</t>
  </si>
  <si>
    <t>　　　　　　　　　　　　</t>
  </si>
  <si>
    <t>　　　　　　　　</t>
  </si>
  <si>
    <t>　　　　　　　　　　　　　　　　　　　　　　　　　　　　　　</t>
  </si>
  <si>
    <t>様式第６号</t>
  </si>
  <si>
    <t>　　　　　　　　　　　　</t>
  </si>
  <si>
    <t>　　　　　　　　</t>
  </si>
  <si>
    <t>　　　　　　　　　　　　　　　　　　　　　　　　　　　　　　</t>
  </si>
  <si>
    <t>普通　・　当座　・　その他（　　　　　　　　）</t>
  </si>
  <si>
    <t>×</t>
  </si>
  <si>
    <t>＝</t>
  </si>
  <si>
    <t>自己負担</t>
  </si>
  <si>
    <t>人</t>
  </si>
  <si>
    <t>出雲市小・中学生各種大会
派遣費補助金</t>
  </si>
  <si>
    <t>生徒</t>
  </si>
  <si>
    <t>児童</t>
  </si>
  <si>
    <t>②</t>
  </si>
  <si>
    <t>③</t>
  </si>
  <si>
    <t>④</t>
  </si>
  <si>
    <t>旅　費
補　助</t>
  </si>
  <si>
    <t>住所</t>
  </si>
  <si>
    <t>代表者名</t>
  </si>
  <si>
    <t>児童（片道）</t>
  </si>
  <si>
    <t>生徒（片道）</t>
  </si>
  <si>
    <t>引率（片道）</t>
  </si>
  <si>
    <t>控除額</t>
  </si>
  <si>
    <t>５．主管</t>
  </si>
  <si>
    <t>控除対象者</t>
  </si>
  <si>
    <t>人</t>
  </si>
  <si>
    <t>７．目的</t>
  </si>
  <si>
    <t>氏名①</t>
  </si>
  <si>
    <t>住所①</t>
  </si>
  <si>
    <t>氏名②</t>
  </si>
  <si>
    <t>住所②</t>
  </si>
  <si>
    <t>氏名③</t>
  </si>
  <si>
    <t>住所③</t>
  </si>
  <si>
    <t>※収支決算書は、個別入力してください。</t>
  </si>
  <si>
    <t>単価</t>
  </si>
  <si>
    <t>出雲⇔</t>
  </si>
  <si>
    <t>申請者</t>
  </si>
  <si>
    <t>大会開催日</t>
  </si>
  <si>
    <t>補助事業等の着手・完了年月日
（旅行日）</t>
  </si>
  <si>
    <t>補助事業等の施行場所
（大会開催地）</t>
  </si>
  <si>
    <t>４．主催</t>
  </si>
  <si>
    <t>６．後援</t>
  </si>
  <si>
    <t>人</t>
  </si>
  <si>
    <t>人</t>
  </si>
  <si>
    <t>補助事業等の名称
（大会名）</t>
  </si>
  <si>
    <t>１．チーム</t>
  </si>
  <si>
    <t>８．大会開催日</t>
  </si>
  <si>
    <t>９．旅行日</t>
  </si>
  <si>
    <t>１０．補助対象者</t>
  </si>
  <si>
    <t>１１．旅費補助額</t>
  </si>
  <si>
    <t>１２．宿泊費補助額</t>
  </si>
  <si>
    <t>１３．引率者</t>
  </si>
  <si>
    <t>４．主　催</t>
  </si>
  <si>
    <t>５．後　援</t>
  </si>
  <si>
    <t>６．開催日</t>
  </si>
  <si>
    <t>７．旅行日</t>
  </si>
  <si>
    <t>８．補助対象人数</t>
  </si>
  <si>
    <t>９．補助金額</t>
  </si>
  <si>
    <t>(主催団体等補助)</t>
  </si>
  <si>
    <t>（①+②+③-④）×1/2</t>
  </si>
  <si>
    <t>宿泊費
補　助</t>
  </si>
  <si>
    <t>⑤</t>
  </si>
  <si>
    <t>⑥</t>
  </si>
  <si>
    <t>⑦</t>
  </si>
  <si>
    <t>⑧</t>
  </si>
  <si>
    <t>控除額</t>
  </si>
  <si>
    <t>（（⑤+⑥+⑦）×2-⑧）×1/2</t>
  </si>
  <si>
    <t>２．収支決算書</t>
  </si>
  <si>
    <t>収　支　決　算　書</t>
  </si>
  <si>
    <t>出雲市補助金</t>
  </si>
  <si>
    <t>３．大会プログラム等大会結果がわかるもの</t>
  </si>
  <si>
    <t xml:space="preserve"> 補助金等交付決定通知書又は補助金等確定通知書の写し</t>
  </si>
  <si>
    <t>指令文ス第　　　　　号</t>
  </si>
  <si>
    <t>別添３</t>
  </si>
  <si>
    <t>大会名</t>
  </si>
  <si>
    <t>開催地</t>
  </si>
  <si>
    <t>４．</t>
  </si>
  <si>
    <t>主催</t>
  </si>
  <si>
    <t>５．</t>
  </si>
  <si>
    <t>後援</t>
  </si>
  <si>
    <t>６．</t>
  </si>
  <si>
    <t>７．</t>
  </si>
  <si>
    <t>旅行日</t>
  </si>
  <si>
    <t>８．</t>
  </si>
  <si>
    <t>９．</t>
  </si>
  <si>
    <t>〔引率者〕</t>
  </si>
  <si>
    <t>大会結果</t>
  </si>
  <si>
    <t>別紙のとおり</t>
  </si>
  <si>
    <t>参加選手名簿　別紙のとおり</t>
  </si>
  <si>
    <t>１．</t>
  </si>
  <si>
    <t>２．</t>
  </si>
  <si>
    <t>３．</t>
  </si>
  <si>
    <t>１０．</t>
  </si>
  <si>
    <t>泊数</t>
  </si>
  <si>
    <t>補助対象者</t>
  </si>
  <si>
    <t>①</t>
  </si>
  <si>
    <t>出雲市小・中学生各種大会派遣費補助金　基本入力シート</t>
  </si>
  <si>
    <t>児童（小学生）</t>
  </si>
  <si>
    <t>生徒（中学生）</t>
  </si>
  <si>
    <t>※主催者等からの補助が有る場合に入力</t>
  </si>
  <si>
    <t>４．参加者名簿（大会参加申込書の写し）</t>
  </si>
  <si>
    <t>　　　※補助対象者の住所・所属学校名・学年がわかるもの</t>
  </si>
  <si>
    <t>令和　　年　　月　　日</t>
  </si>
  <si>
    <t>令和　　年　　月　　日交付</t>
  </si>
  <si>
    <t xml:space="preserve">出雲市今市町●●番地 </t>
  </si>
  <si>
    <t>●●スポーツ少年団</t>
  </si>
  <si>
    <t>代表　●●●●</t>
  </si>
  <si>
    <t>第●回全国小学生●●選手権大会</t>
  </si>
  <si>
    <t>東京都渋谷区</t>
  </si>
  <si>
    <t>公益財団法人日本●●協会</t>
  </si>
  <si>
    <t>●●県●●協会</t>
  </si>
  <si>
    <t>●●県教育委員会</t>
  </si>
  <si>
    <t>上記大会への出場</t>
  </si>
  <si>
    <t>令和元年６月１日（土）～令和元年６月２日（日）</t>
  </si>
  <si>
    <t>令和元年５月３１日（金）～令和元年６月２日（日）</t>
  </si>
  <si>
    <t>（２泊３日）</t>
  </si>
  <si>
    <t>●●●●</t>
  </si>
  <si>
    <t>出雲市今市町●●番地</t>
  </si>
  <si>
    <t>別紙のとおり</t>
  </si>
  <si>
    <t>マイクロバス代、高速代、ガソリン代</t>
  </si>
  <si>
    <t>7,800円×6人</t>
  </si>
  <si>
    <t>２．口座振込</t>
  </si>
  <si>
    <t>令和　　年度</t>
  </si>
  <si>
    <t>令和　　　年（　　　　　）　 　月　　 日</t>
  </si>
  <si>
    <t>令和　　　年（　　　　　） 　　月 　 日</t>
  </si>
  <si>
    <t>出雲市長　　飯　塚　俊　之　様</t>
  </si>
  <si>
    <t>出雲市長　飯　塚　俊　之　様</t>
  </si>
  <si>
    <t>大会参加結果報告書</t>
  </si>
  <si>
    <t>円　←1人あたりの宿泊費補助額　東京都内5,000円×泊数、それ以外4,000円×泊数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</si>
</sst>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#,##0&quot;円&quot;"/>
    <numFmt numFmtId="182" formatCode="#,##0&quot;人&quot;"/>
    <numFmt numFmtId="183" formatCode="0;&quot;△ &quot;0"/>
    <numFmt numFmtId="184" formatCode="#,##0;&quot;△ &quot;#,##0"/>
    <numFmt numFmtId="185" formatCode="m&quot;月&quot;d&quot;日&quot;;@"/>
    <numFmt numFmtId="186" formatCode="[$-411]ggge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vertAlign val="subscript"/>
      <sz val="12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179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28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38" fontId="0" fillId="0" borderId="28" xfId="49" applyFont="1" applyBorder="1" applyAlignment="1">
      <alignment shrinkToFit="1"/>
    </xf>
    <xf numFmtId="0" fontId="0" fillId="0" borderId="28" xfId="0" applyBorder="1" applyAlignment="1">
      <alignment shrinkToFit="1"/>
    </xf>
    <xf numFmtId="0" fontId="12" fillId="0" borderId="0" xfId="0" applyFont="1" applyAlignment="1">
      <alignment horizontal="center"/>
    </xf>
    <xf numFmtId="0" fontId="12" fillId="0" borderId="29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2" fillId="0" borderId="0" xfId="0" applyFont="1" applyAlignment="1">
      <alignment shrinkToFit="1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179" fontId="16" fillId="0" borderId="0" xfId="0" applyNumberFormat="1" applyFont="1" applyAlignment="1">
      <alignment horizontal="justify"/>
    </xf>
    <xf numFmtId="0" fontId="16" fillId="0" borderId="0" xfId="0" applyFont="1" applyAlignment="1">
      <alignment horizontal="right"/>
    </xf>
    <xf numFmtId="0" fontId="16" fillId="0" borderId="30" xfId="0" applyFont="1" applyBorder="1" applyAlignment="1">
      <alignment horizontal="center" vertical="top" wrapText="1"/>
    </xf>
    <xf numFmtId="179" fontId="16" fillId="0" borderId="31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179" fontId="12" fillId="0" borderId="0" xfId="0" applyNumberFormat="1" applyFont="1" applyBorder="1" applyAlignment="1">
      <alignment horizontal="justify" vertical="top" wrapText="1"/>
    </xf>
    <xf numFmtId="179" fontId="12" fillId="0" borderId="0" xfId="0" applyNumberFormat="1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181" fontId="12" fillId="0" borderId="11" xfId="0" applyNumberFormat="1" applyFont="1" applyBorder="1" applyAlignment="1">
      <alignment horizontal="right" vertical="top" wrapText="1"/>
    </xf>
    <xf numFmtId="182" fontId="12" fillId="0" borderId="0" xfId="0" applyNumberFormat="1" applyFont="1" applyBorder="1" applyAlignment="1">
      <alignment horizontal="right" vertical="top" wrapText="1"/>
    </xf>
    <xf numFmtId="181" fontId="12" fillId="0" borderId="0" xfId="0" applyNumberFormat="1" applyFont="1" applyBorder="1" applyAlignment="1">
      <alignment horizontal="right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5" xfId="0" applyFont="1" applyBorder="1" applyAlignment="1">
      <alignment vertical="top" wrapText="1"/>
    </xf>
    <xf numFmtId="0" fontId="12" fillId="0" borderId="37" xfId="0" applyFont="1" applyBorder="1" applyAlignment="1">
      <alignment horizontal="left" vertical="top" shrinkToFi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left" vertical="top" shrinkToFit="1"/>
    </xf>
    <xf numFmtId="0" fontId="12" fillId="0" borderId="40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left"/>
    </xf>
    <xf numFmtId="0" fontId="12" fillId="0" borderId="41" xfId="0" applyFont="1" applyFill="1" applyBorder="1" applyAlignment="1">
      <alignment horizontal="justify" vertical="top" wrapText="1"/>
    </xf>
    <xf numFmtId="179" fontId="12" fillId="0" borderId="12" xfId="0" applyNumberFormat="1" applyFont="1" applyBorder="1" applyAlignment="1">
      <alignment horizontal="left" vertical="top" wrapText="1"/>
    </xf>
    <xf numFmtId="179" fontId="12" fillId="0" borderId="13" xfId="0" applyNumberFormat="1" applyFont="1" applyBorder="1" applyAlignment="1">
      <alignment horizontal="center" vertical="top" wrapText="1"/>
    </xf>
    <xf numFmtId="179" fontId="12" fillId="0" borderId="37" xfId="0" applyNumberFormat="1" applyFont="1" applyBorder="1" applyAlignment="1">
      <alignment horizontal="center" vertical="top" wrapText="1"/>
    </xf>
    <xf numFmtId="179" fontId="12" fillId="0" borderId="0" xfId="0" applyNumberFormat="1" applyFont="1" applyBorder="1" applyAlignment="1">
      <alignment horizontal="left" vertical="top" wrapText="1"/>
    </xf>
    <xf numFmtId="0" fontId="12" fillId="0" borderId="29" xfId="0" applyFont="1" applyBorder="1" applyAlignment="1">
      <alignment horizontal="justify" vertical="top" wrapText="1"/>
    </xf>
    <xf numFmtId="0" fontId="12" fillId="0" borderId="41" xfId="0" applyFont="1" applyBorder="1" applyAlignment="1">
      <alignment horizontal="justify" vertical="top" wrapText="1"/>
    </xf>
    <xf numFmtId="179" fontId="12" fillId="0" borderId="13" xfId="0" applyNumberFormat="1" applyFont="1" applyBorder="1" applyAlignment="1">
      <alignment vertical="top" wrapText="1"/>
    </xf>
    <xf numFmtId="179" fontId="12" fillId="0" borderId="10" xfId="0" applyNumberFormat="1" applyFont="1" applyBorder="1" applyAlignment="1">
      <alignment horizontal="justify" vertical="top" wrapText="1"/>
    </xf>
    <xf numFmtId="179" fontId="12" fillId="0" borderId="39" xfId="0" applyNumberFormat="1" applyFont="1" applyBorder="1" applyAlignment="1">
      <alignment horizontal="justify" vertical="top" wrapText="1"/>
    </xf>
    <xf numFmtId="0" fontId="12" fillId="0" borderId="42" xfId="0" applyFont="1" applyBorder="1" applyAlignment="1">
      <alignment horizontal="justify" vertical="top" wrapText="1"/>
    </xf>
    <xf numFmtId="0" fontId="12" fillId="0" borderId="43" xfId="0" applyFont="1" applyBorder="1" applyAlignment="1">
      <alignment horizontal="justify" vertical="top" wrapText="1"/>
    </xf>
    <xf numFmtId="179" fontId="12" fillId="0" borderId="44" xfId="0" applyNumberFormat="1" applyFont="1" applyBorder="1" applyAlignment="1">
      <alignment horizontal="justify" vertical="top" wrapText="1"/>
    </xf>
    <xf numFmtId="179" fontId="12" fillId="0" borderId="44" xfId="0" applyNumberFormat="1" applyFont="1" applyBorder="1" applyAlignment="1">
      <alignment horizontal="center" vertical="top" wrapText="1"/>
    </xf>
    <xf numFmtId="179" fontId="12" fillId="0" borderId="11" xfId="0" applyNumberFormat="1" applyFont="1" applyFill="1" applyBorder="1" applyAlignment="1">
      <alignment vertical="top" wrapText="1"/>
    </xf>
    <xf numFmtId="179" fontId="12" fillId="0" borderId="0" xfId="0" applyNumberFormat="1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179" fontId="12" fillId="0" borderId="0" xfId="0" applyNumberFormat="1" applyFont="1" applyFill="1" applyBorder="1" applyAlignment="1">
      <alignment horizontal="center" vertical="top" wrapText="1"/>
    </xf>
    <xf numFmtId="182" fontId="12" fillId="0" borderId="0" xfId="0" applyNumberFormat="1" applyFont="1" applyFill="1" applyBorder="1" applyAlignment="1">
      <alignment horizontal="right" vertical="top" wrapText="1"/>
    </xf>
    <xf numFmtId="181" fontId="12" fillId="0" borderId="0" xfId="0" applyNumberFormat="1" applyFont="1" applyFill="1" applyBorder="1" applyAlignment="1">
      <alignment horizontal="right" vertical="top" wrapText="1"/>
    </xf>
    <xf numFmtId="179" fontId="12" fillId="0" borderId="10" xfId="0" applyNumberFormat="1" applyFont="1" applyFill="1" applyBorder="1" applyAlignment="1">
      <alignment horizontal="justify" vertical="top" wrapText="1"/>
    </xf>
    <xf numFmtId="179" fontId="12" fillId="0" borderId="14" xfId="0" applyNumberFormat="1" applyFont="1" applyFill="1" applyBorder="1" applyAlignment="1">
      <alignment horizontal="justify" vertical="top" wrapText="1"/>
    </xf>
    <xf numFmtId="179" fontId="12" fillId="0" borderId="14" xfId="0" applyNumberFormat="1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179" fontId="12" fillId="0" borderId="12" xfId="0" applyNumberFormat="1" applyFont="1" applyFill="1" applyBorder="1" applyAlignment="1">
      <alignment horizontal="center" vertical="top" wrapText="1"/>
    </xf>
    <xf numFmtId="179" fontId="12" fillId="0" borderId="13" xfId="0" applyNumberFormat="1" applyFont="1" applyFill="1" applyBorder="1" applyAlignment="1">
      <alignment horizontal="center" vertical="top" wrapText="1"/>
    </xf>
    <xf numFmtId="0" fontId="12" fillId="0" borderId="43" xfId="0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vertical="top" wrapText="1"/>
    </xf>
    <xf numFmtId="179" fontId="12" fillId="0" borderId="37" xfId="0" applyNumberFormat="1" applyFont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181" fontId="12" fillId="0" borderId="11" xfId="0" applyNumberFormat="1" applyFont="1" applyFill="1" applyBorder="1" applyAlignment="1">
      <alignment horizontal="right" vertical="top" wrapText="1"/>
    </xf>
    <xf numFmtId="0" fontId="55" fillId="0" borderId="0" xfId="0" applyFont="1" applyAlignment="1">
      <alignment/>
    </xf>
    <xf numFmtId="0" fontId="1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" fillId="0" borderId="0" xfId="0" applyFont="1" applyAlignment="1">
      <alignment shrinkToFit="1"/>
    </xf>
    <xf numFmtId="49" fontId="3" fillId="0" borderId="0" xfId="0" applyNumberFormat="1" applyFont="1" applyAlignment="1">
      <alignment horizontal="right"/>
    </xf>
    <xf numFmtId="0" fontId="0" fillId="33" borderId="28" xfId="0" applyFont="1" applyFill="1" applyBorder="1" applyAlignment="1">
      <alignment shrinkToFit="1"/>
    </xf>
    <xf numFmtId="0" fontId="56" fillId="0" borderId="0" xfId="0" applyFont="1" applyAlignment="1">
      <alignment vertical="center" wrapText="1"/>
    </xf>
    <xf numFmtId="0" fontId="3" fillId="0" borderId="4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12" fillId="0" borderId="0" xfId="0" applyFont="1" applyAlignment="1">
      <alignment horizontal="left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5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79" fontId="12" fillId="0" borderId="15" xfId="0" applyNumberFormat="1" applyFont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/>
    </xf>
    <xf numFmtId="0" fontId="0" fillId="0" borderId="32" xfId="0" applyFont="1" applyBorder="1" applyAlignment="1">
      <alignment horizontal="distributed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2" fillId="0" borderId="56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181" fontId="12" fillId="0" borderId="58" xfId="0" applyNumberFormat="1" applyFont="1" applyBorder="1" applyAlignment="1">
      <alignment horizontal="center" vertical="top" wrapText="1"/>
    </xf>
    <xf numFmtId="181" fontId="12" fillId="0" borderId="59" xfId="0" applyNumberFormat="1" applyFont="1" applyBorder="1" applyAlignment="1">
      <alignment horizontal="center" vertical="top" wrapText="1"/>
    </xf>
    <xf numFmtId="181" fontId="12" fillId="0" borderId="57" xfId="0" applyNumberFormat="1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181" fontId="12" fillId="0" borderId="60" xfId="0" applyNumberFormat="1" applyFont="1" applyBorder="1" applyAlignment="1">
      <alignment horizontal="center" vertical="top" wrapText="1"/>
    </xf>
    <xf numFmtId="181" fontId="12" fillId="0" borderId="61" xfId="0" applyNumberFormat="1" applyFont="1" applyBorder="1" applyAlignment="1">
      <alignment horizontal="center" vertical="top" wrapText="1"/>
    </xf>
    <xf numFmtId="181" fontId="12" fillId="0" borderId="62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80" fontId="3" fillId="0" borderId="67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80" fontId="12" fillId="0" borderId="67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180" fontId="12" fillId="0" borderId="65" xfId="0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12" fillId="0" borderId="69" xfId="0" applyFont="1" applyBorder="1" applyAlignment="1">
      <alignment horizontal="distributed" vertical="center"/>
    </xf>
    <xf numFmtId="0" fontId="12" fillId="0" borderId="65" xfId="0" applyFont="1" applyBorder="1" applyAlignment="1">
      <alignment horizontal="distributed" vertical="center"/>
    </xf>
    <xf numFmtId="0" fontId="12" fillId="0" borderId="71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70" xfId="0" applyFont="1" applyBorder="1" applyAlignment="1">
      <alignment horizontal="distributed" vertical="center"/>
    </xf>
    <xf numFmtId="0" fontId="12" fillId="0" borderId="67" xfId="0" applyFont="1" applyBorder="1" applyAlignment="1">
      <alignment horizontal="distributed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180" fontId="12" fillId="0" borderId="35" xfId="0" applyNumberFormat="1" applyFont="1" applyBorder="1" applyAlignment="1">
      <alignment horizontal="right" vertical="center"/>
    </xf>
    <xf numFmtId="0" fontId="12" fillId="0" borderId="74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180" fontId="12" fillId="34" borderId="35" xfId="0" applyNumberFormat="1" applyFont="1" applyFill="1" applyBorder="1" applyAlignment="1">
      <alignment horizontal="right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75" xfId="0" applyFont="1" applyBorder="1" applyAlignment="1">
      <alignment horizontal="distributed" vertical="center"/>
    </xf>
    <xf numFmtId="0" fontId="12" fillId="0" borderId="7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75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78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distributed" vertical="center" wrapText="1"/>
    </xf>
    <xf numFmtId="179" fontId="1" fillId="0" borderId="16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8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8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81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3" fillId="0" borderId="70" xfId="0" applyFont="1" applyBorder="1" applyAlignment="1">
      <alignment horizontal="distributed" vertical="center" wrapText="1"/>
    </xf>
    <xf numFmtId="0" fontId="3" fillId="0" borderId="8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8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76" xfId="0" applyFont="1" applyBorder="1" applyAlignment="1">
      <alignment horizontal="distributed" vertical="center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87" xfId="0" applyFont="1" applyBorder="1" applyAlignment="1">
      <alignment horizontal="distributed" vertical="center"/>
    </xf>
    <xf numFmtId="58" fontId="3" fillId="0" borderId="78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53"/>
  <sheetViews>
    <sheetView tabSelected="1" zoomScalePageLayoutView="0" workbookViewId="0" topLeftCell="A19">
      <selection activeCell="C41" sqref="C41"/>
    </sheetView>
  </sheetViews>
  <sheetFormatPr defaultColWidth="9.00390625" defaultRowHeight="13.5"/>
  <cols>
    <col min="1" max="1" width="16.625" style="28" customWidth="1"/>
    <col min="2" max="2" width="10.75390625" style="28" customWidth="1"/>
    <col min="3" max="3" width="51.375" style="38" customWidth="1"/>
    <col min="4" max="16384" width="9.00390625" style="28" customWidth="1"/>
  </cols>
  <sheetData>
    <row r="1" ht="13.5">
      <c r="A1" s="28" t="s">
        <v>162</v>
      </c>
    </row>
    <row r="3" ht="14.25" thickBot="1"/>
    <row r="4" spans="1:3" ht="15" thickBot="1" thickTop="1">
      <c r="A4" s="28" t="s">
        <v>111</v>
      </c>
      <c r="B4" s="28" t="s">
        <v>83</v>
      </c>
      <c r="C4" s="42" t="s">
        <v>170</v>
      </c>
    </row>
    <row r="5" spans="2:3" ht="15" thickBot="1" thickTop="1">
      <c r="B5" s="28" t="s">
        <v>55</v>
      </c>
      <c r="C5" s="42" t="s">
        <v>171</v>
      </c>
    </row>
    <row r="6" spans="2:3" ht="15" thickBot="1" thickTop="1">
      <c r="B6" s="28" t="s">
        <v>84</v>
      </c>
      <c r="C6" s="42" t="s">
        <v>172</v>
      </c>
    </row>
    <row r="7" ht="5.25" customHeight="1" thickBot="1" thickTop="1">
      <c r="C7" s="40"/>
    </row>
    <row r="8" spans="1:3" ht="15" thickBot="1" thickTop="1">
      <c r="A8" s="28" t="s">
        <v>36</v>
      </c>
      <c r="C8" s="42" t="s">
        <v>173</v>
      </c>
    </row>
    <row r="9" ht="5.25" customHeight="1" thickBot="1" thickTop="1"/>
    <row r="10" spans="1:3" ht="15" thickBot="1" thickTop="1">
      <c r="A10" s="28" t="s">
        <v>37</v>
      </c>
      <c r="C10" s="42" t="s">
        <v>174</v>
      </c>
    </row>
    <row r="11" ht="5.25" customHeight="1" thickBot="1" thickTop="1"/>
    <row r="12" spans="1:3" ht="15" thickBot="1" thickTop="1">
      <c r="A12" s="28" t="s">
        <v>106</v>
      </c>
      <c r="C12" s="42" t="s">
        <v>175</v>
      </c>
    </row>
    <row r="13" ht="5.25" customHeight="1" thickBot="1" thickTop="1"/>
    <row r="14" spans="1:3" ht="15" thickBot="1" thickTop="1">
      <c r="A14" s="28" t="s">
        <v>89</v>
      </c>
      <c r="C14" s="42" t="s">
        <v>176</v>
      </c>
    </row>
    <row r="15" ht="5.25" customHeight="1" thickBot="1" thickTop="1"/>
    <row r="16" spans="1:3" ht="15" thickBot="1" thickTop="1">
      <c r="A16" s="28" t="s">
        <v>107</v>
      </c>
      <c r="C16" s="42" t="s">
        <v>177</v>
      </c>
    </row>
    <row r="17" ht="5.25" customHeight="1" thickBot="1" thickTop="1">
      <c r="C17" s="40"/>
    </row>
    <row r="18" spans="1:3" ht="15" thickBot="1" thickTop="1">
      <c r="A18" s="28" t="s">
        <v>92</v>
      </c>
      <c r="C18" s="130" t="s">
        <v>178</v>
      </c>
    </row>
    <row r="19" ht="5.25" customHeight="1" thickBot="1" thickTop="1"/>
    <row r="20" spans="1:3" ht="15" thickBot="1" thickTop="1">
      <c r="A20" s="28" t="s">
        <v>112</v>
      </c>
      <c r="C20" s="42" t="s">
        <v>179</v>
      </c>
    </row>
    <row r="21" ht="5.25" customHeight="1" thickBot="1" thickTop="1"/>
    <row r="22" spans="1:3" ht="15" thickBot="1" thickTop="1">
      <c r="A22" s="28" t="s">
        <v>113</v>
      </c>
      <c r="C22" s="42" t="s">
        <v>180</v>
      </c>
    </row>
    <row r="23" spans="2:3" ht="15" thickBot="1" thickTop="1">
      <c r="B23" s="28" t="s">
        <v>159</v>
      </c>
      <c r="C23" s="42" t="s">
        <v>181</v>
      </c>
    </row>
    <row r="24" ht="5.25" customHeight="1" thickBot="1" thickTop="1"/>
    <row r="25" spans="1:4" ht="15" thickBot="1" thickTop="1">
      <c r="A25" s="28" t="s">
        <v>114</v>
      </c>
      <c r="B25" s="38" t="s">
        <v>163</v>
      </c>
      <c r="C25" s="39">
        <v>5</v>
      </c>
      <c r="D25" s="28" t="s">
        <v>91</v>
      </c>
    </row>
    <row r="26" spans="2:4" ht="15" thickBot="1" thickTop="1">
      <c r="B26" s="38" t="s">
        <v>164</v>
      </c>
      <c r="C26" s="39">
        <v>0</v>
      </c>
      <c r="D26" s="28" t="s">
        <v>91</v>
      </c>
    </row>
    <row r="27" spans="2:4" ht="15" thickBot="1" thickTop="1">
      <c r="B27" s="28" t="s">
        <v>56</v>
      </c>
      <c r="C27" s="39">
        <v>1</v>
      </c>
      <c r="D27" s="28" t="s">
        <v>91</v>
      </c>
    </row>
    <row r="28" ht="5.25" customHeight="1" thickBot="1" thickTop="1"/>
    <row r="29" spans="1:4" ht="15" thickBot="1" thickTop="1">
      <c r="A29" s="28" t="s">
        <v>115</v>
      </c>
      <c r="B29" s="38" t="s">
        <v>85</v>
      </c>
      <c r="C29" s="41">
        <v>9280</v>
      </c>
      <c r="D29" s="28" t="s">
        <v>5</v>
      </c>
    </row>
    <row r="30" spans="2:4" ht="15" thickBot="1" thickTop="1">
      <c r="B30" s="38" t="s">
        <v>86</v>
      </c>
      <c r="C30" s="41">
        <v>0</v>
      </c>
      <c r="D30" s="28" t="s">
        <v>5</v>
      </c>
    </row>
    <row r="31" spans="2:4" ht="15" thickBot="1" thickTop="1">
      <c r="B31" s="38" t="s">
        <v>87</v>
      </c>
      <c r="C31" s="41">
        <v>18580</v>
      </c>
      <c r="D31" s="28" t="s">
        <v>5</v>
      </c>
    </row>
    <row r="32" ht="5.25" customHeight="1" thickBot="1" thickTop="1"/>
    <row r="33" spans="1:4" ht="15" thickBot="1" thickTop="1">
      <c r="A33" s="131" t="s">
        <v>165</v>
      </c>
      <c r="B33" s="28" t="s">
        <v>88</v>
      </c>
      <c r="C33" s="41">
        <v>0</v>
      </c>
      <c r="D33" s="28" t="s">
        <v>5</v>
      </c>
    </row>
    <row r="34" spans="1:4" ht="15" thickBot="1" thickTop="1">
      <c r="A34" s="131"/>
      <c r="B34" s="28" t="s">
        <v>90</v>
      </c>
      <c r="C34" s="39">
        <v>0</v>
      </c>
      <c r="D34" s="28" t="s">
        <v>91</v>
      </c>
    </row>
    <row r="35" ht="5.25" customHeight="1" thickBot="1" thickTop="1"/>
    <row r="36" spans="1:4" ht="15" thickBot="1" thickTop="1">
      <c r="A36" s="28" t="s">
        <v>116</v>
      </c>
      <c r="B36" s="28" t="s">
        <v>78</v>
      </c>
      <c r="C36" s="39">
        <v>5</v>
      </c>
      <c r="D36" s="28" t="s">
        <v>91</v>
      </c>
    </row>
    <row r="37" spans="2:4" ht="15" thickBot="1" thickTop="1">
      <c r="B37" s="28" t="s">
        <v>77</v>
      </c>
      <c r="C37" s="39">
        <v>0</v>
      </c>
      <c r="D37" s="28" t="s">
        <v>91</v>
      </c>
    </row>
    <row r="38" spans="2:4" ht="15" thickBot="1" thickTop="1">
      <c r="B38" s="28" t="s">
        <v>56</v>
      </c>
      <c r="C38" s="39">
        <v>1</v>
      </c>
      <c r="D38" s="28" t="s">
        <v>91</v>
      </c>
    </row>
    <row r="39" ht="5.25" customHeight="1" thickBot="1" thickTop="1"/>
    <row r="40" spans="2:4" ht="15" thickBot="1" thickTop="1">
      <c r="B40" s="28" t="s">
        <v>100</v>
      </c>
      <c r="C40" s="41">
        <v>10000</v>
      </c>
      <c r="D40" s="28" t="s">
        <v>194</v>
      </c>
    </row>
    <row r="41" ht="5.25" customHeight="1" thickBot="1" thickTop="1"/>
    <row r="42" spans="1:4" ht="15" thickBot="1" thickTop="1">
      <c r="A42" s="131" t="s">
        <v>165</v>
      </c>
      <c r="B42" s="28" t="s">
        <v>88</v>
      </c>
      <c r="C42" s="41">
        <v>0</v>
      </c>
      <c r="D42" s="28" t="s">
        <v>5</v>
      </c>
    </row>
    <row r="43" spans="1:4" ht="15" thickBot="1" thickTop="1">
      <c r="A43" s="131"/>
      <c r="B43" s="28" t="s">
        <v>90</v>
      </c>
      <c r="C43" s="39">
        <v>0</v>
      </c>
      <c r="D43" s="28" t="s">
        <v>91</v>
      </c>
    </row>
    <row r="44" ht="5.25" customHeight="1" thickBot="1" thickTop="1"/>
    <row r="45" spans="1:3" ht="15" thickBot="1" thickTop="1">
      <c r="A45" s="28" t="s">
        <v>117</v>
      </c>
      <c r="B45" s="28" t="s">
        <v>93</v>
      </c>
      <c r="C45" s="42" t="s">
        <v>182</v>
      </c>
    </row>
    <row r="46" spans="2:3" ht="15" thickBot="1" thickTop="1">
      <c r="B46" s="28" t="s">
        <v>94</v>
      </c>
      <c r="C46" s="42" t="s">
        <v>183</v>
      </c>
    </row>
    <row r="47" spans="2:3" ht="15" thickBot="1" thickTop="1">
      <c r="B47" s="28" t="s">
        <v>95</v>
      </c>
      <c r="C47" s="42"/>
    </row>
    <row r="48" spans="2:3" ht="15" thickBot="1" thickTop="1">
      <c r="B48" s="28" t="s">
        <v>96</v>
      </c>
      <c r="C48" s="42"/>
    </row>
    <row r="49" spans="2:3" ht="15" thickBot="1" thickTop="1">
      <c r="B49" s="28" t="s">
        <v>97</v>
      </c>
      <c r="C49" s="39"/>
    </row>
    <row r="50" spans="2:3" ht="15" thickBot="1" thickTop="1">
      <c r="B50" s="28" t="s">
        <v>98</v>
      </c>
      <c r="C50" s="39"/>
    </row>
    <row r="51" ht="5.25" customHeight="1" thickBot="1" thickTop="1"/>
    <row r="52" ht="15" thickBot="1" thickTop="1">
      <c r="C52" s="130" t="s">
        <v>184</v>
      </c>
    </row>
    <row r="53" ht="14.25" thickTop="1">
      <c r="A53" s="119" t="s">
        <v>99</v>
      </c>
    </row>
  </sheetData>
  <sheetProtection/>
  <mergeCells count="2">
    <mergeCell ref="A33:A34"/>
    <mergeCell ref="A42:A43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85" zoomScaleNormal="85" zoomScalePageLayoutView="0" workbookViewId="0" topLeftCell="A7">
      <selection activeCell="A9" sqref="A9"/>
    </sheetView>
  </sheetViews>
  <sheetFormatPr defaultColWidth="9.00390625" defaultRowHeight="13.5"/>
  <cols>
    <col min="1" max="8" width="9.00390625" style="28" customWidth="1"/>
    <col min="9" max="9" width="12.625" style="28" customWidth="1"/>
    <col min="10" max="16384" width="9.00390625" style="28" customWidth="1"/>
  </cols>
  <sheetData>
    <row r="1" s="1" customFormat="1" ht="14.25">
      <c r="A1" s="1" t="s">
        <v>47</v>
      </c>
    </row>
    <row r="3" spans="1:9" ht="17.25">
      <c r="A3" s="157" t="s">
        <v>7</v>
      </c>
      <c r="B3" s="157"/>
      <c r="C3" s="157"/>
      <c r="D3" s="157"/>
      <c r="E3" s="157"/>
      <c r="F3" s="157"/>
      <c r="G3" s="157"/>
      <c r="H3" s="157"/>
      <c r="I3" s="157"/>
    </row>
    <row r="4" spans="1:9" ht="24">
      <c r="A4" s="29"/>
      <c r="B4" s="29"/>
      <c r="C4" s="29"/>
      <c r="D4" s="29"/>
      <c r="E4" s="29"/>
      <c r="F4" s="29"/>
      <c r="G4" s="29"/>
      <c r="H4" s="29"/>
      <c r="I4" s="29"/>
    </row>
    <row r="5" spans="1:9" s="1" customFormat="1" ht="14.25">
      <c r="A5" s="158" t="s">
        <v>190</v>
      </c>
      <c r="B5" s="158"/>
      <c r="C5" s="158"/>
      <c r="D5" s="158"/>
      <c r="E5" s="158"/>
      <c r="F5" s="158"/>
      <c r="G5" s="158"/>
      <c r="H5" s="158"/>
      <c r="I5" s="158"/>
    </row>
    <row r="6" spans="1:9" s="1" customFormat="1" ht="14.25">
      <c r="A6" s="30"/>
      <c r="B6" s="30"/>
      <c r="C6" s="30"/>
      <c r="D6" s="30"/>
      <c r="E6" s="30"/>
      <c r="F6" s="30"/>
      <c r="G6" s="30"/>
      <c r="H6" s="30"/>
      <c r="I6" s="30"/>
    </row>
    <row r="7" spans="1:9" s="1" customFormat="1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1" customFormat="1" ht="14.25">
      <c r="A8" s="159" t="s">
        <v>191</v>
      </c>
      <c r="B8" s="159"/>
      <c r="C8" s="159"/>
      <c r="D8" s="159"/>
      <c r="E8" s="159"/>
      <c r="F8" s="159"/>
      <c r="G8" s="159"/>
      <c r="H8" s="159"/>
      <c r="I8" s="159"/>
    </row>
    <row r="9" spans="1:9" s="1" customFormat="1" ht="14.25">
      <c r="A9" s="31"/>
      <c r="B9" s="31"/>
      <c r="C9" s="31"/>
      <c r="D9" s="31"/>
      <c r="E9" s="31"/>
      <c r="F9" s="31"/>
      <c r="G9" s="31"/>
      <c r="H9" s="31"/>
      <c r="I9" s="31"/>
    </row>
    <row r="10" spans="1:9" s="1" customFormat="1" ht="14.25">
      <c r="A10" s="32" t="s">
        <v>64</v>
      </c>
      <c r="B10" s="32"/>
      <c r="C10" s="32"/>
      <c r="D10" s="32"/>
      <c r="F10" s="1" t="s">
        <v>102</v>
      </c>
      <c r="G10" s="160" t="str">
        <f>'入力シート(ここに入力！)'!C4</f>
        <v>出雲市今市町●●番地 </v>
      </c>
      <c r="H10" s="160"/>
      <c r="I10" s="160"/>
    </row>
    <row r="11" spans="1:9" s="1" customFormat="1" ht="14.25">
      <c r="A11" s="32" t="s">
        <v>65</v>
      </c>
      <c r="B11" s="32"/>
      <c r="C11" s="32"/>
      <c r="G11" s="156" t="str">
        <f>'入力シート(ここに入力！)'!C5</f>
        <v>●●スポーツ少年団</v>
      </c>
      <c r="H11" s="156"/>
      <c r="I11" s="156"/>
    </row>
    <row r="12" spans="1:9" s="1" customFormat="1" ht="14.25">
      <c r="A12" s="32" t="s">
        <v>66</v>
      </c>
      <c r="C12" s="32"/>
      <c r="D12" s="32"/>
      <c r="G12" s="160" t="str">
        <f>'入力シート(ここに入力！)'!C6</f>
        <v>代表　●●●●</v>
      </c>
      <c r="H12" s="160"/>
      <c r="I12" s="160"/>
    </row>
    <row r="13" spans="1:9" s="1" customFormat="1" ht="14.25">
      <c r="A13" s="32"/>
      <c r="B13" s="32"/>
      <c r="C13" s="32"/>
      <c r="D13" s="32"/>
      <c r="E13" s="32"/>
      <c r="F13" s="32"/>
      <c r="G13" s="32"/>
      <c r="H13" s="32"/>
      <c r="I13" s="32"/>
    </row>
    <row r="14" ht="13.5">
      <c r="A14" s="33"/>
    </row>
    <row r="15" spans="1:9" ht="14.25">
      <c r="A15" s="159" t="s">
        <v>62</v>
      </c>
      <c r="B15" s="159"/>
      <c r="C15" s="159"/>
      <c r="D15" s="159"/>
      <c r="E15" s="159"/>
      <c r="F15" s="159"/>
      <c r="G15" s="159"/>
      <c r="H15" s="159"/>
      <c r="I15" s="159"/>
    </row>
    <row r="16" spans="1:9" ht="14.25">
      <c r="A16" s="31"/>
      <c r="B16" s="31"/>
      <c r="C16" s="31"/>
      <c r="D16" s="31"/>
      <c r="E16" s="31"/>
      <c r="F16" s="31"/>
      <c r="G16" s="31"/>
      <c r="H16" s="31"/>
      <c r="I16" s="31"/>
    </row>
    <row r="17" ht="14.25" thickBot="1"/>
    <row r="18" spans="1:9" s="1" customFormat="1" ht="39" customHeight="1" thickBot="1">
      <c r="A18" s="174" t="s">
        <v>0</v>
      </c>
      <c r="B18" s="175"/>
      <c r="C18" s="176" t="s">
        <v>188</v>
      </c>
      <c r="D18" s="175"/>
      <c r="E18" s="176" t="s">
        <v>1</v>
      </c>
      <c r="F18" s="175"/>
      <c r="G18" s="177" t="s">
        <v>76</v>
      </c>
      <c r="H18" s="178"/>
      <c r="I18" s="179"/>
    </row>
    <row r="19" spans="1:9" s="1" customFormat="1" ht="39" customHeight="1">
      <c r="A19" s="161" t="s">
        <v>2</v>
      </c>
      <c r="B19" s="162"/>
      <c r="C19" s="162"/>
      <c r="D19" s="163"/>
      <c r="E19" s="171" t="str">
        <f>'入力シート(ここに入力！)'!C8</f>
        <v>第●回全国小学生●●選手権大会</v>
      </c>
      <c r="F19" s="172"/>
      <c r="G19" s="172"/>
      <c r="H19" s="172"/>
      <c r="I19" s="173"/>
    </row>
    <row r="20" spans="1:9" s="1" customFormat="1" ht="39" customHeight="1">
      <c r="A20" s="137" t="s">
        <v>3</v>
      </c>
      <c r="B20" s="138"/>
      <c r="C20" s="138"/>
      <c r="D20" s="139"/>
      <c r="E20" s="164" t="str">
        <f>'入力シート(ここに入力！)'!C18</f>
        <v>上記大会への出場</v>
      </c>
      <c r="F20" s="165"/>
      <c r="G20" s="165"/>
      <c r="H20" s="165"/>
      <c r="I20" s="166"/>
    </row>
    <row r="21" spans="1:9" s="1" customFormat="1" ht="39" customHeight="1">
      <c r="A21" s="132" t="s">
        <v>4</v>
      </c>
      <c r="B21" s="133"/>
      <c r="C21" s="133"/>
      <c r="D21" s="133"/>
      <c r="E21" s="167">
        <f>'収支決算書(別添2)'!C22</f>
        <v>233800</v>
      </c>
      <c r="F21" s="168"/>
      <c r="G21" s="168"/>
      <c r="H21" s="168"/>
      <c r="I21" s="27" t="s">
        <v>5</v>
      </c>
    </row>
    <row r="22" spans="1:9" s="1" customFormat="1" ht="39" customHeight="1">
      <c r="A22" s="137" t="s">
        <v>6</v>
      </c>
      <c r="B22" s="138"/>
      <c r="C22" s="138"/>
      <c r="D22" s="139"/>
      <c r="E22" s="169">
        <f>'補助金申請内訳書(別添1)'!C46</f>
        <v>124980</v>
      </c>
      <c r="F22" s="170"/>
      <c r="G22" s="170"/>
      <c r="H22" s="170"/>
      <c r="I22" s="27" t="s">
        <v>5</v>
      </c>
    </row>
    <row r="23" spans="1:9" s="1" customFormat="1" ht="39" customHeight="1">
      <c r="A23" s="147" t="s">
        <v>105</v>
      </c>
      <c r="B23" s="138"/>
      <c r="C23" s="138"/>
      <c r="D23" s="139"/>
      <c r="E23" s="148" t="str">
        <f>'入力シート(ここに入力！)'!C10</f>
        <v>東京都渋谷区</v>
      </c>
      <c r="F23" s="149"/>
      <c r="G23" s="149"/>
      <c r="H23" s="149"/>
      <c r="I23" s="150"/>
    </row>
    <row r="24" spans="1:9" s="1" customFormat="1" ht="39" customHeight="1">
      <c r="A24" s="147" t="s">
        <v>103</v>
      </c>
      <c r="B24" s="154"/>
      <c r="C24" s="154"/>
      <c r="D24" s="155"/>
      <c r="E24" s="134" t="str">
        <f>'入力シート(ここに入力！)'!C20</f>
        <v>令和元年６月１日（土）～令和元年６月２日（日）</v>
      </c>
      <c r="F24" s="135"/>
      <c r="G24" s="135"/>
      <c r="H24" s="135"/>
      <c r="I24" s="136"/>
    </row>
    <row r="25" spans="1:9" s="1" customFormat="1" ht="19.5" customHeight="1">
      <c r="A25" s="140" t="s">
        <v>104</v>
      </c>
      <c r="B25" s="141"/>
      <c r="C25" s="141"/>
      <c r="D25" s="141"/>
      <c r="E25" s="151" t="str">
        <f>'入力シート(ここに入力！)'!C22</f>
        <v>令和元年５月３１日（金）～令和元年６月２日（日）</v>
      </c>
      <c r="F25" s="152"/>
      <c r="G25" s="152"/>
      <c r="H25" s="152"/>
      <c r="I25" s="153"/>
    </row>
    <row r="26" spans="1:9" s="1" customFormat="1" ht="19.5" customHeight="1" thickBot="1">
      <c r="A26" s="142"/>
      <c r="B26" s="143"/>
      <c r="C26" s="143"/>
      <c r="D26" s="143"/>
      <c r="E26" s="144" t="str">
        <f>'入力シート(ここに入力！)'!C23</f>
        <v>（２泊３日）</v>
      </c>
      <c r="F26" s="145"/>
      <c r="G26" s="145"/>
      <c r="H26" s="145"/>
      <c r="I26" s="146"/>
    </row>
    <row r="27" s="1" customFormat="1" ht="14.25"/>
    <row r="28" s="1" customFormat="1" ht="14.25">
      <c r="A28" s="1" t="s">
        <v>8</v>
      </c>
    </row>
    <row r="29" s="1" customFormat="1" ht="14.25"/>
    <row r="30" s="1" customFormat="1" ht="14.25">
      <c r="A30" s="1" t="s">
        <v>9</v>
      </c>
    </row>
    <row r="31" s="1" customFormat="1" ht="14.25"/>
    <row r="32" s="1" customFormat="1" ht="14.25">
      <c r="A32" s="1" t="s">
        <v>133</v>
      </c>
    </row>
    <row r="33" s="1" customFormat="1" ht="14.25"/>
    <row r="34" s="1" customFormat="1" ht="14.25">
      <c r="A34" s="1" t="s">
        <v>136</v>
      </c>
    </row>
    <row r="36" ht="14.25">
      <c r="A36" s="1" t="s">
        <v>166</v>
      </c>
    </row>
    <row r="37" ht="14.25">
      <c r="A37" s="1" t="s">
        <v>167</v>
      </c>
    </row>
  </sheetData>
  <sheetProtection/>
  <mergeCells count="26">
    <mergeCell ref="E20:I20"/>
    <mergeCell ref="E21:H21"/>
    <mergeCell ref="E22:H22"/>
    <mergeCell ref="E19:I19"/>
    <mergeCell ref="A15:I15"/>
    <mergeCell ref="A18:B18"/>
    <mergeCell ref="C18:D18"/>
    <mergeCell ref="E18:F18"/>
    <mergeCell ref="G18:I18"/>
    <mergeCell ref="A20:D20"/>
    <mergeCell ref="G11:I11"/>
    <mergeCell ref="A3:I3"/>
    <mergeCell ref="A5:I5"/>
    <mergeCell ref="A8:I8"/>
    <mergeCell ref="G10:I10"/>
    <mergeCell ref="A19:D19"/>
    <mergeCell ref="G12:I12"/>
    <mergeCell ref="A21:D21"/>
    <mergeCell ref="E24:I24"/>
    <mergeCell ref="A22:D22"/>
    <mergeCell ref="A25:D26"/>
    <mergeCell ref="E26:I26"/>
    <mergeCell ref="A23:D23"/>
    <mergeCell ref="E23:I23"/>
    <mergeCell ref="E25:I25"/>
    <mergeCell ref="A24:D24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12" sqref="H12:H16"/>
    </sheetView>
  </sheetViews>
  <sheetFormatPr defaultColWidth="9.00390625" defaultRowHeight="13.5"/>
  <cols>
    <col min="1" max="1" width="14.125" style="28" customWidth="1"/>
    <col min="2" max="2" width="14.625" style="28" customWidth="1"/>
    <col min="3" max="3" width="11.25390625" style="28" bestFit="1" customWidth="1"/>
    <col min="4" max="4" width="3.50390625" style="28" bestFit="1" customWidth="1"/>
    <col min="5" max="5" width="10.50390625" style="28" customWidth="1"/>
    <col min="6" max="6" width="3.50390625" style="28" bestFit="1" customWidth="1"/>
    <col min="7" max="7" width="9.875" style="34" bestFit="1" customWidth="1"/>
    <col min="8" max="8" width="22.75390625" style="28" bestFit="1" customWidth="1"/>
    <col min="9" max="9" width="22.75390625" style="28" customWidth="1"/>
    <col min="10" max="16384" width="9.00390625" style="28" customWidth="1"/>
  </cols>
  <sheetData>
    <row r="1" ht="14.25">
      <c r="H1" s="30" t="s">
        <v>58</v>
      </c>
    </row>
    <row r="2" spans="1:8" ht="13.5">
      <c r="A2" s="46"/>
      <c r="B2" s="46"/>
      <c r="C2" s="46"/>
      <c r="D2" s="46"/>
      <c r="E2" s="46"/>
      <c r="F2" s="46"/>
      <c r="G2" s="47"/>
      <c r="H2" s="46"/>
    </row>
    <row r="3" spans="1:8" ht="17.25">
      <c r="A3" s="180" t="s">
        <v>57</v>
      </c>
      <c r="B3" s="180"/>
      <c r="C3" s="180"/>
      <c r="D3" s="180"/>
      <c r="E3" s="180"/>
      <c r="F3" s="180"/>
      <c r="G3" s="180"/>
      <c r="H3" s="180"/>
    </row>
    <row r="4" spans="1:9" ht="13.5">
      <c r="A4" s="78"/>
      <c r="B4" s="78"/>
      <c r="C4" s="78"/>
      <c r="D4" s="78"/>
      <c r="E4" s="78"/>
      <c r="F4" s="78"/>
      <c r="G4" s="79"/>
      <c r="H4" s="78"/>
      <c r="I4" s="35"/>
    </row>
    <row r="5" spans="1:9" ht="14.25">
      <c r="A5" s="45" t="s">
        <v>35</v>
      </c>
      <c r="B5" s="181" t="str">
        <f>'入力シート(ここに入力！)'!C5</f>
        <v>●●スポーツ少年団</v>
      </c>
      <c r="C5" s="181"/>
      <c r="D5" s="181"/>
      <c r="E5" s="181"/>
      <c r="F5" s="181"/>
      <c r="G5" s="181"/>
      <c r="H5" s="181"/>
      <c r="I5" s="31"/>
    </row>
    <row r="6" spans="1:9" ht="14.25">
      <c r="A6" s="45" t="s">
        <v>36</v>
      </c>
      <c r="B6" s="156" t="str">
        <f>'入力シート(ここに入力！)'!C8</f>
        <v>第●回全国小学生●●選手権大会</v>
      </c>
      <c r="C6" s="156"/>
      <c r="D6" s="156"/>
      <c r="E6" s="156"/>
      <c r="F6" s="156"/>
      <c r="G6" s="156"/>
      <c r="H6" s="156"/>
      <c r="I6" s="31"/>
    </row>
    <row r="7" spans="1:9" ht="14.25">
      <c r="A7" s="45" t="s">
        <v>37</v>
      </c>
      <c r="B7" s="181" t="str">
        <f>'入力シート(ここに入力！)'!C10</f>
        <v>東京都渋谷区</v>
      </c>
      <c r="C7" s="181"/>
      <c r="D7" s="181"/>
      <c r="E7" s="181"/>
      <c r="F7" s="181"/>
      <c r="G7" s="181"/>
      <c r="H7" s="181"/>
      <c r="I7" s="31"/>
    </row>
    <row r="8" spans="1:8" ht="14.25">
      <c r="A8" s="45" t="s">
        <v>118</v>
      </c>
      <c r="B8" s="181" t="str">
        <f>'入力シート(ここに入力！)'!C12</f>
        <v>公益財団法人日本●●協会</v>
      </c>
      <c r="C8" s="181"/>
      <c r="D8" s="181"/>
      <c r="E8" s="181"/>
      <c r="F8" s="181"/>
      <c r="G8" s="181"/>
      <c r="H8" s="181"/>
    </row>
    <row r="9" spans="1:8" ht="14.25">
      <c r="A9" s="45" t="s">
        <v>119</v>
      </c>
      <c r="B9" s="181" t="str">
        <f>'入力シート(ここに入力！)'!C16</f>
        <v>●●県教育委員会</v>
      </c>
      <c r="C9" s="181"/>
      <c r="D9" s="181"/>
      <c r="E9" s="181"/>
      <c r="F9" s="181"/>
      <c r="G9" s="181"/>
      <c r="H9" s="181"/>
    </row>
    <row r="10" spans="1:8" ht="14.25">
      <c r="A10" s="45" t="s">
        <v>120</v>
      </c>
      <c r="B10" s="181" t="str">
        <f>'入力シート(ここに入力！)'!C20</f>
        <v>令和元年６月１日（土）～令和元年６月２日（日）</v>
      </c>
      <c r="C10" s="181"/>
      <c r="D10" s="181"/>
      <c r="E10" s="181"/>
      <c r="F10" s="181"/>
      <c r="G10" s="181"/>
      <c r="H10" s="181"/>
    </row>
    <row r="11" spans="1:8" ht="14.25">
      <c r="A11" s="45" t="s">
        <v>121</v>
      </c>
      <c r="B11" s="181" t="str">
        <f>'入力シート(ここに入力！)'!C22</f>
        <v>令和元年５月３１日（金）～令和元年６月２日（日）</v>
      </c>
      <c r="C11" s="181"/>
      <c r="D11" s="181"/>
      <c r="E11" s="181"/>
      <c r="F11" s="181"/>
      <c r="G11" s="181"/>
      <c r="H11" s="45" t="str">
        <f>'入力シート(ここに入力！)'!C23</f>
        <v>（２泊３日）</v>
      </c>
    </row>
    <row r="12" spans="1:8" ht="15" customHeight="1">
      <c r="A12" s="181" t="s">
        <v>122</v>
      </c>
      <c r="B12" s="181"/>
      <c r="C12" s="43" t="s">
        <v>78</v>
      </c>
      <c r="D12" s="45">
        <f>'入力シート(ここに入力！)'!C25</f>
        <v>5</v>
      </c>
      <c r="E12" s="45" t="s">
        <v>108</v>
      </c>
      <c r="F12" s="46"/>
      <c r="G12" s="46"/>
      <c r="H12" s="182"/>
    </row>
    <row r="13" spans="1:9" ht="15" customHeight="1">
      <c r="A13" s="87"/>
      <c r="B13" s="87"/>
      <c r="C13" s="43" t="s">
        <v>77</v>
      </c>
      <c r="D13" s="45">
        <f>'入力シート(ここに入力！)'!C26</f>
        <v>0</v>
      </c>
      <c r="E13" s="45" t="s">
        <v>75</v>
      </c>
      <c r="F13" s="46"/>
      <c r="G13" s="46"/>
      <c r="H13" s="182"/>
      <c r="I13" s="46"/>
    </row>
    <row r="14" spans="1:9" ht="15" customHeight="1">
      <c r="A14" s="87"/>
      <c r="B14" s="87"/>
      <c r="C14" s="43" t="s">
        <v>56</v>
      </c>
      <c r="D14" s="45">
        <f>'入力シート(ここに入力！)'!C27</f>
        <v>1</v>
      </c>
      <c r="E14" s="45" t="s">
        <v>109</v>
      </c>
      <c r="F14" s="46"/>
      <c r="G14" s="46"/>
      <c r="H14" s="182"/>
      <c r="I14" s="46"/>
    </row>
    <row r="15" spans="1:9" ht="15" customHeight="1">
      <c r="A15" s="45"/>
      <c r="B15" s="46"/>
      <c r="C15" s="46"/>
      <c r="D15" s="46"/>
      <c r="E15" s="46"/>
      <c r="F15" s="87"/>
      <c r="G15" s="47"/>
      <c r="H15" s="182"/>
      <c r="I15" s="46"/>
    </row>
    <row r="16" spans="1:9" ht="14.25">
      <c r="A16" s="48" t="s">
        <v>123</v>
      </c>
      <c r="B16" s="49">
        <f>C46</f>
        <v>124980</v>
      </c>
      <c r="C16" s="45" t="s">
        <v>5</v>
      </c>
      <c r="D16" s="45"/>
      <c r="E16" s="46"/>
      <c r="F16" s="46"/>
      <c r="G16" s="47"/>
      <c r="H16" s="182"/>
      <c r="I16" s="46"/>
    </row>
    <row r="17" spans="1:9" ht="13.5">
      <c r="A17" s="50"/>
      <c r="B17" s="51"/>
      <c r="C17" s="46"/>
      <c r="D17" s="46"/>
      <c r="E17" s="46"/>
      <c r="F17" s="46"/>
      <c r="G17" s="47"/>
      <c r="H17" s="46"/>
      <c r="I17" s="46"/>
    </row>
    <row r="18" spans="1:9" ht="18" customHeight="1" thickBot="1">
      <c r="A18" s="52" t="s">
        <v>38</v>
      </c>
      <c r="B18" s="46"/>
      <c r="C18" s="45"/>
      <c r="D18" s="45"/>
      <c r="E18" s="46"/>
      <c r="F18" s="46"/>
      <c r="G18" s="53"/>
      <c r="H18" s="54" t="s">
        <v>54</v>
      </c>
      <c r="I18" s="54"/>
    </row>
    <row r="19" spans="1:9" ht="15" customHeight="1" thickBot="1">
      <c r="A19" s="188" t="s">
        <v>39</v>
      </c>
      <c r="B19" s="189"/>
      <c r="C19" s="55" t="s">
        <v>100</v>
      </c>
      <c r="D19" s="55" t="s">
        <v>72</v>
      </c>
      <c r="E19" s="55" t="s">
        <v>40</v>
      </c>
      <c r="F19" s="55" t="s">
        <v>73</v>
      </c>
      <c r="G19" s="56" t="s">
        <v>31</v>
      </c>
      <c r="H19" s="57" t="s">
        <v>22</v>
      </c>
      <c r="I19" s="83"/>
    </row>
    <row r="20" spans="1:9" ht="17.25" customHeight="1">
      <c r="A20" s="193" t="s">
        <v>82</v>
      </c>
      <c r="B20" s="58"/>
      <c r="C20" s="59"/>
      <c r="D20" s="59"/>
      <c r="E20" s="60"/>
      <c r="F20" s="60"/>
      <c r="G20" s="59" t="s">
        <v>41</v>
      </c>
      <c r="H20" s="82"/>
      <c r="I20" s="84"/>
    </row>
    <row r="21" spans="1:9" ht="15" customHeight="1">
      <c r="A21" s="194"/>
      <c r="B21" s="61" t="s">
        <v>78</v>
      </c>
      <c r="C21" s="62">
        <f>'入力シート(ここに入力！)'!C29*2</f>
        <v>18560</v>
      </c>
      <c r="D21" s="60" t="s">
        <v>72</v>
      </c>
      <c r="E21" s="63">
        <f>'入力シート(ここに入力！)'!C25</f>
        <v>5</v>
      </c>
      <c r="F21" s="60" t="s">
        <v>73</v>
      </c>
      <c r="G21" s="64">
        <f>C21*E21</f>
        <v>92800</v>
      </c>
      <c r="H21" s="44" t="s">
        <v>101</v>
      </c>
      <c r="I21" s="84"/>
    </row>
    <row r="22" spans="1:9" ht="15" customHeight="1">
      <c r="A22" s="194"/>
      <c r="B22" s="65"/>
      <c r="C22" s="89"/>
      <c r="D22" s="90"/>
      <c r="E22" s="90"/>
      <c r="F22" s="90"/>
      <c r="G22" s="91"/>
      <c r="H22" s="88" t="str">
        <f>'入力シート(ここに入力！)'!C10</f>
        <v>東京都渋谷区</v>
      </c>
      <c r="I22" s="84"/>
    </row>
    <row r="23" spans="1:9" ht="15" customHeight="1">
      <c r="A23" s="194"/>
      <c r="B23" s="61"/>
      <c r="C23" s="92"/>
      <c r="D23" s="60"/>
      <c r="E23" s="60"/>
      <c r="F23" s="60"/>
      <c r="G23" s="92" t="s">
        <v>79</v>
      </c>
      <c r="H23" s="93"/>
      <c r="I23" s="84"/>
    </row>
    <row r="24" spans="1:9" ht="15" customHeight="1">
      <c r="A24" s="194"/>
      <c r="B24" s="61" t="s">
        <v>77</v>
      </c>
      <c r="C24" s="62">
        <f>'入力シート(ここに入力！)'!C30*2</f>
        <v>0</v>
      </c>
      <c r="D24" s="60" t="s">
        <v>72</v>
      </c>
      <c r="E24" s="63">
        <f>'入力シート(ここに入力！)'!C26</f>
        <v>0</v>
      </c>
      <c r="F24" s="60" t="s">
        <v>73</v>
      </c>
      <c r="G24" s="64">
        <f>C24*E24</f>
        <v>0</v>
      </c>
      <c r="H24" s="93" t="s">
        <v>101</v>
      </c>
      <c r="I24" s="84"/>
    </row>
    <row r="25" spans="1:9" ht="15" customHeight="1">
      <c r="A25" s="194"/>
      <c r="B25" s="61"/>
      <c r="C25" s="89"/>
      <c r="D25" s="90"/>
      <c r="E25" s="90"/>
      <c r="F25" s="90"/>
      <c r="G25" s="91"/>
      <c r="H25" s="94" t="str">
        <f>'入力シート(ここに入力！)'!C10</f>
        <v>東京都渋谷区</v>
      </c>
      <c r="I25" s="84"/>
    </row>
    <row r="26" spans="1:9" ht="15" customHeight="1">
      <c r="A26" s="194"/>
      <c r="B26" s="66"/>
      <c r="C26" s="59"/>
      <c r="D26" s="59"/>
      <c r="E26" s="60"/>
      <c r="F26" s="60"/>
      <c r="G26" s="59" t="s">
        <v>80</v>
      </c>
      <c r="H26" s="82"/>
      <c r="I26" s="84"/>
    </row>
    <row r="27" spans="1:9" ht="15" customHeight="1">
      <c r="A27" s="194"/>
      <c r="B27" s="61" t="s">
        <v>42</v>
      </c>
      <c r="C27" s="62">
        <f>'入力シート(ここに入力！)'!C31*2</f>
        <v>37160</v>
      </c>
      <c r="D27" s="60" t="s">
        <v>72</v>
      </c>
      <c r="E27" s="63">
        <f>'入力シート(ここに入力！)'!C27</f>
        <v>1</v>
      </c>
      <c r="F27" s="60" t="s">
        <v>73</v>
      </c>
      <c r="G27" s="64">
        <f>C27*E27</f>
        <v>37160</v>
      </c>
      <c r="H27" s="93" t="s">
        <v>101</v>
      </c>
      <c r="I27" s="84"/>
    </row>
    <row r="28" spans="1:9" ht="15" customHeight="1">
      <c r="A28" s="194"/>
      <c r="B28" s="67"/>
      <c r="C28" s="95"/>
      <c r="D28" s="95"/>
      <c r="E28" s="95"/>
      <c r="F28" s="95"/>
      <c r="G28" s="95"/>
      <c r="H28" s="94" t="str">
        <f>'入力シート(ここに入力！)'!C10</f>
        <v>東京都渋谷区</v>
      </c>
      <c r="I28" s="84"/>
    </row>
    <row r="29" spans="1:9" ht="14.25">
      <c r="A29" s="194"/>
      <c r="B29" s="46"/>
      <c r="C29" s="96"/>
      <c r="D29" s="59"/>
      <c r="E29" s="60"/>
      <c r="F29" s="60"/>
      <c r="G29" s="97" t="s">
        <v>81</v>
      </c>
      <c r="H29" s="98"/>
      <c r="I29" s="84"/>
    </row>
    <row r="30" spans="1:9" ht="14.25">
      <c r="A30" s="194"/>
      <c r="B30" s="61" t="s">
        <v>43</v>
      </c>
      <c r="C30" s="64">
        <f>'入力シート(ここに入力！)'!C33</f>
        <v>0</v>
      </c>
      <c r="D30" s="60"/>
      <c r="E30" s="63">
        <f>'入力シート(ここに入力！)'!C34</f>
        <v>0</v>
      </c>
      <c r="F30" s="60" t="s">
        <v>73</v>
      </c>
      <c r="G30" s="64">
        <f>C30*E30</f>
        <v>0</v>
      </c>
      <c r="H30" s="93"/>
      <c r="I30" s="84"/>
    </row>
    <row r="31" spans="1:9" ht="14.25">
      <c r="A31" s="194"/>
      <c r="B31" s="68" t="s">
        <v>124</v>
      </c>
      <c r="C31" s="95"/>
      <c r="D31" s="95"/>
      <c r="E31" s="95"/>
      <c r="F31" s="95"/>
      <c r="G31" s="95"/>
      <c r="H31" s="94"/>
      <c r="I31" s="84"/>
    </row>
    <row r="32" spans="1:9" ht="15" thickBot="1">
      <c r="A32" s="195"/>
      <c r="B32" s="69" t="s">
        <v>44</v>
      </c>
      <c r="C32" s="190">
        <f>(G21+G24+G27-G30)*0.5</f>
        <v>64980</v>
      </c>
      <c r="D32" s="191"/>
      <c r="E32" s="191"/>
      <c r="F32" s="191"/>
      <c r="G32" s="192"/>
      <c r="H32" s="99" t="s">
        <v>125</v>
      </c>
      <c r="I32" s="84"/>
    </row>
    <row r="33" spans="1:9" ht="14.25" customHeight="1" thickTop="1">
      <c r="A33" s="196" t="s">
        <v>126</v>
      </c>
      <c r="B33" s="70"/>
      <c r="C33" s="59"/>
      <c r="D33" s="100"/>
      <c r="E33" s="60"/>
      <c r="F33" s="101"/>
      <c r="G33" s="97" t="s">
        <v>127</v>
      </c>
      <c r="H33" s="82"/>
      <c r="I33" s="84"/>
    </row>
    <row r="34" spans="1:9" ht="14.25">
      <c r="A34" s="194"/>
      <c r="B34" s="71" t="s">
        <v>78</v>
      </c>
      <c r="C34" s="62">
        <f>'入力シート(ここに入力！)'!C40</f>
        <v>10000</v>
      </c>
      <c r="D34" s="60" t="s">
        <v>72</v>
      </c>
      <c r="E34" s="63">
        <f>'入力シート(ここに入力！)'!C36</f>
        <v>5</v>
      </c>
      <c r="F34" s="60" t="s">
        <v>73</v>
      </c>
      <c r="G34" s="64">
        <f>C34*E34</f>
        <v>50000</v>
      </c>
      <c r="H34" s="44" t="str">
        <f>'入力シート(ここに入力！)'!C23</f>
        <v>（２泊３日）</v>
      </c>
      <c r="I34" s="84"/>
    </row>
    <row r="35" spans="1:9" ht="14.25">
      <c r="A35" s="194"/>
      <c r="B35" s="72"/>
      <c r="C35" s="115"/>
      <c r="D35" s="95"/>
      <c r="E35" s="95"/>
      <c r="F35" s="95"/>
      <c r="G35" s="116"/>
      <c r="H35" s="117"/>
      <c r="I35" s="85"/>
    </row>
    <row r="36" spans="1:9" ht="14.25">
      <c r="A36" s="194"/>
      <c r="B36" s="73"/>
      <c r="C36" s="102"/>
      <c r="D36" s="103"/>
      <c r="E36" s="103"/>
      <c r="F36" s="103"/>
      <c r="G36" s="103" t="s">
        <v>128</v>
      </c>
      <c r="H36" s="104"/>
      <c r="I36" s="85"/>
    </row>
    <row r="37" spans="1:9" ht="14.25">
      <c r="A37" s="194"/>
      <c r="B37" s="71" t="s">
        <v>77</v>
      </c>
      <c r="C37" s="118">
        <f>'入力シート(ここに入力！)'!C40</f>
        <v>10000</v>
      </c>
      <c r="D37" s="105" t="s">
        <v>72</v>
      </c>
      <c r="E37" s="106">
        <f>'入力シート(ここに入力！)'!C37</f>
        <v>0</v>
      </c>
      <c r="F37" s="105" t="s">
        <v>73</v>
      </c>
      <c r="G37" s="107">
        <f>C37*E37</f>
        <v>0</v>
      </c>
      <c r="H37" s="44" t="str">
        <f>'入力シート(ここに入力！)'!C23</f>
        <v>（２泊３日）</v>
      </c>
      <c r="I37" s="84"/>
    </row>
    <row r="38" spans="1:9" ht="14.25">
      <c r="A38" s="194"/>
      <c r="B38" s="73"/>
      <c r="C38" s="118"/>
      <c r="D38" s="105"/>
      <c r="E38" s="106"/>
      <c r="F38" s="105"/>
      <c r="G38" s="107"/>
      <c r="H38" s="104"/>
      <c r="I38" s="85"/>
    </row>
    <row r="39" spans="1:9" ht="14.25">
      <c r="A39" s="194"/>
      <c r="B39" s="74"/>
      <c r="C39" s="108"/>
      <c r="D39" s="109"/>
      <c r="E39" s="110"/>
      <c r="F39" s="110"/>
      <c r="G39" s="109" t="s">
        <v>129</v>
      </c>
      <c r="H39" s="111"/>
      <c r="I39" s="84"/>
    </row>
    <row r="40" spans="1:9" ht="14.25">
      <c r="A40" s="194"/>
      <c r="B40" s="71" t="s">
        <v>42</v>
      </c>
      <c r="C40" s="62">
        <f>'入力シート(ここに入力！)'!C40</f>
        <v>10000</v>
      </c>
      <c r="D40" s="105" t="s">
        <v>72</v>
      </c>
      <c r="E40" s="106">
        <f>'入力シート(ここに入力！)'!C38</f>
        <v>1</v>
      </c>
      <c r="F40" s="105" t="s">
        <v>73</v>
      </c>
      <c r="G40" s="107">
        <f>C40*E40</f>
        <v>10000</v>
      </c>
      <c r="H40" s="44" t="str">
        <f>'入力シート(ここに入力！)'!C23</f>
        <v>（２泊３日）</v>
      </c>
      <c r="I40" s="84"/>
    </row>
    <row r="41" spans="1:9" ht="14.25">
      <c r="A41" s="194"/>
      <c r="B41" s="75"/>
      <c r="C41" s="112"/>
      <c r="D41" s="113"/>
      <c r="E41" s="113"/>
      <c r="F41" s="113"/>
      <c r="G41" s="113"/>
      <c r="H41" s="88"/>
      <c r="I41" s="84"/>
    </row>
    <row r="42" spans="1:9" ht="14.25">
      <c r="A42" s="194"/>
      <c r="B42" s="66"/>
      <c r="C42" s="59"/>
      <c r="D42" s="59"/>
      <c r="E42" s="60"/>
      <c r="F42" s="60"/>
      <c r="G42" s="97" t="s">
        <v>130</v>
      </c>
      <c r="H42" s="93"/>
      <c r="I42" s="84"/>
    </row>
    <row r="43" spans="1:9" ht="14.25">
      <c r="A43" s="194"/>
      <c r="B43" s="61" t="s">
        <v>131</v>
      </c>
      <c r="C43" s="64">
        <f>'入力シート(ここに入力！)'!C42</f>
        <v>0</v>
      </c>
      <c r="D43" s="60"/>
      <c r="E43" s="63">
        <f>'入力シート(ここに入力！)'!C43</f>
        <v>0</v>
      </c>
      <c r="F43" s="60" t="s">
        <v>73</v>
      </c>
      <c r="G43" s="64">
        <f>C43*E43</f>
        <v>0</v>
      </c>
      <c r="H43" s="93"/>
      <c r="I43" s="84"/>
    </row>
    <row r="44" spans="1:9" ht="14.25">
      <c r="A44" s="194"/>
      <c r="B44" s="76" t="s">
        <v>124</v>
      </c>
      <c r="C44" s="95"/>
      <c r="D44" s="95"/>
      <c r="E44" s="95"/>
      <c r="F44" s="95"/>
      <c r="G44" s="95"/>
      <c r="H44" s="94"/>
      <c r="I44" s="84"/>
    </row>
    <row r="45" spans="1:9" ht="15" thickBot="1">
      <c r="A45" s="195"/>
      <c r="B45" s="69" t="s">
        <v>45</v>
      </c>
      <c r="C45" s="190">
        <f>((G34+G37+G40)*2-G43)*0.5</f>
        <v>60000</v>
      </c>
      <c r="D45" s="191"/>
      <c r="E45" s="191"/>
      <c r="F45" s="191"/>
      <c r="G45" s="192"/>
      <c r="H45" s="114" t="s">
        <v>132</v>
      </c>
      <c r="I45" s="86"/>
    </row>
    <row r="46" spans="1:9" ht="15.75" customHeight="1" thickBot="1" thickTop="1">
      <c r="A46" s="183" t="s">
        <v>46</v>
      </c>
      <c r="B46" s="184"/>
      <c r="C46" s="185">
        <f>C32+C45</f>
        <v>124980</v>
      </c>
      <c r="D46" s="186"/>
      <c r="E46" s="186"/>
      <c r="F46" s="186"/>
      <c r="G46" s="187"/>
      <c r="H46" s="77"/>
      <c r="I46" s="84"/>
    </row>
    <row r="47" spans="1:9" ht="13.5">
      <c r="A47" s="46"/>
      <c r="B47" s="46"/>
      <c r="C47" s="46"/>
      <c r="D47" s="46"/>
      <c r="E47" s="46"/>
      <c r="F47" s="46"/>
      <c r="G47" s="47"/>
      <c r="H47" s="46"/>
      <c r="I47" s="46"/>
    </row>
    <row r="48" spans="1:9" ht="13.5">
      <c r="A48" s="46"/>
      <c r="B48" s="46"/>
      <c r="C48" s="46"/>
      <c r="D48" s="46"/>
      <c r="E48" s="46"/>
      <c r="F48" s="46"/>
      <c r="G48" s="47"/>
      <c r="H48" s="46"/>
      <c r="I48" s="46"/>
    </row>
    <row r="49" spans="1:9" ht="13.5">
      <c r="A49" s="46"/>
      <c r="B49" s="46"/>
      <c r="C49" s="46"/>
      <c r="D49" s="46"/>
      <c r="E49" s="46"/>
      <c r="F49" s="46"/>
      <c r="G49" s="47"/>
      <c r="H49" s="46"/>
      <c r="I49" s="46"/>
    </row>
    <row r="50" spans="1:8" ht="13.5">
      <c r="A50" s="46"/>
      <c r="B50" s="46"/>
      <c r="C50" s="46"/>
      <c r="D50" s="46"/>
      <c r="E50" s="46"/>
      <c r="F50" s="46"/>
      <c r="G50" s="47"/>
      <c r="H50" s="46"/>
    </row>
  </sheetData>
  <sheetProtection/>
  <mergeCells count="17">
    <mergeCell ref="H12:H16"/>
    <mergeCell ref="A12:B12"/>
    <mergeCell ref="A46:B46"/>
    <mergeCell ref="C46:G46"/>
    <mergeCell ref="A19:B19"/>
    <mergeCell ref="C45:G45"/>
    <mergeCell ref="C32:G32"/>
    <mergeCell ref="A20:A32"/>
    <mergeCell ref="A33:A45"/>
    <mergeCell ref="A3:H3"/>
    <mergeCell ref="B11:G11"/>
    <mergeCell ref="B10:H10"/>
    <mergeCell ref="B8:H8"/>
    <mergeCell ref="B9:H9"/>
    <mergeCell ref="B5:H5"/>
    <mergeCell ref="B6:H6"/>
    <mergeCell ref="B7:H7"/>
  </mergeCells>
  <printOptions horizontalCentered="1" verticalCentered="1"/>
  <pageMargins left="0.65" right="0.59" top="0.984" bottom="0.984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8" sqref="C8:D8"/>
    </sheetView>
  </sheetViews>
  <sheetFormatPr defaultColWidth="9.00390625" defaultRowHeight="13.5"/>
  <cols>
    <col min="9" max="9" width="13.25390625" style="0" customWidth="1"/>
  </cols>
  <sheetData>
    <row r="1" spans="1:9" s="1" customFormat="1" ht="14.25">
      <c r="A1" s="237" t="s">
        <v>10</v>
      </c>
      <c r="B1" s="237"/>
      <c r="C1" s="237"/>
      <c r="D1" s="237"/>
      <c r="E1" s="237"/>
      <c r="F1" s="237"/>
      <c r="G1" s="237"/>
      <c r="H1" s="237"/>
      <c r="I1" s="237"/>
    </row>
    <row r="2" spans="1:9" s="1" customFormat="1" ht="14.25">
      <c r="A2" s="3"/>
      <c r="B2" s="3"/>
      <c r="C2" s="3"/>
      <c r="D2" s="3"/>
      <c r="E2" s="3"/>
      <c r="F2" s="3"/>
      <c r="G2" s="3"/>
      <c r="H2" s="3"/>
      <c r="I2" s="3"/>
    </row>
    <row r="3" spans="1:9" ht="17.25">
      <c r="A3" s="245" t="s">
        <v>134</v>
      </c>
      <c r="B3" s="245"/>
      <c r="C3" s="245"/>
      <c r="D3" s="245"/>
      <c r="E3" s="245"/>
      <c r="F3" s="245"/>
      <c r="G3" s="245"/>
      <c r="H3" s="245"/>
      <c r="I3" s="245"/>
    </row>
    <row r="4" spans="1:9" s="1" customFormat="1" ht="14.25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34.5" customHeight="1" thickBot="1">
      <c r="A5" s="238" t="s">
        <v>11</v>
      </c>
      <c r="B5" s="238"/>
      <c r="C5" s="238"/>
      <c r="D5" s="238"/>
      <c r="E5" s="238"/>
      <c r="F5" s="238"/>
      <c r="G5" s="238"/>
      <c r="H5" s="238"/>
      <c r="I5" s="238"/>
    </row>
    <row r="6" spans="1:9" s="1" customFormat="1" ht="34.5" customHeight="1" thickBot="1">
      <c r="A6" s="239" t="s">
        <v>12</v>
      </c>
      <c r="B6" s="240"/>
      <c r="C6" s="241" t="s">
        <v>13</v>
      </c>
      <c r="D6" s="241"/>
      <c r="E6" s="241" t="s">
        <v>19</v>
      </c>
      <c r="F6" s="241"/>
      <c r="G6" s="241"/>
      <c r="H6" s="241"/>
      <c r="I6" s="242"/>
    </row>
    <row r="7" spans="1:9" s="1" customFormat="1" ht="34.5" customHeight="1">
      <c r="A7" s="210" t="s">
        <v>14</v>
      </c>
      <c r="B7" s="211"/>
      <c r="C7" s="229">
        <f>C10-C8-C9</f>
        <v>108820</v>
      </c>
      <c r="D7" s="229"/>
      <c r="E7" s="243" t="s">
        <v>74</v>
      </c>
      <c r="F7" s="243"/>
      <c r="G7" s="243"/>
      <c r="H7" s="243"/>
      <c r="I7" s="244"/>
    </row>
    <row r="8" spans="1:9" s="1" customFormat="1" ht="34.5" customHeight="1">
      <c r="A8" s="212" t="s">
        <v>15</v>
      </c>
      <c r="B8" s="213"/>
      <c r="C8" s="222">
        <f>'補助金申請内訳書(別添1)'!C46</f>
        <v>124980</v>
      </c>
      <c r="D8" s="222"/>
      <c r="E8" s="227" t="s">
        <v>135</v>
      </c>
      <c r="F8" s="227"/>
      <c r="G8" s="227"/>
      <c r="H8" s="227"/>
      <c r="I8" s="228"/>
    </row>
    <row r="9" spans="1:9" s="1" customFormat="1" ht="34.5" customHeight="1" thickBot="1">
      <c r="A9" s="223" t="s">
        <v>16</v>
      </c>
      <c r="B9" s="224"/>
      <c r="C9" s="222">
        <v>0</v>
      </c>
      <c r="D9" s="222"/>
      <c r="E9" s="225"/>
      <c r="F9" s="225"/>
      <c r="G9" s="225"/>
      <c r="H9" s="225"/>
      <c r="I9" s="226"/>
    </row>
    <row r="10" spans="1:9" s="1" customFormat="1" ht="34.5" customHeight="1" thickBot="1" thickTop="1">
      <c r="A10" s="208" t="s">
        <v>17</v>
      </c>
      <c r="B10" s="209"/>
      <c r="C10" s="205">
        <f>C22</f>
        <v>233800</v>
      </c>
      <c r="D10" s="205"/>
      <c r="E10" s="230"/>
      <c r="F10" s="230"/>
      <c r="G10" s="230"/>
      <c r="H10" s="230"/>
      <c r="I10" s="231"/>
    </row>
    <row r="11" spans="1:9" s="1" customFormat="1" ht="34.5" customHeight="1">
      <c r="A11" s="80"/>
      <c r="B11" s="80"/>
      <c r="C11" s="80"/>
      <c r="D11" s="81"/>
      <c r="E11" s="81"/>
      <c r="F11" s="81"/>
      <c r="G11" s="81"/>
      <c r="H11" s="81"/>
      <c r="I11" s="81"/>
    </row>
    <row r="12" spans="1:9" s="1" customFormat="1" ht="34.5" customHeight="1" thickBot="1">
      <c r="A12" s="234" t="s">
        <v>18</v>
      </c>
      <c r="B12" s="234"/>
      <c r="C12" s="234"/>
      <c r="D12" s="234"/>
      <c r="E12" s="234"/>
      <c r="F12" s="234"/>
      <c r="G12" s="234"/>
      <c r="H12" s="234"/>
      <c r="I12" s="234"/>
    </row>
    <row r="13" spans="1:9" s="1" customFormat="1" ht="34.5" customHeight="1" thickBot="1">
      <c r="A13" s="235" t="s">
        <v>12</v>
      </c>
      <c r="B13" s="236"/>
      <c r="C13" s="214" t="s">
        <v>13</v>
      </c>
      <c r="D13" s="214"/>
      <c r="E13" s="214" t="s">
        <v>19</v>
      </c>
      <c r="F13" s="214"/>
      <c r="G13" s="214"/>
      <c r="H13" s="214"/>
      <c r="I13" s="215"/>
    </row>
    <row r="14" spans="1:9" s="1" customFormat="1" ht="33" customHeight="1">
      <c r="A14" s="210" t="s">
        <v>20</v>
      </c>
      <c r="B14" s="211"/>
      <c r="C14" s="222">
        <v>187000</v>
      </c>
      <c r="D14" s="222"/>
      <c r="E14" s="216" t="s">
        <v>185</v>
      </c>
      <c r="F14" s="217"/>
      <c r="G14" s="217"/>
      <c r="H14" s="217"/>
      <c r="I14" s="218"/>
    </row>
    <row r="15" spans="1:9" s="1" customFormat="1" ht="34.5" customHeight="1">
      <c r="A15" s="212" t="s">
        <v>21</v>
      </c>
      <c r="B15" s="213"/>
      <c r="C15" s="222">
        <v>46800</v>
      </c>
      <c r="D15" s="222"/>
      <c r="E15" s="219" t="s">
        <v>186</v>
      </c>
      <c r="F15" s="220"/>
      <c r="G15" s="220"/>
      <c r="H15" s="220"/>
      <c r="I15" s="221"/>
    </row>
    <row r="16" spans="1:9" s="1" customFormat="1" ht="34.5" customHeight="1">
      <c r="A16" s="212"/>
      <c r="B16" s="213"/>
      <c r="C16" s="202"/>
      <c r="D16" s="202"/>
      <c r="E16" s="227"/>
      <c r="F16" s="227"/>
      <c r="G16" s="227"/>
      <c r="H16" s="227"/>
      <c r="I16" s="228"/>
    </row>
    <row r="17" spans="1:9" s="1" customFormat="1" ht="34.5" customHeight="1">
      <c r="A17" s="212"/>
      <c r="B17" s="213"/>
      <c r="C17" s="202"/>
      <c r="D17" s="202"/>
      <c r="E17" s="227"/>
      <c r="F17" s="227"/>
      <c r="G17" s="227"/>
      <c r="H17" s="227"/>
      <c r="I17" s="228"/>
    </row>
    <row r="18" spans="1:9" s="1" customFormat="1" ht="34.5" customHeight="1">
      <c r="A18" s="206"/>
      <c r="B18" s="207"/>
      <c r="C18" s="199"/>
      <c r="D18" s="199"/>
      <c r="E18" s="232"/>
      <c r="F18" s="232"/>
      <c r="G18" s="232"/>
      <c r="H18" s="232"/>
      <c r="I18" s="233"/>
    </row>
    <row r="19" spans="1:9" s="1" customFormat="1" ht="34.5" customHeight="1">
      <c r="A19" s="206"/>
      <c r="B19" s="207"/>
      <c r="C19" s="199"/>
      <c r="D19" s="199"/>
      <c r="E19" s="200"/>
      <c r="F19" s="200"/>
      <c r="G19" s="200"/>
      <c r="H19" s="200"/>
      <c r="I19" s="201"/>
    </row>
    <row r="20" spans="1:9" s="1" customFormat="1" ht="34.5" customHeight="1">
      <c r="A20" s="206"/>
      <c r="B20" s="207"/>
      <c r="C20" s="199"/>
      <c r="D20" s="199"/>
      <c r="E20" s="200"/>
      <c r="F20" s="200"/>
      <c r="G20" s="200"/>
      <c r="H20" s="200"/>
      <c r="I20" s="201"/>
    </row>
    <row r="21" spans="1:9" s="1" customFormat="1" ht="34.5" customHeight="1" thickBot="1">
      <c r="A21" s="206"/>
      <c r="B21" s="207"/>
      <c r="C21" s="199"/>
      <c r="D21" s="199"/>
      <c r="E21" s="200"/>
      <c r="F21" s="200"/>
      <c r="G21" s="200"/>
      <c r="H21" s="200"/>
      <c r="I21" s="201"/>
    </row>
    <row r="22" spans="1:9" s="1" customFormat="1" ht="34.5" customHeight="1" thickBot="1" thickTop="1">
      <c r="A22" s="203" t="s">
        <v>17</v>
      </c>
      <c r="B22" s="204"/>
      <c r="C22" s="205">
        <f>SUM(C14:D21)</f>
        <v>233800</v>
      </c>
      <c r="D22" s="205"/>
      <c r="E22" s="197"/>
      <c r="F22" s="197"/>
      <c r="G22" s="197"/>
      <c r="H22" s="197"/>
      <c r="I22" s="198"/>
    </row>
  </sheetData>
  <sheetProtection/>
  <mergeCells count="49">
    <mergeCell ref="A1:I1"/>
    <mergeCell ref="A5:I5"/>
    <mergeCell ref="A6:B6"/>
    <mergeCell ref="E6:I6"/>
    <mergeCell ref="C6:D6"/>
    <mergeCell ref="A7:B7"/>
    <mergeCell ref="E7:I7"/>
    <mergeCell ref="A3:I3"/>
    <mergeCell ref="E16:I16"/>
    <mergeCell ref="C7:D7"/>
    <mergeCell ref="E10:I10"/>
    <mergeCell ref="C8:D8"/>
    <mergeCell ref="C10:D10"/>
    <mergeCell ref="E18:I18"/>
    <mergeCell ref="A12:I12"/>
    <mergeCell ref="A17:B17"/>
    <mergeCell ref="A18:B18"/>
    <mergeCell ref="A13:B13"/>
    <mergeCell ref="A9:B9"/>
    <mergeCell ref="E21:I21"/>
    <mergeCell ref="C21:D21"/>
    <mergeCell ref="A8:B8"/>
    <mergeCell ref="E9:I9"/>
    <mergeCell ref="C9:D9"/>
    <mergeCell ref="A15:B15"/>
    <mergeCell ref="E8:I8"/>
    <mergeCell ref="E17:I17"/>
    <mergeCell ref="E19:I19"/>
    <mergeCell ref="E13:I13"/>
    <mergeCell ref="E14:I14"/>
    <mergeCell ref="E15:I15"/>
    <mergeCell ref="C13:D13"/>
    <mergeCell ref="C14:D14"/>
    <mergeCell ref="C15:D15"/>
    <mergeCell ref="A22:B22"/>
    <mergeCell ref="C22:D22"/>
    <mergeCell ref="A19:B19"/>
    <mergeCell ref="A20:B20"/>
    <mergeCell ref="A21:B21"/>
    <mergeCell ref="A10:B10"/>
    <mergeCell ref="A14:B14"/>
    <mergeCell ref="A16:B16"/>
    <mergeCell ref="C16:D16"/>
    <mergeCell ref="E22:I22"/>
    <mergeCell ref="C19:D19"/>
    <mergeCell ref="C20:D20"/>
    <mergeCell ref="E20:I20"/>
    <mergeCell ref="C17:D17"/>
    <mergeCell ref="C18:D18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9" sqref="J9:J10"/>
    </sheetView>
  </sheetViews>
  <sheetFormatPr defaultColWidth="9.00390625" defaultRowHeight="13.5"/>
  <cols>
    <col min="1" max="1" width="4.875" style="122" customWidth="1"/>
    <col min="2" max="2" width="13.875" style="1" bestFit="1" customWidth="1"/>
    <col min="3" max="16384" width="9.00390625" style="1" customWidth="1"/>
  </cols>
  <sheetData>
    <row r="1" ht="14.25">
      <c r="I1" s="32" t="s">
        <v>139</v>
      </c>
    </row>
    <row r="2" ht="14.25">
      <c r="I2" s="32"/>
    </row>
    <row r="3" spans="1:9" ht="17.25">
      <c r="A3" s="246" t="s">
        <v>193</v>
      </c>
      <c r="B3" s="246"/>
      <c r="C3" s="246"/>
      <c r="D3" s="246"/>
      <c r="E3" s="246"/>
      <c r="F3" s="246"/>
      <c r="G3" s="246"/>
      <c r="H3" s="246"/>
      <c r="I3" s="246"/>
    </row>
    <row r="4" spans="1:9" ht="17.25">
      <c r="A4" s="123"/>
      <c r="B4" s="123"/>
      <c r="C4" s="123"/>
      <c r="D4" s="123"/>
      <c r="E4" s="123"/>
      <c r="F4" s="123"/>
      <c r="G4" s="123"/>
      <c r="H4" s="123"/>
      <c r="I4" s="123"/>
    </row>
    <row r="6" spans="1:9" ht="14.25">
      <c r="A6" s="122" t="s">
        <v>155</v>
      </c>
      <c r="B6" s="1" t="s">
        <v>55</v>
      </c>
      <c r="C6" s="156" t="str">
        <f>'入力シート(ここに入力！)'!C5</f>
        <v>●●スポーツ少年団</v>
      </c>
      <c r="D6" s="156"/>
      <c r="E6" s="156"/>
      <c r="F6" s="156"/>
      <c r="G6" s="156"/>
      <c r="H6" s="156"/>
      <c r="I6" s="156"/>
    </row>
    <row r="7" spans="3:9" ht="14.25">
      <c r="C7" s="124"/>
      <c r="D7" s="124"/>
      <c r="E7" s="124"/>
      <c r="F7" s="124"/>
      <c r="G7" s="124"/>
      <c r="H7" s="124"/>
      <c r="I7" s="124"/>
    </row>
    <row r="8" spans="1:9" ht="14.25">
      <c r="A8" s="122" t="s">
        <v>156</v>
      </c>
      <c r="B8" s="1" t="s">
        <v>140</v>
      </c>
      <c r="C8" s="160" t="str">
        <f>'入力シート(ここに入力！)'!C8</f>
        <v>第●回全国小学生●●選手権大会</v>
      </c>
      <c r="D8" s="160"/>
      <c r="E8" s="160"/>
      <c r="F8" s="160"/>
      <c r="G8" s="160"/>
      <c r="H8" s="160"/>
      <c r="I8" s="160"/>
    </row>
    <row r="9" spans="3:9" ht="14.25">
      <c r="C9" s="121"/>
      <c r="D9" s="124"/>
      <c r="E9" s="124"/>
      <c r="F9" s="124"/>
      <c r="G9" s="124"/>
      <c r="H9" s="124"/>
      <c r="I9" s="124"/>
    </row>
    <row r="10" spans="1:9" ht="14.25">
      <c r="A10" s="122" t="s">
        <v>157</v>
      </c>
      <c r="B10" s="1" t="s">
        <v>141</v>
      </c>
      <c r="C10" s="156" t="str">
        <f>'入力シート(ここに入力！)'!C10</f>
        <v>東京都渋谷区</v>
      </c>
      <c r="D10" s="156"/>
      <c r="E10" s="156"/>
      <c r="F10" s="156"/>
      <c r="G10" s="156"/>
      <c r="H10" s="156"/>
      <c r="I10" s="156"/>
    </row>
    <row r="11" spans="3:9" ht="14.25">
      <c r="C11" s="120"/>
      <c r="D11" s="125"/>
      <c r="E11" s="125"/>
      <c r="F11" s="125"/>
      <c r="G11" s="125"/>
      <c r="H11" s="125"/>
      <c r="I11" s="125"/>
    </row>
    <row r="12" spans="1:9" ht="14.25">
      <c r="A12" s="122" t="s">
        <v>142</v>
      </c>
      <c r="B12" s="1" t="s">
        <v>143</v>
      </c>
      <c r="C12" s="156" t="str">
        <f>'入力シート(ここに入力！)'!C12</f>
        <v>公益財団法人日本●●協会</v>
      </c>
      <c r="D12" s="156"/>
      <c r="E12" s="156"/>
      <c r="F12" s="156"/>
      <c r="G12" s="156"/>
      <c r="H12" s="156"/>
      <c r="I12" s="156"/>
    </row>
    <row r="13" spans="3:9" ht="14.25">
      <c r="C13" s="120"/>
      <c r="D13" s="125"/>
      <c r="E13" s="125"/>
      <c r="F13" s="125"/>
      <c r="G13" s="125"/>
      <c r="H13" s="125"/>
      <c r="I13" s="125"/>
    </row>
    <row r="14" spans="1:9" ht="14.25">
      <c r="A14" s="122" t="s">
        <v>144</v>
      </c>
      <c r="B14" s="1" t="s">
        <v>145</v>
      </c>
      <c r="C14" s="156" t="str">
        <f>'入力シート(ここに入力！)'!C16</f>
        <v>●●県教育委員会</v>
      </c>
      <c r="D14" s="156"/>
      <c r="E14" s="156"/>
      <c r="F14" s="156"/>
      <c r="G14" s="156"/>
      <c r="H14" s="156"/>
      <c r="I14" s="156"/>
    </row>
    <row r="15" spans="3:9" ht="14.25">
      <c r="C15" s="181"/>
      <c r="D15" s="181"/>
      <c r="E15" s="181"/>
      <c r="F15" s="181"/>
      <c r="G15" s="181"/>
      <c r="H15" s="181"/>
      <c r="I15" s="181"/>
    </row>
    <row r="16" spans="1:9" ht="14.25">
      <c r="A16" s="122" t="s">
        <v>146</v>
      </c>
      <c r="B16" s="1" t="s">
        <v>103</v>
      </c>
      <c r="C16" s="181" t="str">
        <f>'入力シート(ここに入力！)'!C20</f>
        <v>令和元年６月１日（土）～令和元年６月２日（日）</v>
      </c>
      <c r="D16" s="181"/>
      <c r="E16" s="181"/>
      <c r="F16" s="181"/>
      <c r="G16" s="181"/>
      <c r="H16" s="181"/>
      <c r="I16" s="181"/>
    </row>
    <row r="17" spans="3:9" ht="14.25">
      <c r="C17" s="43"/>
      <c r="D17" s="43"/>
      <c r="E17" s="43"/>
      <c r="F17" s="43"/>
      <c r="G17" s="43"/>
      <c r="H17" s="43"/>
      <c r="I17" s="43"/>
    </row>
    <row r="18" spans="1:9" ht="14.25">
      <c r="A18" s="122" t="s">
        <v>147</v>
      </c>
      <c r="B18" s="1" t="s">
        <v>148</v>
      </c>
      <c r="C18" s="181" t="str">
        <f>'入力シート(ここに入力！)'!C22</f>
        <v>令和元年５月３１日（金）～令和元年６月２日（日）</v>
      </c>
      <c r="D18" s="181"/>
      <c r="E18" s="181"/>
      <c r="F18" s="181"/>
      <c r="G18" s="181"/>
      <c r="H18" s="181"/>
      <c r="I18" s="181"/>
    </row>
    <row r="19" spans="3:9" ht="14.25">
      <c r="C19" s="45" t="str">
        <f>'入力シート(ここに入力！)'!C23</f>
        <v>（２泊３日）</v>
      </c>
      <c r="D19" s="43"/>
      <c r="E19" s="43"/>
      <c r="F19" s="43"/>
      <c r="G19" s="43"/>
      <c r="H19" s="43"/>
      <c r="I19" s="43"/>
    </row>
    <row r="20" spans="3:9" ht="14.25">
      <c r="C20" s="45"/>
      <c r="D20" s="43"/>
      <c r="E20" s="43"/>
      <c r="F20" s="43"/>
      <c r="G20" s="43"/>
      <c r="H20" s="43"/>
      <c r="I20" s="43"/>
    </row>
    <row r="21" spans="1:9" ht="14.25">
      <c r="A21" s="122" t="s">
        <v>149</v>
      </c>
      <c r="B21" s="1" t="s">
        <v>160</v>
      </c>
      <c r="C21" s="87" t="s">
        <v>78</v>
      </c>
      <c r="D21" s="43">
        <f>'入力シート(ここに入力！)'!C25</f>
        <v>5</v>
      </c>
      <c r="E21" s="87" t="s">
        <v>91</v>
      </c>
      <c r="F21" s="45"/>
      <c r="G21" s="87"/>
      <c r="H21" s="87"/>
      <c r="I21" s="87"/>
    </row>
    <row r="22" spans="3:9" ht="14.25">
      <c r="C22" s="87" t="s">
        <v>77</v>
      </c>
      <c r="D22" s="43">
        <f>'入力シート(ここに入力！)'!C26</f>
        <v>0</v>
      </c>
      <c r="E22" s="87" t="s">
        <v>91</v>
      </c>
      <c r="F22" s="45"/>
      <c r="G22" s="87"/>
      <c r="H22" s="87"/>
      <c r="I22" s="87"/>
    </row>
    <row r="23" spans="3:9" ht="14.25">
      <c r="C23" s="87" t="s">
        <v>56</v>
      </c>
      <c r="D23" s="43">
        <f>'入力シート(ここに入力！)'!C27</f>
        <v>1</v>
      </c>
      <c r="E23" s="87" t="s">
        <v>91</v>
      </c>
      <c r="F23" s="45"/>
      <c r="G23" s="43"/>
      <c r="H23" s="87"/>
      <c r="I23" s="43"/>
    </row>
    <row r="24" spans="3:9" ht="14.25">
      <c r="C24" s="126" t="s">
        <v>151</v>
      </c>
      <c r="D24" s="126" t="s">
        <v>161</v>
      </c>
      <c r="E24" s="87" t="str">
        <f>IF('入力シート(ここに入力！)'!C46="","",'入力シート(ここに入力！)'!C46)</f>
        <v>出雲市今市町●●番地</v>
      </c>
      <c r="F24" s="87"/>
      <c r="G24" s="87"/>
      <c r="H24" s="87"/>
      <c r="I24" s="87"/>
    </row>
    <row r="25" spans="3:9" ht="14.25">
      <c r="C25" s="126"/>
      <c r="D25" s="126"/>
      <c r="E25" s="87" t="str">
        <f>IF('入力シート(ここに入力！)'!C45="","",'入力シート(ここに入力！)'!C45)</f>
        <v>●●●●</v>
      </c>
      <c r="F25" s="87"/>
      <c r="G25" s="87"/>
      <c r="H25" s="87"/>
      <c r="I25" s="87"/>
    </row>
    <row r="26" spans="3:9" ht="14.25">
      <c r="C26" s="126"/>
      <c r="D26" s="126" t="s">
        <v>79</v>
      </c>
      <c r="E26" s="31">
        <f>IF('入力シート(ここに入力！)'!C48="","",'入力シート(ここに入力！)'!C48)</f>
      </c>
      <c r="F26" s="87"/>
      <c r="G26" s="87"/>
      <c r="H26" s="87"/>
      <c r="I26" s="87"/>
    </row>
    <row r="27" spans="3:9" ht="14.25">
      <c r="C27" s="126"/>
      <c r="D27" s="126"/>
      <c r="E27" s="87">
        <f>IF('入力シート(ここに入力！)'!C47="","",'入力シート(ここに入力！)'!C47)</f>
      </c>
      <c r="F27" s="87"/>
      <c r="G27" s="87"/>
      <c r="H27" s="87"/>
      <c r="I27" s="87"/>
    </row>
    <row r="28" spans="3:9" ht="14.25">
      <c r="C28" s="126"/>
      <c r="D28" s="126"/>
      <c r="E28" s="87"/>
      <c r="F28" s="87"/>
      <c r="G28" s="87"/>
      <c r="H28" s="87"/>
      <c r="I28" s="87"/>
    </row>
    <row r="29" spans="3:9" ht="14.25">
      <c r="C29" s="126"/>
      <c r="D29" s="126"/>
      <c r="E29" s="87"/>
      <c r="F29" s="87"/>
      <c r="G29" s="87"/>
      <c r="H29" s="87"/>
      <c r="I29" s="87"/>
    </row>
    <row r="30" spans="1:8" ht="14.25">
      <c r="A30" s="122" t="s">
        <v>150</v>
      </c>
      <c r="B30" s="1" t="s">
        <v>152</v>
      </c>
      <c r="C30" s="1" t="s">
        <v>153</v>
      </c>
      <c r="F30" s="127" t="e">
        <v>#REF!</v>
      </c>
      <c r="G30" s="45"/>
      <c r="H30" s="45"/>
    </row>
    <row r="31" spans="6:8" ht="14.25">
      <c r="F31" s="127" t="e">
        <v>#REF!</v>
      </c>
      <c r="G31" s="45"/>
      <c r="H31" s="45"/>
    </row>
    <row r="32" spans="1:8" ht="14.25">
      <c r="A32" s="122" t="s">
        <v>158</v>
      </c>
      <c r="B32" s="128" t="s">
        <v>16</v>
      </c>
      <c r="C32" s="1" t="s">
        <v>154</v>
      </c>
      <c r="F32" s="127" t="e">
        <v>#REF!</v>
      </c>
      <c r="G32" s="45"/>
      <c r="H32" s="45"/>
    </row>
    <row r="33" spans="6:7" ht="14.25">
      <c r="F33" s="127" t="e">
        <v>#REF!</v>
      </c>
      <c r="G33" s="45"/>
    </row>
    <row r="34" ht="14.25">
      <c r="A34" s="129"/>
    </row>
    <row r="35" ht="14.25">
      <c r="A35" s="129"/>
    </row>
    <row r="36" ht="14.25">
      <c r="A36" s="129"/>
    </row>
  </sheetData>
  <sheetProtection/>
  <mergeCells count="9">
    <mergeCell ref="C15:I15"/>
    <mergeCell ref="C16:I16"/>
    <mergeCell ref="C18:I18"/>
    <mergeCell ref="A3:I3"/>
    <mergeCell ref="C6:I6"/>
    <mergeCell ref="C8:I8"/>
    <mergeCell ref="C10:I10"/>
    <mergeCell ref="C12:I12"/>
    <mergeCell ref="C14:I14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9.00390625" style="28" customWidth="1"/>
    <col min="2" max="2" width="12.50390625" style="28" bestFit="1" customWidth="1"/>
    <col min="3" max="3" width="9.00390625" style="28" customWidth="1"/>
    <col min="4" max="4" width="11.625" style="28" customWidth="1"/>
    <col min="5" max="5" width="7.625" style="28" customWidth="1"/>
    <col min="6" max="6" width="12.75390625" style="28" customWidth="1"/>
    <col min="7" max="7" width="10.875" style="28" customWidth="1"/>
    <col min="8" max="8" width="9.00390625" style="28" customWidth="1"/>
    <col min="9" max="9" width="7.50390625" style="28" customWidth="1"/>
    <col min="10" max="16384" width="9.00390625" style="28" customWidth="1"/>
  </cols>
  <sheetData>
    <row r="1" s="1" customFormat="1" ht="14.25">
      <c r="A1" s="1" t="s">
        <v>67</v>
      </c>
    </row>
    <row r="2" s="1" customFormat="1" ht="14.25"/>
    <row r="3" spans="1:9" ht="17.25">
      <c r="A3" s="157" t="s">
        <v>52</v>
      </c>
      <c r="B3" s="157"/>
      <c r="C3" s="157"/>
      <c r="D3" s="157"/>
      <c r="E3" s="157"/>
      <c r="F3" s="157"/>
      <c r="G3" s="157"/>
      <c r="H3" s="157"/>
      <c r="I3" s="157"/>
    </row>
    <row r="4" spans="1:9" s="1" customFormat="1" ht="14.25">
      <c r="A4" s="32"/>
      <c r="B4" s="32"/>
      <c r="C4" s="32"/>
      <c r="D4" s="32"/>
      <c r="E4" s="32"/>
      <c r="F4" s="32"/>
      <c r="G4" s="32"/>
      <c r="H4" s="32"/>
      <c r="I4" s="32"/>
    </row>
    <row r="5" spans="1:9" s="1" customFormat="1" ht="14.25">
      <c r="A5" s="158" t="s">
        <v>189</v>
      </c>
      <c r="B5" s="158"/>
      <c r="C5" s="158"/>
      <c r="D5" s="158"/>
      <c r="E5" s="158"/>
      <c r="F5" s="158"/>
      <c r="G5" s="158"/>
      <c r="H5" s="158"/>
      <c r="I5" s="158"/>
    </row>
    <row r="6" spans="1:9" s="1" customFormat="1" ht="14.25">
      <c r="A6" s="30"/>
      <c r="B6" s="30"/>
      <c r="C6" s="30"/>
      <c r="D6" s="30"/>
      <c r="E6" s="30"/>
      <c r="F6" s="30"/>
      <c r="G6" s="30"/>
      <c r="H6" s="30"/>
      <c r="I6" s="30"/>
    </row>
    <row r="7" spans="1:9" s="1" customFormat="1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1" customFormat="1" ht="14.25">
      <c r="A8" s="159" t="s">
        <v>192</v>
      </c>
      <c r="B8" s="159"/>
      <c r="C8" s="159"/>
      <c r="D8" s="159"/>
      <c r="E8" s="159"/>
      <c r="F8" s="159"/>
      <c r="G8" s="159"/>
      <c r="H8" s="159"/>
      <c r="I8" s="159"/>
    </row>
    <row r="9" spans="1:3" s="1" customFormat="1" ht="14.25">
      <c r="A9" s="31"/>
      <c r="B9" s="31"/>
      <c r="C9" s="31"/>
    </row>
    <row r="10" spans="1:3" s="1" customFormat="1" ht="14.25">
      <c r="A10" s="32" t="s">
        <v>68</v>
      </c>
      <c r="B10" s="32"/>
      <c r="C10" s="32"/>
    </row>
    <row r="11" spans="1:9" s="1" customFormat="1" ht="14.25">
      <c r="A11" s="32" t="s">
        <v>69</v>
      </c>
      <c r="B11" s="32"/>
      <c r="C11" s="32"/>
      <c r="F11" s="1" t="s">
        <v>102</v>
      </c>
      <c r="G11" s="160" t="str">
        <f>'入力シート(ここに入力！)'!C4</f>
        <v>出雲市今市町●●番地 </v>
      </c>
      <c r="H11" s="160"/>
      <c r="I11" s="160"/>
    </row>
    <row r="12" spans="1:9" s="1" customFormat="1" ht="14.25">
      <c r="A12" s="32"/>
      <c r="B12" s="32"/>
      <c r="C12" s="32"/>
      <c r="G12" s="156" t="str">
        <f>'入力シート(ここに入力！)'!C5</f>
        <v>●●スポーツ少年団</v>
      </c>
      <c r="H12" s="156"/>
      <c r="I12" s="156"/>
    </row>
    <row r="13" spans="1:9" s="1" customFormat="1" ht="14.25">
      <c r="A13" s="32" t="s">
        <v>70</v>
      </c>
      <c r="C13" s="32"/>
      <c r="G13" s="160" t="str">
        <f>'入力シート(ここに入力！)'!C6</f>
        <v>代表　●●●●</v>
      </c>
      <c r="H13" s="160"/>
      <c r="I13" s="160"/>
    </row>
    <row r="14" spans="1:9" s="1" customFormat="1" ht="14.25">
      <c r="A14" s="32"/>
      <c r="B14" s="32"/>
      <c r="C14" s="32"/>
      <c r="D14" s="32"/>
      <c r="E14" s="32"/>
      <c r="F14" s="32"/>
      <c r="G14" s="32"/>
      <c r="H14" s="32"/>
      <c r="I14" s="32"/>
    </row>
    <row r="15" s="1" customFormat="1" ht="14.25">
      <c r="A15" s="36"/>
    </row>
    <row r="16" spans="1:9" s="1" customFormat="1" ht="14.25">
      <c r="A16" s="159" t="s">
        <v>63</v>
      </c>
      <c r="B16" s="159"/>
      <c r="C16" s="159"/>
      <c r="D16" s="159"/>
      <c r="E16" s="159"/>
      <c r="F16" s="159"/>
      <c r="G16" s="159"/>
      <c r="H16" s="159"/>
      <c r="I16" s="159"/>
    </row>
    <row r="17" spans="1:9" s="1" customFormat="1" ht="15" thickBot="1">
      <c r="A17" s="31"/>
      <c r="B17" s="31"/>
      <c r="C17" s="31"/>
      <c r="D17" s="31"/>
      <c r="E17" s="31"/>
      <c r="F17" s="31"/>
      <c r="G17" s="31"/>
      <c r="H17" s="31"/>
      <c r="I17" s="31"/>
    </row>
    <row r="18" spans="1:9" s="1" customFormat="1" ht="34.5" customHeight="1">
      <c r="A18" s="281" t="s">
        <v>23</v>
      </c>
      <c r="B18" s="254"/>
      <c r="C18" s="282" t="s">
        <v>168</v>
      </c>
      <c r="D18" s="254"/>
      <c r="E18" s="254" t="s">
        <v>24</v>
      </c>
      <c r="F18" s="254"/>
      <c r="G18" s="254" t="s">
        <v>138</v>
      </c>
      <c r="H18" s="254"/>
      <c r="I18" s="255"/>
    </row>
    <row r="19" spans="1:9" s="1" customFormat="1" ht="34.5" customHeight="1">
      <c r="A19" s="206" t="s">
        <v>0</v>
      </c>
      <c r="B19" s="207"/>
      <c r="C19" s="207" t="s">
        <v>188</v>
      </c>
      <c r="D19" s="207"/>
      <c r="E19" s="207" t="s">
        <v>1</v>
      </c>
      <c r="F19" s="207"/>
      <c r="G19" s="256" t="s">
        <v>61</v>
      </c>
      <c r="H19" s="256"/>
      <c r="I19" s="257"/>
    </row>
    <row r="20" spans="1:9" s="1" customFormat="1" ht="34.5" customHeight="1">
      <c r="A20" s="273" t="s">
        <v>110</v>
      </c>
      <c r="B20" s="207"/>
      <c r="C20" s="148" t="str">
        <f>'交付申請書'!E19</f>
        <v>第●回全国小学生●●選手権大会</v>
      </c>
      <c r="D20" s="149"/>
      <c r="E20" s="149"/>
      <c r="F20" s="149"/>
      <c r="G20" s="149"/>
      <c r="H20" s="149"/>
      <c r="I20" s="150"/>
    </row>
    <row r="21" spans="1:9" s="1" customFormat="1" ht="19.5" customHeight="1">
      <c r="A21" s="259" t="s">
        <v>27</v>
      </c>
      <c r="B21" s="260"/>
      <c r="C21" s="2"/>
      <c r="D21" s="2"/>
      <c r="E21" s="2"/>
      <c r="F21" s="2"/>
      <c r="G21" s="2"/>
      <c r="H21" s="2"/>
      <c r="I21" s="20"/>
    </row>
    <row r="22" spans="1:9" s="1" customFormat="1" ht="19.5" customHeight="1">
      <c r="A22" s="261" t="s">
        <v>25</v>
      </c>
      <c r="B22" s="262"/>
      <c r="C22" s="2"/>
      <c r="D22" s="2"/>
      <c r="E22" s="2"/>
      <c r="F22" s="272">
        <f>'補助金申請内訳書(別添1)'!B16</f>
        <v>124980</v>
      </c>
      <c r="G22" s="272"/>
      <c r="H22" s="272"/>
      <c r="I22" s="22" t="s">
        <v>5</v>
      </c>
    </row>
    <row r="23" spans="1:9" s="1" customFormat="1" ht="19.5" customHeight="1">
      <c r="A23" s="276" t="s">
        <v>26</v>
      </c>
      <c r="B23" s="277"/>
      <c r="C23" s="2"/>
      <c r="D23" s="2"/>
      <c r="E23" s="2"/>
      <c r="F23" s="279"/>
      <c r="G23" s="280"/>
      <c r="H23" s="280"/>
      <c r="I23" s="22" t="s">
        <v>5</v>
      </c>
    </row>
    <row r="24" spans="1:9" s="1" customFormat="1" ht="19.5" customHeight="1">
      <c r="A24" s="132"/>
      <c r="B24" s="278"/>
      <c r="C24" s="4"/>
      <c r="D24" s="8" t="s">
        <v>169</v>
      </c>
      <c r="E24" s="8"/>
      <c r="F24" s="8"/>
      <c r="G24" s="271"/>
      <c r="H24" s="271"/>
      <c r="I24" s="21" t="s">
        <v>5</v>
      </c>
    </row>
    <row r="25" spans="1:9" s="1" customFormat="1" ht="19.5" customHeight="1">
      <c r="A25" s="263" t="s">
        <v>27</v>
      </c>
      <c r="B25" s="264"/>
      <c r="C25" s="5"/>
      <c r="D25" s="2" t="s">
        <v>169</v>
      </c>
      <c r="E25" s="2"/>
      <c r="F25" s="2"/>
      <c r="G25" s="265"/>
      <c r="H25" s="265"/>
      <c r="I25" s="22" t="s">
        <v>5</v>
      </c>
    </row>
    <row r="26" spans="1:9" s="1" customFormat="1" ht="19.5" customHeight="1">
      <c r="A26" s="263" t="s">
        <v>28</v>
      </c>
      <c r="B26" s="264"/>
      <c r="C26" s="5"/>
      <c r="D26" s="2" t="s">
        <v>169</v>
      </c>
      <c r="E26" s="2"/>
      <c r="F26" s="2"/>
      <c r="G26" s="265"/>
      <c r="H26" s="265"/>
      <c r="I26" s="22" t="s">
        <v>5</v>
      </c>
    </row>
    <row r="27" spans="1:9" s="1" customFormat="1" ht="19.5" customHeight="1">
      <c r="A27" s="274"/>
      <c r="B27" s="275"/>
      <c r="C27" s="6"/>
      <c r="D27" s="7"/>
      <c r="E27" s="7"/>
      <c r="F27" s="37" t="s">
        <v>31</v>
      </c>
      <c r="G27" s="252">
        <v>0</v>
      </c>
      <c r="H27" s="252"/>
      <c r="I27" s="23" t="s">
        <v>5</v>
      </c>
    </row>
    <row r="28" spans="1:9" s="1" customFormat="1" ht="34.5" customHeight="1">
      <c r="A28" s="206" t="s">
        <v>29</v>
      </c>
      <c r="B28" s="207"/>
      <c r="C28" s="9"/>
      <c r="D28" s="10"/>
      <c r="E28" s="10"/>
      <c r="F28" s="258">
        <f>F22</f>
        <v>124980</v>
      </c>
      <c r="G28" s="258"/>
      <c r="H28" s="258"/>
      <c r="I28" s="24" t="s">
        <v>5</v>
      </c>
    </row>
    <row r="29" spans="1:9" s="1" customFormat="1" ht="34.5" customHeight="1">
      <c r="A29" s="206" t="s">
        <v>30</v>
      </c>
      <c r="B29" s="207"/>
      <c r="C29" s="9"/>
      <c r="D29" s="10"/>
      <c r="E29" s="10"/>
      <c r="F29" s="258">
        <f>F28</f>
        <v>124980</v>
      </c>
      <c r="G29" s="258"/>
      <c r="H29" s="258"/>
      <c r="I29" s="24" t="s">
        <v>5</v>
      </c>
    </row>
    <row r="30" spans="1:9" s="1" customFormat="1" ht="34.5" customHeight="1" thickBot="1">
      <c r="A30" s="266" t="s">
        <v>8</v>
      </c>
      <c r="B30" s="267"/>
      <c r="C30" s="268" t="s">
        <v>137</v>
      </c>
      <c r="D30" s="269"/>
      <c r="E30" s="269"/>
      <c r="F30" s="269"/>
      <c r="G30" s="269"/>
      <c r="H30" s="269"/>
      <c r="I30" s="270"/>
    </row>
    <row r="31" s="1" customFormat="1" ht="15" thickBot="1"/>
    <row r="32" spans="1:9" s="1" customFormat="1" ht="19.5" customHeight="1">
      <c r="A32" s="13"/>
      <c r="B32" s="14" t="s">
        <v>51</v>
      </c>
      <c r="C32" s="15"/>
      <c r="D32" s="16"/>
      <c r="E32" s="16"/>
      <c r="F32" s="16"/>
      <c r="G32" s="16"/>
      <c r="H32" s="16"/>
      <c r="I32" s="17"/>
    </row>
    <row r="33" spans="1:9" s="1" customFormat="1" ht="19.5" customHeight="1">
      <c r="A33" s="18" t="s">
        <v>48</v>
      </c>
      <c r="B33" s="11" t="s">
        <v>187</v>
      </c>
      <c r="C33" s="148" t="s">
        <v>53</v>
      </c>
      <c r="D33" s="253"/>
      <c r="E33" s="148"/>
      <c r="F33" s="253"/>
      <c r="G33" s="12" t="s">
        <v>34</v>
      </c>
      <c r="H33" s="148"/>
      <c r="I33" s="150"/>
    </row>
    <row r="34" spans="1:9" s="1" customFormat="1" ht="19.5" customHeight="1">
      <c r="A34" s="18" t="s">
        <v>59</v>
      </c>
      <c r="B34" s="2"/>
      <c r="C34" s="148" t="s">
        <v>32</v>
      </c>
      <c r="D34" s="253"/>
      <c r="E34" s="148" t="s">
        <v>71</v>
      </c>
      <c r="F34" s="149"/>
      <c r="G34" s="149"/>
      <c r="H34" s="149"/>
      <c r="I34" s="150"/>
    </row>
    <row r="35" spans="1:9" s="1" customFormat="1" ht="19.5" customHeight="1">
      <c r="A35" s="18" t="s">
        <v>49</v>
      </c>
      <c r="B35" s="2"/>
      <c r="C35" s="148" t="s">
        <v>33</v>
      </c>
      <c r="D35" s="253"/>
      <c r="E35" s="148"/>
      <c r="F35" s="149"/>
      <c r="G35" s="149"/>
      <c r="H35" s="149"/>
      <c r="I35" s="150"/>
    </row>
    <row r="36" spans="1:9" s="1" customFormat="1" ht="19.5" customHeight="1">
      <c r="A36" s="19"/>
      <c r="B36" s="2"/>
      <c r="C36" s="247" t="s">
        <v>60</v>
      </c>
      <c r="D36" s="250"/>
      <c r="E36" s="247"/>
      <c r="F36" s="248"/>
      <c r="G36" s="248"/>
      <c r="H36" s="248"/>
      <c r="I36" s="249"/>
    </row>
    <row r="37" spans="1:9" ht="19.5" customHeight="1" thickBot="1">
      <c r="A37" s="25"/>
      <c r="B37" s="26"/>
      <c r="C37" s="144" t="s">
        <v>50</v>
      </c>
      <c r="D37" s="251"/>
      <c r="E37" s="144"/>
      <c r="F37" s="145"/>
      <c r="G37" s="145"/>
      <c r="H37" s="145"/>
      <c r="I37" s="146"/>
    </row>
  </sheetData>
  <sheetProtection/>
  <mergeCells count="47">
    <mergeCell ref="G13:I13"/>
    <mergeCell ref="A16:I16"/>
    <mergeCell ref="A27:B27"/>
    <mergeCell ref="A28:B28"/>
    <mergeCell ref="A25:B25"/>
    <mergeCell ref="A23:B23"/>
    <mergeCell ref="A24:B24"/>
    <mergeCell ref="F23:H23"/>
    <mergeCell ref="A18:B18"/>
    <mergeCell ref="C18:D18"/>
    <mergeCell ref="A3:I3"/>
    <mergeCell ref="A5:I5"/>
    <mergeCell ref="A8:I8"/>
    <mergeCell ref="G12:I12"/>
    <mergeCell ref="G11:I11"/>
    <mergeCell ref="A29:B29"/>
    <mergeCell ref="E19:F19"/>
    <mergeCell ref="C19:D19"/>
    <mergeCell ref="A19:B19"/>
    <mergeCell ref="A20:B20"/>
    <mergeCell ref="A21:B21"/>
    <mergeCell ref="A22:B22"/>
    <mergeCell ref="A26:B26"/>
    <mergeCell ref="G26:H26"/>
    <mergeCell ref="A30:B30"/>
    <mergeCell ref="C30:I30"/>
    <mergeCell ref="G24:H24"/>
    <mergeCell ref="G25:H25"/>
    <mergeCell ref="F22:H22"/>
    <mergeCell ref="E18:F18"/>
    <mergeCell ref="G18:I18"/>
    <mergeCell ref="G19:I19"/>
    <mergeCell ref="C34:D34"/>
    <mergeCell ref="C33:D33"/>
    <mergeCell ref="E34:I34"/>
    <mergeCell ref="F28:H28"/>
    <mergeCell ref="F29:H29"/>
    <mergeCell ref="C20:I20"/>
    <mergeCell ref="E37:I37"/>
    <mergeCell ref="E36:I36"/>
    <mergeCell ref="C36:D36"/>
    <mergeCell ref="C37:D37"/>
    <mergeCell ref="G27:H27"/>
    <mergeCell ref="C35:D35"/>
    <mergeCell ref="E35:I35"/>
    <mergeCell ref="H33:I33"/>
    <mergeCell ref="E33:F33"/>
  </mergeCells>
  <printOptions horizontalCentered="1" verticalCentered="1"/>
  <pageMargins left="0.66" right="0.68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NJ742</dc:creator>
  <cp:keywords/>
  <dc:description/>
  <cp:lastModifiedBy>SL393</cp:lastModifiedBy>
  <cp:lastPrinted>2019-05-24T07:10:47Z</cp:lastPrinted>
  <dcterms:modified xsi:type="dcterms:W3CDTF">2023-05-30T06:28:55Z</dcterms:modified>
  <cp:category/>
  <cp:version/>
  <cp:contentType/>
  <cp:contentStatus/>
</cp:coreProperties>
</file>