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572" windowHeight="4320" activeTab="0"/>
  </bookViews>
  <sheets>
    <sheet name="実績報告書" sheetId="1" r:id="rId1"/>
    <sheet name="事業報告書（太陽光発電、蓄電池）" sheetId="2" r:id="rId2"/>
    <sheet name="事業報告書（蓄電池）" sheetId="3" r:id="rId3"/>
    <sheet name="事業報告書（太陽熱利用）" sheetId="4" r:id="rId4"/>
    <sheet name="事業報告書（木質バイオマス熱利用）" sheetId="5" r:id="rId5"/>
    <sheet name="事業報告書（林地残材の集積装置用）" sheetId="6" r:id="rId6"/>
    <sheet name="収支決算書 " sheetId="7" r:id="rId7"/>
  </sheets>
  <definedNames>
    <definedName name="_xlnm.Print_Area" localSheetId="1">'事業報告書（太陽光発電、蓄電池）'!$A$2:$H$42</definedName>
    <definedName name="_xlnm.Print_Area" localSheetId="3">'事業報告書（太陽熱利用）'!$A$2:$F$30</definedName>
    <definedName name="_xlnm.Print_Area" localSheetId="2">'事業報告書（蓄電池）'!$A$2:$G$37</definedName>
    <definedName name="_xlnm.Print_Area" localSheetId="4">'事業報告書（木質バイオマス熱利用）'!$A$2:$G$28</definedName>
    <definedName name="_xlnm.Print_Area" localSheetId="5">'事業報告書（林地残材の集積装置用）'!$A$2:$E$28</definedName>
    <definedName name="_xlnm.Print_Area" localSheetId="0">'実績報告書'!$A$2:$F$24</definedName>
    <definedName name="_xlnm.Print_Area" localSheetId="6">'収支決算書 '!$A$2:$F$20</definedName>
  </definedNames>
  <calcPr fullCalcOnLoad="1"/>
</workbook>
</file>

<file path=xl/sharedStrings.xml><?xml version="1.0" encoding="utf-8"?>
<sst xmlns="http://schemas.openxmlformats.org/spreadsheetml/2006/main" count="275" uniqueCount="181">
  <si>
    <t>補助対象経費</t>
  </si>
  <si>
    <t>太陽電池モジュール</t>
  </si>
  <si>
    <t>架台</t>
  </si>
  <si>
    <t>設置工事にかかる費用</t>
  </si>
  <si>
    <t>パワーコンディショナー
（インバーター、保護装置）</t>
  </si>
  <si>
    <t>補助対象外経費</t>
  </si>
  <si>
    <t>消費税</t>
  </si>
  <si>
    <t>自己資金</t>
  </si>
  <si>
    <t>借入金</t>
  </si>
  <si>
    <t>その他補助金</t>
  </si>
  <si>
    <t>メーカー名</t>
  </si>
  <si>
    <t>型式名</t>
  </si>
  <si>
    <t>備考</t>
  </si>
  <si>
    <t>　消費税相当額</t>
  </si>
  <si>
    <t>　補助対象経費（税込）</t>
  </si>
  <si>
    <t>合計【Ａ】+【Ｂ】+【Ｃ】</t>
  </si>
  <si>
    <t>項目</t>
  </si>
  <si>
    <t>製造番号</t>
  </si>
  <si>
    <t>（税込）</t>
  </si>
  <si>
    <t>円</t>
  </si>
  <si>
    <t>資金内訳</t>
  </si>
  <si>
    <t>（補助金の種類：</t>
  </si>
  <si>
    <t>）</t>
  </si>
  <si>
    <t>収支決算書</t>
  </si>
  <si>
    <t>指令年月日</t>
  </si>
  <si>
    <t>補助年度</t>
  </si>
  <si>
    <t>補助対象経費精算額</t>
  </si>
  <si>
    <t>補助金の交付決定通知額</t>
  </si>
  <si>
    <t>添付書類</t>
  </si>
  <si>
    <t>　　　　　　　　　　　　　　　　　</t>
  </si>
  <si>
    <t>着手年月日</t>
  </si>
  <si>
    <t>完了年月日</t>
  </si>
  <si>
    <t>記</t>
  </si>
  <si>
    <t>指令番号</t>
  </si>
  <si>
    <t>出雲市</t>
  </si>
  <si>
    <t>円</t>
  </si>
  <si>
    <t>担当課意見
（記入しないこと）</t>
  </si>
  <si>
    <t>出雲市長　様</t>
  </si>
  <si>
    <t>※入力対象セルを黄色塗りつぶしで示しています。</t>
  </si>
  <si>
    <t xml:space="preserve">　　　　※FAX、Eメールアドレスをお持ちの方は
　　　　記入してください。
</t>
  </si>
  <si>
    <t>※領収書の写しの合計と
同額になります。</t>
  </si>
  <si>
    <t>定格出力</t>
  </si>
  <si>
    <t xml:space="preserve"> kW</t>
  </si>
  <si>
    <t>定格出力合計</t>
  </si>
  <si>
    <t>金額（税抜 円）</t>
  </si>
  <si>
    <t>補助対象外経費小計【Ｂ】</t>
  </si>
  <si>
    <t>領収書の
内訳合計</t>
  </si>
  <si>
    <t>領収書合計</t>
  </si>
  <si>
    <t>市補助金（注）</t>
  </si>
  <si>
    <t>補助事業者　住 　所  　</t>
  </si>
  <si>
    <t xml:space="preserve">電 　話　  </t>
  </si>
  <si>
    <t xml:space="preserve">ＦＡＸ(※) </t>
  </si>
  <si>
    <t xml:space="preserve"> Eメール(※)</t>
  </si>
  <si>
    <t>補助対象経費小計(税抜)【Ａ】</t>
  </si>
  <si>
    <t>太陽熱利用設備</t>
  </si>
  <si>
    <t>蓄熱槽(貯湯ユニット)</t>
  </si>
  <si>
    <t>附帯機器</t>
  </si>
  <si>
    <t>配管及び配線等部材</t>
  </si>
  <si>
    <t>集熱器（集熱パネル）</t>
  </si>
  <si>
    <t>　補助対象経費（税込）</t>
  </si>
  <si>
    <t>数量</t>
  </si>
  <si>
    <t>消費税相当額</t>
  </si>
  <si>
    <t>補助対象経費小計(税抜)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</si>
  <si>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ＪＪＺ　</t>
  </si>
  <si>
    <t>単価（税抜　円）</t>
  </si>
  <si>
    <t>　氏名又は団体名</t>
  </si>
  <si>
    <t>及び代表者氏名</t>
  </si>
  <si>
    <t>森林所有者</t>
  </si>
  <si>
    <t>搬出先の住所</t>
  </si>
  <si>
    <t>※領収書の写しは、品目、数量及び金額が記載されたものを添付すること。</t>
  </si>
  <si>
    <t>設備購入日</t>
  </si>
  <si>
    <t>初回の設備設置完了日</t>
  </si>
  <si>
    <t>1.購入日及び設備設置日</t>
  </si>
  <si>
    <t>事業実施場所の面積</t>
  </si>
  <si>
    <t>当該地における事業期間</t>
  </si>
  <si>
    <t>２.今年度の林地残材の集積の概要</t>
  </si>
  <si>
    <t>品名・型式</t>
  </si>
  <si>
    <t>3.設備の購入に関する領収書内訳</t>
  </si>
  <si>
    <r>
      <rPr>
        <sz val="10"/>
        <color indexed="8"/>
        <rFont val="ＭＳ 明朝"/>
        <family val="1"/>
      </rPr>
      <t>事業の着手・完了年月日</t>
    </r>
    <r>
      <rPr>
        <sz val="9"/>
        <color indexed="8"/>
        <rFont val="ＭＳ 明朝"/>
        <family val="1"/>
      </rPr>
      <t xml:space="preserve">
※設備設置済みの建売住宅を購入する場合は住宅の引渡日、林地残材の集積装置を購入する場合は初回の設備設置完了日を、着手完了年月日両方に記入。</t>
    </r>
  </si>
  <si>
    <t>事業実施場所</t>
  </si>
  <si>
    <t>搬出した林地残材の量</t>
  </si>
  <si>
    <t>事　業　報　告　書（林地残材の集積装置）</t>
  </si>
  <si>
    <t>様式第４号（第7条関係）</t>
  </si>
  <si>
    <t>事　業　報　告　書（太陽熱利用設備）</t>
  </si>
  <si>
    <t>1.太陽熱利用設備の集熱器の内容
　</t>
  </si>
  <si>
    <t>太陽熱利用設備にかかる経費合計
【Ａ】＋【Ｂ】(税抜)</t>
  </si>
  <si>
    <t>補助対象外　経費</t>
  </si>
  <si>
    <t>太陽熱利用設備以外小計【Ｃ】　　　(税抜)</t>
  </si>
  <si>
    <t>太陽熱利用　設備以外</t>
  </si>
  <si>
    <t>蓄電容量</t>
  </si>
  <si>
    <t xml:space="preserve"> kWh</t>
  </si>
  <si>
    <t>蓄電池設備</t>
  </si>
  <si>
    <t>本体</t>
  </si>
  <si>
    <t>その他附属機器</t>
  </si>
  <si>
    <t>配管及び配線等部材</t>
  </si>
  <si>
    <t>事　業　報　告　書（住宅用太陽光発電設備・蓄電池設備）</t>
  </si>
  <si>
    <t>Ⅰ.住宅用太陽光発電設備</t>
  </si>
  <si>
    <t>Ⅲ．住宅用太陽光発電設備、蓄電池設備等に関する領収書内訳</t>
  </si>
  <si>
    <t>住宅用太陽光発電設備</t>
  </si>
  <si>
    <t>補助対象経費小計(税抜)【Ｂ】</t>
  </si>
  <si>
    <t>補助対象外経費小計【Ｃ】</t>
  </si>
  <si>
    <t>太陽光発電設備にかかる経費合計
【Ａ】＋【Ｂ】＋【Ｃ】(税抜)</t>
  </si>
  <si>
    <t>合計【Ａ】+【Ｂ】+【Ｃ】＋【Ｄ】</t>
  </si>
  <si>
    <t>太陽光発電、
蓄電池設備以外</t>
  </si>
  <si>
    <t>太陽光発電、蓄電池設備以外合計【Ｄ】(税抜)</t>
  </si>
  <si>
    <t>Ⅱ．蓄電池設備（太陽光発電設備と同時に設置する場合に記載）</t>
  </si>
  <si>
    <t>　住宅用太陽光発電設備のパワーコンディショナーの内容
　</t>
  </si>
  <si>
    <t>　蓄電池設備の内容
　</t>
  </si>
  <si>
    <t>出雲市今市町７０</t>
  </si>
  <si>
    <t>出雲　太郎</t>
  </si>
  <si>
    <t>(0853)-21-****</t>
  </si>
  <si>
    <t>***@****.ne.jp</t>
  </si>
  <si>
    <t>今市町７０</t>
  </si>
  <si>
    <t>○○○○</t>
  </si>
  <si>
    <t>＊＊＊－＊＊＊</t>
  </si>
  <si>
    <t>＊＊＊－＊＊＊</t>
  </si>
  <si>
    <t>＊＊＊＊○□</t>
  </si>
  <si>
    <t>＊＊＊＊○□</t>
  </si>
  <si>
    <t>値引きにより</t>
  </si>
  <si>
    <t>△△△△</t>
  </si>
  <si>
    <t>＊＊○＊○□</t>
  </si>
  <si>
    <t>発電モニター</t>
  </si>
  <si>
    <t>エコキュート</t>
  </si>
  <si>
    <t>出雲市○○町○○</t>
  </si>
  <si>
    <t>　　○○　㎡</t>
  </si>
  <si>
    <t xml:space="preserve">　　　　　　　　　   □  t </t>
  </si>
  <si>
    <t>出雲市○○町□□</t>
  </si>
  <si>
    <t>ウインチ＊＊―＊＊＊＊</t>
  </si>
  <si>
    <t>○○○　＊＊＊－＊＊</t>
  </si>
  <si>
    <t>○○○ロープ　＊＊＊－＊＊（＊＊＊ｍ）</t>
  </si>
  <si>
    <t>林地　太郎</t>
  </si>
  <si>
    <r>
      <t xml:space="preserve">設備設置場所の住所
</t>
    </r>
    <r>
      <rPr>
        <sz val="8"/>
        <color indexed="8"/>
        <rFont val="ＭＳ 明朝"/>
        <family val="1"/>
      </rPr>
      <t>※林地残材の集積装置の場合は購入者の住所</t>
    </r>
  </si>
  <si>
    <t>　※申請時に提出した事業計画書の経費内訳合計金額と、実績報告時に提出する「領収書の
　　写し」の合計金額が異なる場合のみ記入してください。
　　また、変更した項目の備考欄に変更理由を記入してください。</t>
  </si>
  <si>
    <t>2.太陽熱利用設備に関する領収書内訳</t>
  </si>
  <si>
    <t>　※申請時に提出した事業計画書の経費内訳合計金額と、実績報告時に提出する
　　「領収書の写し」の合計金額が異なる場合のみ記入してください。
　　また、変更した項目の備考欄に変更理由を記入してください。</t>
  </si>
  <si>
    <t>事　業　報　告　書（木質バイオマス熱利用設備）</t>
  </si>
  <si>
    <t>1.木質バイオマス熱利用設備の内容
　</t>
  </si>
  <si>
    <t>2.木質バイオマス熱利用設備等に関する領収書内訳</t>
  </si>
  <si>
    <t xml:space="preserve">　※申請時に提出した事業計画書の経費合計金額と、実績報告時に提出する「領収書
  　の写し」の合計金額が異なる場合のみ記入してください。
　　また、変更した項目の備考欄に変更理由を記入してください。
</t>
  </si>
  <si>
    <t>木質バイオマス熱利用設備</t>
  </si>
  <si>
    <t>排気設備</t>
  </si>
  <si>
    <t>その他附属機器</t>
  </si>
  <si>
    <t>木質バイオマス熱利用設備にかかる経費合計
【Ａ】＋【Ｂ】(税抜)</t>
  </si>
  <si>
    <t>木質バイオマス熱利用設備以外</t>
  </si>
  <si>
    <t>木質バイオマス熱利用設備以外
小計【Ｃ】　　　(税抜)</t>
  </si>
  <si>
    <t>リモコン</t>
  </si>
  <si>
    <t>　 　3. 太陽熱利用設備の場合
        設置費用の2分の1以内（千円未満の端数がある場合は、これを切捨てる。）
        とし、30万円を上限とする。</t>
  </si>
  <si>
    <t>　 　4. 木質バイオマス熱利用設備の場合
        設置費用の10分の1以内（千円未満の端数がある場合は、これを切捨てる。）
　　　　の額の2倍の額とし、15万円を上限とする。</t>
  </si>
  <si>
    <t>　 　5. 林地残材の場合
        購入費用の2分の1以内（千円未満の端数がある場合は、これを切捨てる。）
　 　　 とし、30万円を上限とする。</t>
  </si>
  <si>
    <r>
      <rPr>
        <b/>
        <sz val="12"/>
        <color indexed="10"/>
        <rFont val="ＭＳ 明朝"/>
        <family val="1"/>
      </rPr>
      <t>○○</t>
    </r>
    <r>
      <rPr>
        <sz val="12"/>
        <color indexed="8"/>
        <rFont val="ＭＳ 明朝"/>
        <family val="1"/>
      </rPr>
      <t>号</t>
    </r>
  </si>
  <si>
    <t>再生可能エネルギー設備等導入補助事業実績報告書</t>
  </si>
  <si>
    <t>　　出雲市再生可能エネルギー設備等導入補助金交付要綱第7条の規定により、下記のとおり報告します。</t>
  </si>
  <si>
    <t>環政第</t>
  </si>
  <si>
    <t xml:space="preserve"> (注)1．住宅用太陽光発電設備の場合
　　 　 設置する設備の最大出力(単位はkW表示とし、小数点第2位以下を切り捨て
　　　　る。)に3万円を乗じて得た額とし、12万円を上限とする。</t>
  </si>
  <si>
    <t>事　業　報　告　書（蓄電池設備）</t>
  </si>
  <si>
    <t>1.蓄電池設備の内容
　</t>
  </si>
  <si>
    <t xml:space="preserve">　※申請時に提出した事業計画書の経費内訳合計金額と、実績報告時に提出する「領収書の
　　写し」の合計金額が異なる場合のみ記入してください。
　　また、変更した項目の備考欄に変更理由を記入してください。
</t>
  </si>
  <si>
    <t>蓄電池設備にかかる経費合計
【Ａ】＋【Ｂ】(税抜)</t>
  </si>
  <si>
    <t>蓄電池設備以外</t>
  </si>
  <si>
    <t>蓄電池設備以外合計【Ｃ】(税抜)</t>
  </si>
  <si>
    <t>△△△△</t>
  </si>
  <si>
    <t>＊＊＊－＊＊＊</t>
  </si>
  <si>
    <t>＊＊○＊○□</t>
  </si>
  <si>
    <t>値引きにより</t>
  </si>
  <si>
    <t>モニター</t>
  </si>
  <si>
    <t xml:space="preserve">１　事業報告書　　　　　　　　　　　　　　　　　　　　　　　　　　　　　
２　収支決算書　
３　工事完了後の現況カラー写真（林地残材の集積装置にあっては利用状況が分か
　　るもの）
４　工事請負契約書等の写し（設備が設置済みの建売住宅を購入するにあっては、
　　売買契約書の写し。林地残材の集積装置にあっては不要。）
５　領収書の写し
６　住民票（発行後3か月以内のもの。林地残材の集積装置にあっては不要。）
　　※補助事業者が一時的に市外に住所を有する場合にあっては、配偶者又は生計
　　　を一にする子若しくは父母のいずれかの住民票
７　その他市長が必要と認める書類
【住宅用太陽光発電設備を設置する者は次の書類も添付】　　　　　　　　　　　　　　　　　　　　　　　　　　　　　　　　　　　　　　　　　　８　電力受給契約書の写し
９　各太陽電池モジュールの製造番号と個々の測定出力等が確認できる書類
</t>
  </si>
  <si>
    <t>令和　5　年度</t>
  </si>
  <si>
    <t>　令和　5　年　　7　月　15　日</t>
  </si>
  <si>
    <t>　令和　5　年　　8　月　15　日</t>
  </si>
  <si>
    <t>令和5年8月14日から</t>
  </si>
  <si>
    <t>令和5年8月31日まで</t>
  </si>
  <si>
    <t>●●補助金</t>
  </si>
  <si>
    <t>　 　2．蓄電池設備の場合 設置費用の全額（千円未満の端数がある場合は、これを
        切捨てる。）とし、7万円を限度とする。</t>
  </si>
  <si>
    <t>2.蓄電池設備のパワーコンディショナーの内容</t>
  </si>
  <si>
    <t>※蓄電池設備設置時に従来設置していた太陽光発電設備用のパワーコンディショナーを交換し、蓄電池設備と共用とした場合、または太陽光発電設備用のパワーコンディショナーと別に蓄電池用パワーコンディショナーを設置した場合に記載してください。</t>
  </si>
  <si>
    <t>3.蓄電池設備に係る太陽光発電設備について</t>
  </si>
  <si>
    <t>既に設置してある太陽光発電設備について、市の補助金の活用の有無（どちらかに○）</t>
  </si>
  <si>
    <t>過去に市の補助金を活用して設置した。</t>
  </si>
  <si>
    <t>市の補助金を活用せずに設置した。</t>
  </si>
  <si>
    <t>4.蓄電池設備に関する領収書内訳</t>
  </si>
  <si>
    <t>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</si>
</sst>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10"/>
      <name val="ＭＳ 明朝"/>
      <family val="1"/>
    </font>
    <font>
      <sz val="8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8"/>
      <color indexed="8"/>
      <name val="ＭＳ 明朝"/>
      <family val="1"/>
    </font>
    <font>
      <b/>
      <sz val="11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sz val="6"/>
      <color indexed="8"/>
      <name val="ＭＳ 明朝"/>
      <family val="1"/>
    </font>
    <font>
      <b/>
      <sz val="18"/>
      <color indexed="10"/>
      <name val="ＭＳ 明朝"/>
      <family val="1"/>
    </font>
    <font>
      <b/>
      <sz val="16"/>
      <color indexed="10"/>
      <name val="ＭＳ 明朝"/>
      <family val="1"/>
    </font>
    <font>
      <sz val="20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rgb="FFFF0000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9"/>
      <color theme="1"/>
      <name val="ＭＳ 明朝"/>
      <family val="1"/>
    </font>
    <font>
      <b/>
      <sz val="18"/>
      <color theme="1"/>
      <name val="ＭＳ 明朝"/>
      <family val="1"/>
    </font>
    <font>
      <b/>
      <sz val="11"/>
      <color rgb="FFFF0000"/>
      <name val="ＭＳ 明朝"/>
      <family val="1"/>
    </font>
    <font>
      <b/>
      <u val="single"/>
      <sz val="12"/>
      <color rgb="FFFF0000"/>
      <name val="ＭＳ 明朝"/>
      <family val="1"/>
    </font>
    <font>
      <sz val="6"/>
      <color theme="1"/>
      <name val="ＭＳ 明朝"/>
      <family val="1"/>
    </font>
    <font>
      <b/>
      <sz val="18"/>
      <color rgb="FFFF0000"/>
      <name val="ＭＳ 明朝"/>
      <family val="1"/>
    </font>
    <font>
      <b/>
      <sz val="16"/>
      <color rgb="FFFF0000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6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19" xfId="0" applyFon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58" fillId="0" borderId="0" xfId="62">
      <alignment vertical="center"/>
      <protection/>
    </xf>
    <xf numFmtId="0" fontId="0" fillId="0" borderId="0" xfId="61">
      <alignment vertical="center"/>
      <protection/>
    </xf>
    <xf numFmtId="176" fontId="4" fillId="33" borderId="11" xfId="61" applyNumberFormat="1" applyFont="1" applyFill="1" applyBorder="1">
      <alignment vertical="center"/>
      <protection/>
    </xf>
    <xf numFmtId="0" fontId="0" fillId="33" borderId="11" xfId="61" applyFont="1" applyFill="1" applyBorder="1">
      <alignment vertical="center"/>
      <protection/>
    </xf>
    <xf numFmtId="0" fontId="0" fillId="33" borderId="22" xfId="0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61" applyFont="1">
      <alignment vertical="center"/>
      <protection/>
    </xf>
    <xf numFmtId="0" fontId="0" fillId="0" borderId="11" xfId="0" applyFont="1" applyBorder="1" applyAlignment="1">
      <alignment horizontal="center" vertical="center"/>
    </xf>
    <xf numFmtId="4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67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61" applyFont="1" applyBorder="1" applyAlignment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176" fontId="63" fillId="33" borderId="20" xfId="0" applyNumberFormat="1" applyFont="1" applyFill="1" applyBorder="1" applyAlignment="1">
      <alignment vertical="center"/>
    </xf>
    <xf numFmtId="176" fontId="63" fillId="33" borderId="11" xfId="0" applyNumberFormat="1" applyFont="1" applyFill="1" applyBorder="1" applyAlignment="1">
      <alignment vertical="center"/>
    </xf>
    <xf numFmtId="176" fontId="63" fillId="33" borderId="27" xfId="0" applyNumberFormat="1" applyFont="1" applyFill="1" applyBorder="1" applyAlignment="1">
      <alignment vertical="center"/>
    </xf>
    <xf numFmtId="176" fontId="63" fillId="0" borderId="26" xfId="0" applyNumberFormat="1" applyFont="1" applyBorder="1" applyAlignment="1">
      <alignment vertical="center"/>
    </xf>
    <xf numFmtId="176" fontId="63" fillId="0" borderId="11" xfId="0" applyNumberFormat="1" applyFont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176" fontId="63" fillId="33" borderId="16" xfId="0" applyNumberFormat="1" applyFont="1" applyFill="1" applyBorder="1" applyAlignment="1">
      <alignment vertical="center"/>
    </xf>
    <xf numFmtId="176" fontId="63" fillId="33" borderId="19" xfId="0" applyNumberFormat="1" applyFont="1" applyFill="1" applyBorder="1" applyAlignment="1">
      <alignment vertical="center"/>
    </xf>
    <xf numFmtId="176" fontId="63" fillId="0" borderId="27" xfId="0" applyNumberFormat="1" applyFont="1" applyBorder="1" applyAlignment="1">
      <alignment vertical="center"/>
    </xf>
    <xf numFmtId="176" fontId="63" fillId="0" borderId="25" xfId="0" applyNumberFormat="1" applyFont="1" applyFill="1" applyBorder="1" applyAlignment="1">
      <alignment vertical="center"/>
    </xf>
    <xf numFmtId="176" fontId="63" fillId="0" borderId="24" xfId="0" applyNumberFormat="1" applyFont="1" applyBorder="1" applyAlignment="1">
      <alignment vertical="center"/>
    </xf>
    <xf numFmtId="0" fontId="63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67" fillId="0" borderId="31" xfId="0" applyFont="1" applyBorder="1" applyAlignment="1">
      <alignment horizontal="center" vertical="center"/>
    </xf>
    <xf numFmtId="0" fontId="63" fillId="33" borderId="11" xfId="61" applyFont="1" applyFill="1" applyBorder="1">
      <alignment vertical="center"/>
      <protection/>
    </xf>
    <xf numFmtId="176" fontId="63" fillId="33" borderId="11" xfId="61" applyNumberFormat="1" applyFont="1" applyFill="1" applyBorder="1">
      <alignment vertical="center"/>
      <protection/>
    </xf>
    <xf numFmtId="0" fontId="63" fillId="33" borderId="11" xfId="61" applyFont="1" applyFill="1" applyBorder="1" applyAlignment="1">
      <alignment vertical="center" wrapText="1"/>
      <protection/>
    </xf>
    <xf numFmtId="176" fontId="63" fillId="0" borderId="11" xfId="61" applyNumberFormat="1" applyFont="1" applyBorder="1">
      <alignment vertical="center"/>
      <protection/>
    </xf>
    <xf numFmtId="0" fontId="67" fillId="0" borderId="23" xfId="0" applyFont="1" applyBorder="1" applyAlignment="1">
      <alignment horizontal="center" vertical="center"/>
    </xf>
    <xf numFmtId="0" fontId="63" fillId="3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4" fillId="0" borderId="20" xfId="0" applyFont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63" fillId="0" borderId="0" xfId="0" applyNumberFormat="1" applyFont="1" applyFill="1" applyAlignment="1">
      <alignment horizontal="right" vertical="center"/>
    </xf>
    <xf numFmtId="176" fontId="63" fillId="0" borderId="0" xfId="0" applyNumberFormat="1" applyFont="1" applyAlignment="1">
      <alignment horizontal="right" vertical="center"/>
    </xf>
    <xf numFmtId="176" fontId="63" fillId="33" borderId="0" xfId="0" applyNumberFormat="1" applyFont="1" applyFill="1" applyAlignment="1">
      <alignment horizontal="right" vertical="center"/>
    </xf>
    <xf numFmtId="176" fontId="63" fillId="0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6" fontId="63" fillId="33" borderId="24" xfId="0" applyNumberFormat="1" applyFont="1" applyFill="1" applyBorder="1" applyAlignment="1">
      <alignment vertical="center"/>
    </xf>
    <xf numFmtId="176" fontId="63" fillId="0" borderId="25" xfId="0" applyNumberFormat="1" applyFont="1" applyBorder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63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34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61" fillId="0" borderId="22" xfId="0" applyFont="1" applyBorder="1" applyAlignment="1">
      <alignment vertical="center" wrapText="1"/>
    </xf>
    <xf numFmtId="58" fontId="63" fillId="33" borderId="11" xfId="0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right" vertical="center"/>
    </xf>
    <xf numFmtId="176" fontId="63" fillId="33" borderId="22" xfId="0" applyNumberFormat="1" applyFont="1" applyFill="1" applyBorder="1" applyAlignment="1">
      <alignment vertical="center"/>
    </xf>
    <xf numFmtId="176" fontId="63" fillId="33" borderId="15" xfId="0" applyNumberFormat="1" applyFont="1" applyFill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70" fillId="33" borderId="0" xfId="43" applyFont="1" applyFill="1" applyAlignment="1">
      <alignment vertical="center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58" fontId="69" fillId="33" borderId="0" xfId="0" applyNumberFormat="1" applyFont="1" applyFill="1" applyAlignment="1">
      <alignment horizontal="right" vertical="center"/>
    </xf>
    <xf numFmtId="0" fontId="69" fillId="33" borderId="0" xfId="0" applyFont="1" applyFill="1" applyAlignment="1">
      <alignment horizontal="right" vertical="center"/>
    </xf>
    <xf numFmtId="0" fontId="64" fillId="0" borderId="35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64" fillId="0" borderId="14" xfId="0" applyFont="1" applyBorder="1" applyAlignment="1">
      <alignment horizontal="center" vertical="center" textRotation="255" wrapText="1"/>
    </xf>
    <xf numFmtId="0" fontId="64" fillId="0" borderId="33" xfId="0" applyFont="1" applyBorder="1" applyAlignment="1">
      <alignment horizontal="center" vertical="center" textRotation="255" wrapText="1"/>
    </xf>
    <xf numFmtId="0" fontId="64" fillId="0" borderId="10" xfId="0" applyFont="1" applyBorder="1" applyAlignment="1">
      <alignment horizontal="center" vertical="center" textRotation="255" wrapText="1"/>
    </xf>
    <xf numFmtId="0" fontId="64" fillId="0" borderId="37" xfId="0" applyFont="1" applyBorder="1" applyAlignment="1">
      <alignment horizontal="center" vertical="center" textRotation="255" wrapText="1"/>
    </xf>
    <xf numFmtId="0" fontId="64" fillId="0" borderId="12" xfId="0" applyFont="1" applyBorder="1" applyAlignment="1">
      <alignment horizontal="center" vertical="center" textRotation="255" wrapText="1"/>
    </xf>
    <xf numFmtId="0" fontId="64" fillId="0" borderId="34" xfId="0" applyFont="1" applyBorder="1" applyAlignment="1">
      <alignment horizontal="center" vertical="center" textRotation="255" wrapText="1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62" fillId="0" borderId="13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0" fontId="64" fillId="0" borderId="22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64" fillId="0" borderId="47" xfId="0" applyFont="1" applyBorder="1" applyAlignment="1">
      <alignment horizontal="left" vertical="center"/>
    </xf>
    <xf numFmtId="0" fontId="64" fillId="0" borderId="48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44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7" fillId="0" borderId="49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40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3" fillId="33" borderId="20" xfId="0" applyFont="1" applyFill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63" fillId="33" borderId="52" xfId="0" applyFont="1" applyFill="1" applyBorder="1" applyAlignment="1">
      <alignment horizontal="center" vertical="center"/>
    </xf>
    <xf numFmtId="0" fontId="63" fillId="33" borderId="53" xfId="0" applyFont="1" applyFill="1" applyBorder="1" applyAlignment="1">
      <alignment horizontal="center" vertical="center"/>
    </xf>
    <xf numFmtId="0" fontId="63" fillId="33" borderId="54" xfId="0" applyFont="1" applyFill="1" applyBorder="1" applyAlignment="1">
      <alignment horizontal="center" vertical="center"/>
    </xf>
    <xf numFmtId="0" fontId="62" fillId="0" borderId="55" xfId="0" applyFont="1" applyBorder="1" applyAlignment="1">
      <alignment horizontal="center" vertical="center" shrinkToFi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1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 textRotation="255" wrapText="1"/>
    </xf>
    <xf numFmtId="0" fontId="0" fillId="33" borderId="19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33" borderId="22" xfId="0" applyFill="1" applyBorder="1" applyAlignment="1">
      <alignment vertical="center"/>
    </xf>
    <xf numFmtId="0" fontId="71" fillId="0" borderId="14" xfId="0" applyFont="1" applyBorder="1" applyAlignment="1">
      <alignment horizontal="center" vertical="center" textRotation="255" wrapText="1"/>
    </xf>
    <xf numFmtId="0" fontId="62" fillId="0" borderId="33" xfId="0" applyFont="1" applyBorder="1" applyAlignment="1">
      <alignment horizontal="center" vertical="center" textRotation="255" wrapText="1"/>
    </xf>
    <xf numFmtId="0" fontId="62" fillId="0" borderId="10" xfId="0" applyFont="1" applyBorder="1" applyAlignment="1">
      <alignment horizontal="center" vertical="center" textRotation="255" wrapText="1"/>
    </xf>
    <xf numFmtId="0" fontId="62" fillId="0" borderId="37" xfId="0" applyFont="1" applyBorder="1" applyAlignment="1">
      <alignment horizontal="center" vertical="center" textRotation="255" wrapText="1"/>
    </xf>
    <xf numFmtId="0" fontId="62" fillId="0" borderId="12" xfId="0" applyFont="1" applyBorder="1" applyAlignment="1">
      <alignment horizontal="center" vertical="center" textRotation="255" wrapText="1"/>
    </xf>
    <xf numFmtId="0" fontId="62" fillId="0" borderId="34" xfId="0" applyFont="1" applyBorder="1" applyAlignment="1">
      <alignment horizontal="center" vertical="center" textRotation="255" wrapText="1"/>
    </xf>
    <xf numFmtId="0" fontId="62" fillId="0" borderId="3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62" fillId="0" borderId="24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7" fillId="0" borderId="62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7" fillId="0" borderId="49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64" fillId="0" borderId="12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63" fillId="33" borderId="11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58" xfId="0" applyBorder="1" applyAlignment="1">
      <alignment vertical="center"/>
    </xf>
    <xf numFmtId="0" fontId="62" fillId="0" borderId="24" xfId="0" applyFon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16" xfId="0" applyFont="1" applyBorder="1" applyAlignment="1">
      <alignment vertical="center" textRotation="255" wrapText="1"/>
    </xf>
    <xf numFmtId="0" fontId="64" fillId="0" borderId="21" xfId="0" applyFont="1" applyBorder="1" applyAlignment="1">
      <alignment vertical="center" textRotation="255"/>
    </xf>
    <xf numFmtId="0" fontId="64" fillId="0" borderId="24" xfId="0" applyFont="1" applyBorder="1" applyAlignment="1">
      <alignment vertical="center" textRotation="255"/>
    </xf>
    <xf numFmtId="0" fontId="64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vertical="center" textRotation="255" wrapText="1"/>
    </xf>
    <xf numFmtId="0" fontId="62" fillId="0" borderId="10" xfId="0" applyFont="1" applyBorder="1" applyAlignment="1">
      <alignment vertical="center" textRotation="255" wrapText="1"/>
    </xf>
    <xf numFmtId="0" fontId="62" fillId="0" borderId="24" xfId="0" applyFont="1" applyBorder="1" applyAlignment="1">
      <alignment vertical="center" textRotation="255" wrapText="1"/>
    </xf>
    <xf numFmtId="0" fontId="0" fillId="0" borderId="65" xfId="0" applyBorder="1" applyAlignment="1">
      <alignment vertical="center" textRotation="255" wrapText="1"/>
    </xf>
    <xf numFmtId="0" fontId="0" fillId="0" borderId="66" xfId="0" applyBorder="1" applyAlignment="1">
      <alignment vertical="center" textRotation="255" wrapText="1"/>
    </xf>
    <xf numFmtId="0" fontId="63" fillId="33" borderId="2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2" fillId="0" borderId="67" xfId="0" applyFont="1" applyBorder="1" applyAlignment="1">
      <alignment vertical="center" wrapText="1"/>
    </xf>
    <xf numFmtId="0" fontId="0" fillId="0" borderId="68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18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69" xfId="0" applyBorder="1" applyAlignment="1">
      <alignment horizontal="center" vertical="center" textRotation="255" wrapText="1"/>
    </xf>
    <xf numFmtId="0" fontId="64" fillId="0" borderId="14" xfId="0" applyFont="1" applyBorder="1" applyAlignment="1">
      <alignment vertical="center" textRotation="255" wrapText="1"/>
    </xf>
    <xf numFmtId="0" fontId="64" fillId="0" borderId="10" xfId="0" applyFont="1" applyBorder="1" applyAlignment="1">
      <alignment vertical="center" textRotation="255" wrapText="1"/>
    </xf>
    <xf numFmtId="0" fontId="64" fillId="0" borderId="24" xfId="0" applyFont="1" applyBorder="1" applyAlignment="1">
      <alignment vertical="center" textRotation="255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5" xfId="0" applyBorder="1" applyAlignment="1">
      <alignment vertical="center" textRotation="255" shrinkToFit="1"/>
    </xf>
    <xf numFmtId="0" fontId="0" fillId="0" borderId="66" xfId="0" applyBorder="1" applyAlignment="1">
      <alignment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33" borderId="7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61" applyFont="1" applyBorder="1" applyAlignment="1">
      <alignment horizontal="center" vertical="center"/>
      <protection/>
    </xf>
    <xf numFmtId="0" fontId="63" fillId="33" borderId="22" xfId="61" applyFont="1" applyFill="1" applyBorder="1" applyAlignment="1">
      <alignment horizontal="center" vertical="center"/>
      <protection/>
    </xf>
    <xf numFmtId="0" fontId="63" fillId="33" borderId="13" xfId="61" applyFont="1" applyFill="1" applyBorder="1" applyAlignment="1">
      <alignment horizontal="center" vertical="center"/>
      <protection/>
    </xf>
    <xf numFmtId="0" fontId="72" fillId="33" borderId="22" xfId="0" applyFont="1" applyFill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left" vertical="center"/>
    </xf>
    <xf numFmtId="0" fontId="72" fillId="33" borderId="16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0" fontId="73" fillId="33" borderId="33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58" fontId="72" fillId="33" borderId="11" xfId="0" applyNumberFormat="1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0" fillId="0" borderId="0" xfId="61" applyFont="1" applyAlignment="1">
      <alignment horizontal="left" vertical="center" wrapText="1"/>
      <protection/>
    </xf>
    <xf numFmtId="0" fontId="0" fillId="0" borderId="0" xfId="61" applyAlignment="1">
      <alignment horizontal="left" vertical="center" wrapText="1"/>
      <protection/>
    </xf>
    <xf numFmtId="0" fontId="0" fillId="33" borderId="11" xfId="61" applyFont="1" applyFill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 shrinkToFit="1"/>
      <protection/>
    </xf>
    <xf numFmtId="0" fontId="68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76200</xdr:rowOff>
    </xdr:from>
    <xdr:to>
      <xdr:col>5</xdr:col>
      <xdr:colOff>114300</xdr:colOff>
      <xdr:row>12</xdr:row>
      <xdr:rowOff>390525</xdr:rowOff>
    </xdr:to>
    <xdr:sp>
      <xdr:nvSpPr>
        <xdr:cNvPr id="1" name="四角形吹き出し 2"/>
        <xdr:cNvSpPr>
          <a:spLocks/>
        </xdr:cNvSpPr>
      </xdr:nvSpPr>
      <xdr:spPr>
        <a:xfrm>
          <a:off x="3495675" y="3114675"/>
          <a:ext cx="3314700" cy="790575"/>
        </a:xfrm>
        <a:prstGeom prst="wedgeRectCallout">
          <a:avLst>
            <a:gd name="adj1" fmla="val -22731"/>
            <a:gd name="adj2" fmla="val 9650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指令番号及び指令年月日は、市から届いた「交付決定通知書」に記載されている番号及び交付決定日を記入してください。</a:t>
          </a:r>
        </a:p>
      </xdr:txBody>
    </xdr:sp>
    <xdr:clientData/>
  </xdr:twoCellAnchor>
  <xdr:twoCellAnchor>
    <xdr:from>
      <xdr:col>0</xdr:col>
      <xdr:colOff>1352550</xdr:colOff>
      <xdr:row>15</xdr:row>
      <xdr:rowOff>295275</xdr:rowOff>
    </xdr:from>
    <xdr:to>
      <xdr:col>3</xdr:col>
      <xdr:colOff>942975</xdr:colOff>
      <xdr:row>17</xdr:row>
      <xdr:rowOff>314325</xdr:rowOff>
    </xdr:to>
    <xdr:sp>
      <xdr:nvSpPr>
        <xdr:cNvPr id="2" name="四角形吹き出し 3"/>
        <xdr:cNvSpPr>
          <a:spLocks/>
        </xdr:cNvSpPr>
      </xdr:nvSpPr>
      <xdr:spPr>
        <a:xfrm>
          <a:off x="1352550" y="4610100"/>
          <a:ext cx="3705225" cy="895350"/>
        </a:xfrm>
        <a:prstGeom prst="wedgeRectCallout">
          <a:avLst>
            <a:gd name="adj1" fmla="val -9694"/>
            <a:gd name="adj2" fmla="val 7586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報告</a:t>
          </a:r>
          <a:r>
            <a:rPr lang="en-US" cap="none" sz="1100" b="0" i="0" u="none" baseline="0">
              <a:solidFill>
                <a:srgbClr val="000000"/>
              </a:solidFill>
            </a:rPr>
            <a:t>者が消費税の課税事業者以外の場合は</a:t>
          </a:r>
          <a:r>
            <a:rPr lang="en-US" cap="none" sz="1100" b="0" i="0" u="sng" baseline="0">
              <a:solidFill>
                <a:srgbClr val="000000"/>
              </a:solidFill>
            </a:rPr>
            <a:t>消費税込みの金額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報告</a:t>
          </a:r>
          <a:r>
            <a:rPr lang="en-US" cap="none" sz="1100" b="0" i="0" u="none" baseline="0">
              <a:solidFill>
                <a:srgbClr val="000000"/>
              </a:solidFill>
            </a:rPr>
            <a:t>者が事業者であって、消費税の課税対象とならない場合は</a:t>
          </a:r>
          <a:r>
            <a:rPr lang="en-US" cap="none" sz="1100" b="0" i="0" u="sng" baseline="0">
              <a:solidFill>
                <a:srgbClr val="000000"/>
              </a:solidFill>
            </a:rPr>
            <a:t>税抜額</a:t>
          </a:r>
          <a:r>
            <a:rPr lang="en-US" cap="none" sz="1100" b="0" i="0" u="none" baseline="0">
              <a:solidFill>
                <a:srgbClr val="000000"/>
              </a:solidFill>
            </a:rPr>
            <a:t>としてください。</a:t>
          </a:r>
        </a:p>
      </xdr:txBody>
    </xdr:sp>
    <xdr:clientData/>
  </xdr:twoCellAnchor>
  <xdr:twoCellAnchor>
    <xdr:from>
      <xdr:col>5</xdr:col>
      <xdr:colOff>161925</xdr:colOff>
      <xdr:row>18</xdr:row>
      <xdr:rowOff>19050</xdr:rowOff>
    </xdr:from>
    <xdr:to>
      <xdr:col>5</xdr:col>
      <xdr:colOff>1266825</xdr:colOff>
      <xdr:row>20</xdr:row>
      <xdr:rowOff>161925</xdr:rowOff>
    </xdr:to>
    <xdr:sp>
      <xdr:nvSpPr>
        <xdr:cNvPr id="3" name="四角形吹き出し 4"/>
        <xdr:cNvSpPr>
          <a:spLocks/>
        </xdr:cNvSpPr>
      </xdr:nvSpPr>
      <xdr:spPr>
        <a:xfrm>
          <a:off x="6858000" y="5648325"/>
          <a:ext cx="1104900" cy="1019175"/>
        </a:xfrm>
        <a:prstGeom prst="wedgeRectCallout">
          <a:avLst>
            <a:gd name="adj1" fmla="val -73611"/>
            <a:gd name="adj2" fmla="val 1562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「交付決定通知書」の「交付金額」を記入してください。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1190625</xdr:colOff>
      <xdr:row>15</xdr:row>
      <xdr:rowOff>314325</xdr:rowOff>
    </xdr:from>
    <xdr:to>
      <xdr:col>7</xdr:col>
      <xdr:colOff>333375</xdr:colOff>
      <xdr:row>18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6962775" y="5181600"/>
          <a:ext cx="1628775" cy="838200"/>
        </a:xfrm>
        <a:prstGeom prst="wedgeRectCallout">
          <a:avLst>
            <a:gd name="adj1" fmla="val -69361"/>
            <a:gd name="adj2" fmla="val -5908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変更があれば変更理由を記入してください。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19</xdr:row>
      <xdr:rowOff>257175</xdr:rowOff>
    </xdr:from>
    <xdr:to>
      <xdr:col>5</xdr:col>
      <xdr:colOff>609600</xdr:colOff>
      <xdr:row>22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5991225" y="6124575"/>
          <a:ext cx="1628775" cy="838200"/>
        </a:xfrm>
        <a:prstGeom prst="wedgeRectCallout">
          <a:avLst>
            <a:gd name="adj1" fmla="val -69361"/>
            <a:gd name="adj2" fmla="val -5908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変更があれば変更理由を記入してください。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10</xdr:row>
      <xdr:rowOff>209550</xdr:rowOff>
    </xdr:from>
    <xdr:to>
      <xdr:col>5</xdr:col>
      <xdr:colOff>28575</xdr:colOff>
      <xdr:row>13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6305550" y="4019550"/>
          <a:ext cx="1466850" cy="847725"/>
        </a:xfrm>
        <a:prstGeom prst="wedgeRectCallout">
          <a:avLst>
            <a:gd name="adj1" fmla="val -69361"/>
            <a:gd name="adj2" fmla="val -5908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変更があれば変更理由を記入してください。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390525</xdr:rowOff>
    </xdr:from>
    <xdr:to>
      <xdr:col>3</xdr:col>
      <xdr:colOff>714375</xdr:colOff>
      <xdr:row>5</xdr:row>
      <xdr:rowOff>152400</xdr:rowOff>
    </xdr:to>
    <xdr:sp>
      <xdr:nvSpPr>
        <xdr:cNvPr id="1" name="四角形吹き出し 3"/>
        <xdr:cNvSpPr>
          <a:spLocks/>
        </xdr:cNvSpPr>
      </xdr:nvSpPr>
      <xdr:spPr>
        <a:xfrm>
          <a:off x="2466975" y="866775"/>
          <a:ext cx="1695450" cy="733425"/>
        </a:xfrm>
        <a:prstGeom prst="wedgeRectCallout">
          <a:avLst>
            <a:gd name="adj1" fmla="val 68337"/>
            <a:gd name="adj2" fmla="val 1218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実績報告書の「補助対象経費精算額」を記入してください。</a:t>
          </a:r>
        </a:p>
      </xdr:txBody>
    </xdr:sp>
    <xdr:clientData/>
  </xdr:twoCellAnchor>
  <xdr:twoCellAnchor>
    <xdr:from>
      <xdr:col>0</xdr:col>
      <xdr:colOff>123825</xdr:colOff>
      <xdr:row>9</xdr:row>
      <xdr:rowOff>104775</xdr:rowOff>
    </xdr:from>
    <xdr:to>
      <xdr:col>2</xdr:col>
      <xdr:colOff>0</xdr:colOff>
      <xdr:row>13</xdr:row>
      <xdr:rowOff>171450</xdr:rowOff>
    </xdr:to>
    <xdr:sp>
      <xdr:nvSpPr>
        <xdr:cNvPr id="2" name="四角形吹き出し 4"/>
        <xdr:cNvSpPr>
          <a:spLocks/>
        </xdr:cNvSpPr>
      </xdr:nvSpPr>
      <xdr:spPr>
        <a:xfrm>
          <a:off x="123825" y="2276475"/>
          <a:ext cx="1733550" cy="790575"/>
        </a:xfrm>
        <a:prstGeom prst="wedgeRectCallout">
          <a:avLst>
            <a:gd name="adj1" fmla="val 24523"/>
            <a:gd name="adj2" fmla="val -7560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資金内訳の合計が上記の「補助対象経費」になります。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****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87" zoomScaleSheetLayoutView="87" zoomScalePageLayoutView="0" workbookViewId="0" topLeftCell="A1">
      <selection activeCell="N10" sqref="N10"/>
    </sheetView>
  </sheetViews>
  <sheetFormatPr defaultColWidth="8.796875" defaultRowHeight="15"/>
  <cols>
    <col min="1" max="1" width="19.09765625" style="0" customWidth="1"/>
    <col min="2" max="2" width="12.09765625" style="0" customWidth="1"/>
    <col min="3" max="3" width="12" style="0" customWidth="1"/>
    <col min="4" max="4" width="12.09765625" style="0" customWidth="1"/>
    <col min="5" max="5" width="15" style="0" customWidth="1"/>
    <col min="6" max="6" width="17.8984375" style="0" customWidth="1"/>
  </cols>
  <sheetData>
    <row r="1" ht="14.25">
      <c r="A1" s="17" t="s">
        <v>38</v>
      </c>
    </row>
    <row r="2" spans="1:6" ht="14.25">
      <c r="A2" s="11" t="s">
        <v>82</v>
      </c>
      <c r="B2" s="11"/>
      <c r="C2" s="11"/>
      <c r="D2" s="11"/>
      <c r="E2" s="11"/>
      <c r="F2" s="11"/>
    </row>
    <row r="3" spans="1:7" ht="22.5" customHeight="1">
      <c r="A3" s="11"/>
      <c r="B3" s="11"/>
      <c r="C3" s="11"/>
      <c r="D3" s="11"/>
      <c r="E3" s="152">
        <v>45179</v>
      </c>
      <c r="F3" s="153"/>
      <c r="G3" s="16"/>
    </row>
    <row r="4" spans="1:6" ht="14.25">
      <c r="A4" s="11" t="s">
        <v>37</v>
      </c>
      <c r="B4" s="11"/>
      <c r="C4" s="11"/>
      <c r="D4" s="11"/>
      <c r="E4" s="11"/>
      <c r="F4" s="11"/>
    </row>
    <row r="5" spans="1:6" ht="22.5" customHeight="1">
      <c r="A5" s="11"/>
      <c r="B5" s="11"/>
      <c r="C5" s="15" t="s">
        <v>49</v>
      </c>
      <c r="D5" s="147" t="s">
        <v>108</v>
      </c>
      <c r="E5" s="147"/>
      <c r="F5" s="147"/>
    </row>
    <row r="6" spans="1:6" ht="22.5" customHeight="1">
      <c r="A6" s="11"/>
      <c r="B6" s="11"/>
      <c r="C6" s="15" t="s">
        <v>65</v>
      </c>
      <c r="D6" s="147" t="s">
        <v>109</v>
      </c>
      <c r="E6" s="147"/>
      <c r="F6" s="11"/>
    </row>
    <row r="7" spans="1:6" ht="22.5" customHeight="1">
      <c r="A7" s="11"/>
      <c r="B7" s="11"/>
      <c r="C7" s="15" t="s">
        <v>66</v>
      </c>
      <c r="D7" s="50"/>
      <c r="E7" s="50"/>
      <c r="F7" s="11"/>
    </row>
    <row r="8" spans="1:6" ht="21" customHeight="1">
      <c r="A8" s="11"/>
      <c r="B8" s="11"/>
      <c r="C8" s="15" t="s">
        <v>50</v>
      </c>
      <c r="D8" s="147" t="s">
        <v>110</v>
      </c>
      <c r="E8" s="148"/>
      <c r="F8" s="63"/>
    </row>
    <row r="9" spans="3:6" ht="20.25" customHeight="1">
      <c r="C9" s="15" t="s">
        <v>51</v>
      </c>
      <c r="D9" s="147" t="s">
        <v>110</v>
      </c>
      <c r="E9" s="148"/>
      <c r="F9" s="148"/>
    </row>
    <row r="10" spans="3:6" ht="20.25" customHeight="1">
      <c r="C10" s="15" t="s">
        <v>52</v>
      </c>
      <c r="D10" s="149" t="s">
        <v>111</v>
      </c>
      <c r="E10" s="148"/>
      <c r="F10" s="148"/>
    </row>
    <row r="11" spans="3:6" ht="45" customHeight="1">
      <c r="C11" s="150" t="s">
        <v>39</v>
      </c>
      <c r="D11" s="151"/>
      <c r="E11" s="151"/>
      <c r="F11" s="151"/>
    </row>
    <row r="12" spans="1:6" ht="37.5" customHeight="1">
      <c r="A12" s="141" t="s">
        <v>150</v>
      </c>
      <c r="B12" s="141"/>
      <c r="C12" s="141"/>
      <c r="D12" s="141"/>
      <c r="E12" s="141"/>
      <c r="F12" s="141"/>
    </row>
    <row r="13" spans="1:6" ht="37.5" customHeight="1">
      <c r="A13" s="142" t="s">
        <v>151</v>
      </c>
      <c r="B13" s="143"/>
      <c r="C13" s="143"/>
      <c r="D13" s="143"/>
      <c r="E13" s="143"/>
      <c r="F13" s="143"/>
    </row>
    <row r="14" spans="1:6" ht="14.25">
      <c r="A14" s="144" t="s">
        <v>32</v>
      </c>
      <c r="B14" s="144"/>
      <c r="C14" s="144"/>
      <c r="D14" s="144"/>
      <c r="E14" s="144"/>
      <c r="F14" s="144"/>
    </row>
    <row r="15" spans="1:6" ht="11.25" customHeight="1">
      <c r="A15" s="24"/>
      <c r="B15" s="24"/>
      <c r="C15" s="24"/>
      <c r="D15" s="24"/>
      <c r="E15" s="24"/>
      <c r="F15" s="24"/>
    </row>
    <row r="16" spans="1:6" ht="34.5" customHeight="1">
      <c r="A16" s="9" t="s">
        <v>33</v>
      </c>
      <c r="B16" s="35" t="s">
        <v>152</v>
      </c>
      <c r="C16" s="36" t="s">
        <v>149</v>
      </c>
      <c r="D16" s="13" t="s">
        <v>24</v>
      </c>
      <c r="E16" s="137">
        <v>45116</v>
      </c>
      <c r="F16" s="138"/>
    </row>
    <row r="17" spans="1:6" ht="34.5" customHeight="1">
      <c r="A17" s="9" t="s">
        <v>25</v>
      </c>
      <c r="B17" s="133" t="s">
        <v>166</v>
      </c>
      <c r="C17" s="134"/>
      <c r="D17" s="134"/>
      <c r="E17" s="134"/>
      <c r="F17" s="135"/>
    </row>
    <row r="18" spans="1:6" ht="34.5" customHeight="1">
      <c r="A18" s="136" t="s">
        <v>131</v>
      </c>
      <c r="B18" s="135"/>
      <c r="C18" s="14" t="s">
        <v>34</v>
      </c>
      <c r="D18" s="64" t="s">
        <v>112</v>
      </c>
      <c r="E18" s="19"/>
      <c r="F18" s="20"/>
    </row>
    <row r="19" spans="1:6" ht="34.5" customHeight="1">
      <c r="A19" s="145" t="s">
        <v>26</v>
      </c>
      <c r="B19" s="146"/>
      <c r="C19" s="139">
        <v>2513500</v>
      </c>
      <c r="D19" s="140"/>
      <c r="E19" s="140"/>
      <c r="F19" s="12" t="s">
        <v>35</v>
      </c>
    </row>
    <row r="20" spans="1:6" ht="34.5" customHeight="1">
      <c r="A20" s="145" t="s">
        <v>27</v>
      </c>
      <c r="B20" s="146"/>
      <c r="C20" s="139">
        <v>190000</v>
      </c>
      <c r="D20" s="140"/>
      <c r="E20" s="140"/>
      <c r="F20" s="12" t="s">
        <v>35</v>
      </c>
    </row>
    <row r="21" spans="1:6" ht="32.25" customHeight="1">
      <c r="A21" s="129" t="s">
        <v>78</v>
      </c>
      <c r="B21" s="130"/>
      <c r="C21" s="7" t="s">
        <v>30</v>
      </c>
      <c r="D21" s="120" t="s">
        <v>167</v>
      </c>
      <c r="E21" s="121"/>
      <c r="F21" s="122"/>
    </row>
    <row r="22" spans="1:6" ht="35.25" customHeight="1">
      <c r="A22" s="131"/>
      <c r="B22" s="132"/>
      <c r="C22" s="6" t="s">
        <v>31</v>
      </c>
      <c r="D22" s="123" t="s">
        <v>168</v>
      </c>
      <c r="E22" s="124"/>
      <c r="F22" s="125"/>
    </row>
    <row r="23" spans="1:6" ht="194.25" customHeight="1">
      <c r="A23" s="9" t="s">
        <v>28</v>
      </c>
      <c r="B23" s="127" t="s">
        <v>165</v>
      </c>
      <c r="C23" s="128"/>
      <c r="D23" s="128"/>
      <c r="E23" s="128"/>
      <c r="F23" s="128"/>
    </row>
    <row r="24" spans="1:6" ht="37.5" customHeight="1">
      <c r="A24" s="10" t="s">
        <v>36</v>
      </c>
      <c r="B24" s="126"/>
      <c r="C24" s="126"/>
      <c r="D24" s="126"/>
      <c r="E24" s="126"/>
      <c r="F24" s="126"/>
    </row>
    <row r="27" ht="14.25">
      <c r="A27" t="s">
        <v>29</v>
      </c>
    </row>
  </sheetData>
  <sheetProtection/>
  <mergeCells count="22">
    <mergeCell ref="D6:E6"/>
    <mergeCell ref="D8:E8"/>
    <mergeCell ref="D9:F9"/>
    <mergeCell ref="D10:F10"/>
    <mergeCell ref="C11:F11"/>
    <mergeCell ref="E3:F3"/>
    <mergeCell ref="D5:F5"/>
    <mergeCell ref="E16:F16"/>
    <mergeCell ref="C19:E19"/>
    <mergeCell ref="C20:E20"/>
    <mergeCell ref="A12:F12"/>
    <mergeCell ref="A13:F13"/>
    <mergeCell ref="A14:F14"/>
    <mergeCell ref="A19:B19"/>
    <mergeCell ref="A20:B20"/>
    <mergeCell ref="D21:F21"/>
    <mergeCell ref="D22:F22"/>
    <mergeCell ref="B24:F24"/>
    <mergeCell ref="B23:F23"/>
    <mergeCell ref="A21:B22"/>
    <mergeCell ref="B17:F17"/>
    <mergeCell ref="A18:B18"/>
  </mergeCells>
  <hyperlinks>
    <hyperlink ref="D10" r:id="rId1" display="***@****.ne.jp"/>
  </hyperlink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70" zoomScaleSheetLayoutView="70" zoomScalePageLayoutView="0" workbookViewId="0" topLeftCell="A1">
      <selection activeCell="N10" sqref="N10"/>
    </sheetView>
  </sheetViews>
  <sheetFormatPr defaultColWidth="8.796875" defaultRowHeight="15"/>
  <cols>
    <col min="1" max="3" width="5.09765625" style="0" customWidth="1"/>
    <col min="4" max="4" width="27.19921875" style="0" customWidth="1"/>
    <col min="5" max="6" width="18.09765625" style="0" customWidth="1"/>
    <col min="7" max="7" width="8" style="0" customWidth="1"/>
    <col min="8" max="8" width="7.09765625" style="0" customWidth="1"/>
  </cols>
  <sheetData>
    <row r="1" spans="1:3" ht="14.25">
      <c r="A1" s="17" t="s">
        <v>38</v>
      </c>
      <c r="B1" s="17"/>
      <c r="C1" s="17"/>
    </row>
    <row r="2" spans="1:14" ht="19.5" customHeight="1">
      <c r="A2" s="204" t="s">
        <v>95</v>
      </c>
      <c r="B2" s="204"/>
      <c r="C2" s="204"/>
      <c r="D2" s="204"/>
      <c r="E2" s="204"/>
      <c r="F2" s="204"/>
      <c r="G2" s="204"/>
      <c r="H2" s="204"/>
      <c r="I2" s="42"/>
      <c r="J2" s="42"/>
      <c r="K2" s="42"/>
      <c r="L2" s="42"/>
      <c r="M2" s="42"/>
      <c r="N2" s="42"/>
    </row>
    <row r="3" spans="1:14" ht="29.25" customHeight="1">
      <c r="A3" s="210" t="s">
        <v>96</v>
      </c>
      <c r="B3" s="210"/>
      <c r="C3" s="210"/>
      <c r="D3" s="210"/>
      <c r="E3" s="210"/>
      <c r="F3" s="210"/>
      <c r="G3" s="210"/>
      <c r="H3" s="210"/>
      <c r="I3" s="45"/>
      <c r="J3" s="45"/>
      <c r="K3" s="45"/>
      <c r="L3" s="45"/>
      <c r="M3" s="45"/>
      <c r="N3" s="45"/>
    </row>
    <row r="4" spans="1:8" ht="29.25" customHeight="1">
      <c r="A4" s="205" t="s">
        <v>106</v>
      </c>
      <c r="B4" s="205"/>
      <c r="C4" s="205"/>
      <c r="D4" s="205"/>
      <c r="E4" s="205"/>
      <c r="F4" s="205"/>
      <c r="G4" s="205"/>
      <c r="H4" s="205"/>
    </row>
    <row r="5" spans="4:8" ht="22.5" customHeight="1">
      <c r="D5" s="43" t="s">
        <v>10</v>
      </c>
      <c r="E5" s="43" t="s">
        <v>11</v>
      </c>
      <c r="F5" s="21" t="s">
        <v>17</v>
      </c>
      <c r="G5" s="206" t="s">
        <v>41</v>
      </c>
      <c r="H5" s="206"/>
    </row>
    <row r="6" spans="4:9" ht="22.5" customHeight="1">
      <c r="D6" s="65" t="s">
        <v>113</v>
      </c>
      <c r="E6" s="65" t="s">
        <v>115</v>
      </c>
      <c r="F6" s="65" t="s">
        <v>117</v>
      </c>
      <c r="G6" s="66">
        <v>5.5</v>
      </c>
      <c r="H6" s="5" t="s">
        <v>42</v>
      </c>
      <c r="I6" s="3"/>
    </row>
    <row r="7" spans="4:9" ht="22.5" customHeight="1">
      <c r="D7" s="54"/>
      <c r="E7" s="54"/>
      <c r="F7" s="54"/>
      <c r="G7" s="4"/>
      <c r="H7" s="5" t="s">
        <v>42</v>
      </c>
      <c r="I7" s="3"/>
    </row>
    <row r="8" spans="4:9" ht="22.5" customHeight="1">
      <c r="D8" s="18"/>
      <c r="E8" s="18"/>
      <c r="F8" s="22" t="s">
        <v>43</v>
      </c>
      <c r="G8" s="5">
        <f>SUM(G6:G7)</f>
        <v>5.5</v>
      </c>
      <c r="H8" s="8" t="s">
        <v>42</v>
      </c>
      <c r="I8" s="2"/>
    </row>
    <row r="9" spans="1:14" s="46" customFormat="1" ht="19.5" customHeight="1">
      <c r="A9" s="210" t="s">
        <v>105</v>
      </c>
      <c r="B9" s="210"/>
      <c r="C9" s="210"/>
      <c r="D9" s="210"/>
      <c r="E9" s="210"/>
      <c r="F9" s="210"/>
      <c r="G9" s="210"/>
      <c r="H9" s="210"/>
      <c r="I9" s="49"/>
      <c r="J9" s="49"/>
      <c r="K9" s="49"/>
      <c r="L9" s="49"/>
      <c r="M9" s="49"/>
      <c r="N9" s="49"/>
    </row>
    <row r="10" spans="1:8" ht="31.5" customHeight="1">
      <c r="A10" s="205" t="s">
        <v>107</v>
      </c>
      <c r="B10" s="205"/>
      <c r="C10" s="205"/>
      <c r="D10" s="205"/>
      <c r="E10" s="205"/>
      <c r="F10" s="205"/>
      <c r="G10" s="205"/>
      <c r="H10" s="205"/>
    </row>
    <row r="11" spans="4:8" ht="22.5" customHeight="1">
      <c r="D11" s="47" t="s">
        <v>10</v>
      </c>
      <c r="E11" s="47" t="s">
        <v>11</v>
      </c>
      <c r="F11" s="21" t="s">
        <v>17</v>
      </c>
      <c r="G11" s="206" t="s">
        <v>89</v>
      </c>
      <c r="H11" s="206"/>
    </row>
    <row r="12" spans="4:9" ht="22.5" customHeight="1">
      <c r="D12" s="72" t="s">
        <v>119</v>
      </c>
      <c r="E12" s="65" t="s">
        <v>115</v>
      </c>
      <c r="F12" s="65" t="s">
        <v>120</v>
      </c>
      <c r="G12" s="73">
        <v>1.2</v>
      </c>
      <c r="H12" s="5" t="s">
        <v>90</v>
      </c>
      <c r="I12" s="3"/>
    </row>
    <row r="13" s="62" customFormat="1" ht="27.75" customHeight="1">
      <c r="A13" s="62" t="s">
        <v>97</v>
      </c>
    </row>
    <row r="14" spans="1:8" ht="58.5" customHeight="1" thickBot="1">
      <c r="A14" s="142" t="s">
        <v>132</v>
      </c>
      <c r="B14" s="142"/>
      <c r="C14" s="142"/>
      <c r="D14" s="151"/>
      <c r="E14" s="151"/>
      <c r="F14" s="151"/>
      <c r="G14" s="151"/>
      <c r="H14" s="151"/>
    </row>
    <row r="15" spans="1:8" ht="18.75" customHeight="1" thickBot="1">
      <c r="A15" s="211" t="s">
        <v>16</v>
      </c>
      <c r="B15" s="212"/>
      <c r="C15" s="212"/>
      <c r="D15" s="213"/>
      <c r="E15" s="48" t="s">
        <v>44</v>
      </c>
      <c r="F15" s="207" t="s">
        <v>12</v>
      </c>
      <c r="G15" s="208"/>
      <c r="H15" s="209"/>
    </row>
    <row r="16" spans="1:8" ht="25.5" customHeight="1">
      <c r="A16" s="179" t="s">
        <v>0</v>
      </c>
      <c r="B16" s="196" t="s">
        <v>98</v>
      </c>
      <c r="C16" s="198" t="s">
        <v>1</v>
      </c>
      <c r="D16" s="199"/>
      <c r="E16" s="67">
        <v>740000</v>
      </c>
      <c r="F16" s="214" t="s">
        <v>118</v>
      </c>
      <c r="G16" s="215"/>
      <c r="H16" s="216"/>
    </row>
    <row r="17" spans="1:8" ht="23.25" customHeight="1">
      <c r="A17" s="180"/>
      <c r="B17" s="184"/>
      <c r="C17" s="200" t="s">
        <v>2</v>
      </c>
      <c r="D17" s="195"/>
      <c r="E17" s="68">
        <v>247000</v>
      </c>
      <c r="F17" s="217"/>
      <c r="G17" s="218"/>
      <c r="H17" s="219"/>
    </row>
    <row r="18" spans="1:8" ht="27.75" customHeight="1">
      <c r="A18" s="180"/>
      <c r="B18" s="184"/>
      <c r="C18" s="201" t="s">
        <v>4</v>
      </c>
      <c r="D18" s="202"/>
      <c r="E18" s="68">
        <v>188000</v>
      </c>
      <c r="F18" s="217"/>
      <c r="G18" s="218"/>
      <c r="H18" s="219"/>
    </row>
    <row r="19" spans="1:8" ht="24.75" customHeight="1">
      <c r="A19" s="180"/>
      <c r="B19" s="184"/>
      <c r="C19" s="200" t="s">
        <v>93</v>
      </c>
      <c r="D19" s="195"/>
      <c r="E19" s="68">
        <v>25000</v>
      </c>
      <c r="F19" s="217"/>
      <c r="G19" s="218"/>
      <c r="H19" s="219"/>
    </row>
    <row r="20" spans="1:8" ht="27.75" customHeight="1" thickBot="1">
      <c r="A20" s="180"/>
      <c r="B20" s="184"/>
      <c r="C20" s="203" t="s">
        <v>3</v>
      </c>
      <c r="D20" s="155"/>
      <c r="E20" s="69">
        <v>460000</v>
      </c>
      <c r="F20" s="220"/>
      <c r="G20" s="221"/>
      <c r="H20" s="222"/>
    </row>
    <row r="21" spans="1:8" ht="19.5" customHeight="1" thickTop="1">
      <c r="A21" s="180"/>
      <c r="B21" s="184"/>
      <c r="C21" s="223" t="s">
        <v>53</v>
      </c>
      <c r="D21" s="191"/>
      <c r="E21" s="70">
        <f>SUM(E16:E20)</f>
        <v>1660000</v>
      </c>
      <c r="F21" s="192"/>
      <c r="G21" s="192"/>
      <c r="H21" s="193"/>
    </row>
    <row r="22" spans="1:8" ht="23.25" customHeight="1">
      <c r="A22" s="180"/>
      <c r="B22" s="184"/>
      <c r="C22" s="186" t="s">
        <v>13</v>
      </c>
      <c r="D22" s="175"/>
      <c r="E22" s="68">
        <f>E21*0.1</f>
        <v>166000</v>
      </c>
      <c r="F22" s="157"/>
      <c r="G22" s="157"/>
      <c r="H22" s="158"/>
    </row>
    <row r="23" spans="1:8" ht="19.5" customHeight="1">
      <c r="A23" s="180"/>
      <c r="B23" s="197"/>
      <c r="C23" s="249" t="s">
        <v>14</v>
      </c>
      <c r="D23" s="250"/>
      <c r="E23" s="71">
        <f>E21+E22</f>
        <v>1826000</v>
      </c>
      <c r="F23" s="157"/>
      <c r="G23" s="157"/>
      <c r="H23" s="158"/>
    </row>
    <row r="24" spans="1:8" ht="25.5" customHeight="1">
      <c r="A24" s="180"/>
      <c r="B24" s="182" t="s">
        <v>91</v>
      </c>
      <c r="C24" s="194" t="s">
        <v>92</v>
      </c>
      <c r="D24" s="195"/>
      <c r="E24" s="68">
        <v>450000</v>
      </c>
      <c r="F24" s="156"/>
      <c r="G24" s="157"/>
      <c r="H24" s="158"/>
    </row>
    <row r="25" spans="1:8" ht="25.5" customHeight="1">
      <c r="A25" s="180"/>
      <c r="B25" s="183"/>
      <c r="C25" s="194" t="s">
        <v>93</v>
      </c>
      <c r="D25" s="195"/>
      <c r="E25" s="68">
        <v>25000</v>
      </c>
      <c r="F25" s="156"/>
      <c r="G25" s="157"/>
      <c r="H25" s="158"/>
    </row>
    <row r="26" spans="1:8" ht="25.5" customHeight="1">
      <c r="A26" s="180"/>
      <c r="B26" s="183"/>
      <c r="C26" s="194" t="s">
        <v>94</v>
      </c>
      <c r="D26" s="195"/>
      <c r="E26" s="74"/>
      <c r="F26" s="165"/>
      <c r="G26" s="187"/>
      <c r="H26" s="188"/>
    </row>
    <row r="27" spans="1:8" ht="25.5" customHeight="1" thickBot="1">
      <c r="A27" s="180"/>
      <c r="B27" s="183"/>
      <c r="C27" s="154" t="s">
        <v>3</v>
      </c>
      <c r="D27" s="155"/>
      <c r="E27" s="75">
        <v>150000</v>
      </c>
      <c r="F27" s="170"/>
      <c r="G27" s="189"/>
      <c r="H27" s="190"/>
    </row>
    <row r="28" spans="1:8" ht="25.5" customHeight="1" thickTop="1">
      <c r="A28" s="180"/>
      <c r="B28" s="184"/>
      <c r="C28" s="191" t="s">
        <v>99</v>
      </c>
      <c r="D28" s="191"/>
      <c r="E28" s="70">
        <f>SUM(E24:E27)</f>
        <v>625000</v>
      </c>
      <c r="F28" s="192"/>
      <c r="G28" s="192"/>
      <c r="H28" s="193"/>
    </row>
    <row r="29" spans="1:8" ht="25.5" customHeight="1">
      <c r="A29" s="180"/>
      <c r="B29" s="184"/>
      <c r="C29" s="175" t="s">
        <v>13</v>
      </c>
      <c r="D29" s="175"/>
      <c r="E29" s="68">
        <f>E28*0.1</f>
        <v>62500</v>
      </c>
      <c r="F29" s="157"/>
      <c r="G29" s="157"/>
      <c r="H29" s="158"/>
    </row>
    <row r="30" spans="1:8" ht="25.5" customHeight="1" thickBot="1">
      <c r="A30" s="181"/>
      <c r="B30" s="185"/>
      <c r="C30" s="176" t="s">
        <v>14</v>
      </c>
      <c r="D30" s="176"/>
      <c r="E30" s="76">
        <f>E28+E29</f>
        <v>687500</v>
      </c>
      <c r="F30" s="177"/>
      <c r="G30" s="177"/>
      <c r="H30" s="178"/>
    </row>
    <row r="31" spans="1:8" ht="21.75" customHeight="1">
      <c r="A31" s="229" t="s">
        <v>5</v>
      </c>
      <c r="B31" s="230"/>
      <c r="C31" s="165" t="s">
        <v>121</v>
      </c>
      <c r="D31" s="166"/>
      <c r="E31" s="68">
        <v>40000</v>
      </c>
      <c r="F31" s="167"/>
      <c r="G31" s="168"/>
      <c r="H31" s="169"/>
    </row>
    <row r="32" spans="1:8" ht="23.25" customHeight="1" thickBot="1">
      <c r="A32" s="229"/>
      <c r="B32" s="230"/>
      <c r="C32" s="170"/>
      <c r="D32" s="171"/>
      <c r="E32" s="28"/>
      <c r="F32" s="172"/>
      <c r="G32" s="173"/>
      <c r="H32" s="174"/>
    </row>
    <row r="33" spans="1:8" ht="25.5" customHeight="1" thickBot="1" thickTop="1">
      <c r="A33" s="231"/>
      <c r="B33" s="232"/>
      <c r="C33" s="224" t="s">
        <v>100</v>
      </c>
      <c r="D33" s="225"/>
      <c r="E33" s="77">
        <f>SUM(E31:E32)</f>
        <v>40000</v>
      </c>
      <c r="F33" s="226"/>
      <c r="G33" s="227"/>
      <c r="H33" s="228"/>
    </row>
    <row r="34" spans="1:8" ht="30.75" customHeight="1">
      <c r="A34" s="259" t="s">
        <v>101</v>
      </c>
      <c r="B34" s="259"/>
      <c r="C34" s="259"/>
      <c r="D34" s="260"/>
      <c r="E34" s="78">
        <f>E21+E28+E33</f>
        <v>2325000</v>
      </c>
      <c r="F34" s="168"/>
      <c r="G34" s="168"/>
      <c r="H34" s="168"/>
    </row>
    <row r="35" ht="10.5" customHeight="1"/>
    <row r="36" spans="1:8" ht="23.25" customHeight="1">
      <c r="A36" s="243" t="s">
        <v>103</v>
      </c>
      <c r="B36" s="244"/>
      <c r="C36" s="261" t="s">
        <v>122</v>
      </c>
      <c r="D36" s="261"/>
      <c r="E36" s="68">
        <v>300000</v>
      </c>
      <c r="F36" s="242"/>
      <c r="G36" s="134"/>
      <c r="H36" s="135"/>
    </row>
    <row r="37" spans="1:8" ht="22.5" customHeight="1" thickBot="1">
      <c r="A37" s="245"/>
      <c r="B37" s="246"/>
      <c r="C37" s="233"/>
      <c r="D37" s="233"/>
      <c r="E37" s="23"/>
      <c r="F37" s="234"/>
      <c r="G37" s="235"/>
      <c r="H37" s="236"/>
    </row>
    <row r="38" spans="1:8" ht="27" customHeight="1" thickTop="1">
      <c r="A38" s="247"/>
      <c r="B38" s="248"/>
      <c r="C38" s="237" t="s">
        <v>104</v>
      </c>
      <c r="D38" s="238"/>
      <c r="E38" s="70">
        <f>SUM(E36:E37)</f>
        <v>300000</v>
      </c>
      <c r="F38" s="239"/>
      <c r="G38" s="240"/>
      <c r="H38" s="241"/>
    </row>
    <row r="39" spans="1:5" ht="4.5" customHeight="1">
      <c r="A39" s="1"/>
      <c r="B39" s="1"/>
      <c r="C39" s="1"/>
      <c r="E39" s="17"/>
    </row>
    <row r="40" spans="1:5" ht="24" customHeight="1">
      <c r="A40" s="159" t="s">
        <v>46</v>
      </c>
      <c r="B40" s="160"/>
      <c r="C40" s="251" t="s">
        <v>102</v>
      </c>
      <c r="D40" s="252"/>
      <c r="E40" s="71">
        <f>E34+E38</f>
        <v>2625000</v>
      </c>
    </row>
    <row r="41" spans="1:5" ht="22.5" customHeight="1">
      <c r="A41" s="161"/>
      <c r="B41" s="162"/>
      <c r="C41" s="253" t="s">
        <v>6</v>
      </c>
      <c r="D41" s="254"/>
      <c r="E41" s="68">
        <f>E40*0.1</f>
        <v>262500</v>
      </c>
    </row>
    <row r="42" spans="1:8" ht="24.75" customHeight="1">
      <c r="A42" s="163"/>
      <c r="B42" s="164"/>
      <c r="C42" s="255" t="s">
        <v>47</v>
      </c>
      <c r="D42" s="256"/>
      <c r="E42" s="71">
        <f>E40+E41</f>
        <v>2887500</v>
      </c>
      <c r="F42" s="257" t="s">
        <v>40</v>
      </c>
      <c r="G42" s="258"/>
      <c r="H42" s="258"/>
    </row>
  </sheetData>
  <sheetProtection/>
  <mergeCells count="64">
    <mergeCell ref="F22:H22"/>
    <mergeCell ref="C23:D23"/>
    <mergeCell ref="F23:H23"/>
    <mergeCell ref="C40:D40"/>
    <mergeCell ref="C41:D41"/>
    <mergeCell ref="C42:D42"/>
    <mergeCell ref="F42:H42"/>
    <mergeCell ref="A34:D34"/>
    <mergeCell ref="F34:H34"/>
    <mergeCell ref="C36:D36"/>
    <mergeCell ref="C33:D33"/>
    <mergeCell ref="F33:H33"/>
    <mergeCell ref="A31:B33"/>
    <mergeCell ref="C37:D37"/>
    <mergeCell ref="F37:H37"/>
    <mergeCell ref="C38:D38"/>
    <mergeCell ref="F38:H38"/>
    <mergeCell ref="F36:H36"/>
    <mergeCell ref="A36:B38"/>
    <mergeCell ref="F16:H16"/>
    <mergeCell ref="F17:H17"/>
    <mergeCell ref="F18:H18"/>
    <mergeCell ref="F19:H19"/>
    <mergeCell ref="F20:H20"/>
    <mergeCell ref="C21:D21"/>
    <mergeCell ref="F21:H21"/>
    <mergeCell ref="A2:H2"/>
    <mergeCell ref="A4:H4"/>
    <mergeCell ref="G5:H5"/>
    <mergeCell ref="A14:H14"/>
    <mergeCell ref="F15:H15"/>
    <mergeCell ref="A3:H3"/>
    <mergeCell ref="A9:H9"/>
    <mergeCell ref="A10:H10"/>
    <mergeCell ref="G11:H11"/>
    <mergeCell ref="A15:D15"/>
    <mergeCell ref="C25:D25"/>
    <mergeCell ref="C26:D26"/>
    <mergeCell ref="B16:B23"/>
    <mergeCell ref="C16:D16"/>
    <mergeCell ref="C17:D17"/>
    <mergeCell ref="C18:D18"/>
    <mergeCell ref="C19:D19"/>
    <mergeCell ref="C20:D20"/>
    <mergeCell ref="C30:D30"/>
    <mergeCell ref="F30:H30"/>
    <mergeCell ref="A16:A30"/>
    <mergeCell ref="B24:B30"/>
    <mergeCell ref="C22:D22"/>
    <mergeCell ref="F26:H26"/>
    <mergeCell ref="F27:H27"/>
    <mergeCell ref="C28:D28"/>
    <mergeCell ref="F28:H28"/>
    <mergeCell ref="C24:D24"/>
    <mergeCell ref="C27:D27"/>
    <mergeCell ref="F24:H24"/>
    <mergeCell ref="F25:H25"/>
    <mergeCell ref="A40:B42"/>
    <mergeCell ref="C31:D31"/>
    <mergeCell ref="F31:H31"/>
    <mergeCell ref="C32:D32"/>
    <mergeCell ref="F32:H32"/>
    <mergeCell ref="C29:D29"/>
    <mergeCell ref="F29:H29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80" r:id="rId2"/>
  <headerFooter>
    <oddHeader>&amp;R&amp;K00-049令和５年度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9" defaultRowHeight="15"/>
  <cols>
    <col min="1" max="2" width="5.09765625" style="105" customWidth="1"/>
    <col min="3" max="3" width="27.19921875" style="105" customWidth="1"/>
    <col min="4" max="5" width="18.09765625" style="105" customWidth="1"/>
    <col min="6" max="6" width="8" style="105" customWidth="1"/>
    <col min="7" max="7" width="7.09765625" style="105" customWidth="1"/>
    <col min="8" max="16384" width="9" style="105" customWidth="1"/>
  </cols>
  <sheetData>
    <row r="1" spans="1:2" ht="14.25">
      <c r="A1" s="17" t="s">
        <v>38</v>
      </c>
      <c r="B1" s="17"/>
    </row>
    <row r="2" spans="1:13" ht="19.5" customHeight="1">
      <c r="A2" s="204" t="s">
        <v>154</v>
      </c>
      <c r="B2" s="204"/>
      <c r="C2" s="204"/>
      <c r="D2" s="204"/>
      <c r="E2" s="204"/>
      <c r="F2" s="204"/>
      <c r="G2" s="204"/>
      <c r="H2" s="102"/>
      <c r="I2" s="102"/>
      <c r="J2" s="102"/>
      <c r="K2" s="102"/>
      <c r="L2" s="102"/>
      <c r="M2" s="102"/>
    </row>
    <row r="3" spans="1:7" ht="31.5" customHeight="1">
      <c r="A3" s="205" t="s">
        <v>155</v>
      </c>
      <c r="B3" s="205"/>
      <c r="C3" s="205"/>
      <c r="D3" s="205"/>
      <c r="E3" s="205"/>
      <c r="F3" s="205"/>
      <c r="G3" s="205"/>
    </row>
    <row r="4" spans="3:7" ht="22.5" customHeight="1">
      <c r="C4" s="103" t="s">
        <v>10</v>
      </c>
      <c r="D4" s="103" t="s">
        <v>11</v>
      </c>
      <c r="E4" s="21" t="s">
        <v>17</v>
      </c>
      <c r="F4" s="206" t="s">
        <v>89</v>
      </c>
      <c r="G4" s="206"/>
    </row>
    <row r="5" spans="3:8" ht="22.5" customHeight="1">
      <c r="C5" s="66" t="s">
        <v>160</v>
      </c>
      <c r="D5" s="66" t="s">
        <v>161</v>
      </c>
      <c r="E5" s="66" t="s">
        <v>162</v>
      </c>
      <c r="F5" s="66">
        <v>1.2</v>
      </c>
      <c r="G5" s="106" t="s">
        <v>90</v>
      </c>
      <c r="H5" s="3"/>
    </row>
    <row r="6" spans="1:7" s="111" customFormat="1" ht="22.5" customHeight="1">
      <c r="A6" s="268" t="s">
        <v>173</v>
      </c>
      <c r="B6" s="268"/>
      <c r="C6" s="268"/>
      <c r="D6" s="268"/>
      <c r="E6" s="268"/>
      <c r="F6" s="268"/>
      <c r="G6" s="268"/>
    </row>
    <row r="7" spans="1:7" s="111" customFormat="1" ht="22.5" customHeight="1">
      <c r="A7" s="112"/>
      <c r="B7" s="112"/>
      <c r="C7" s="113" t="s">
        <v>10</v>
      </c>
      <c r="D7" s="113" t="s">
        <v>11</v>
      </c>
      <c r="E7" s="114" t="s">
        <v>17</v>
      </c>
      <c r="F7" s="269" t="s">
        <v>41</v>
      </c>
      <c r="G7" s="269"/>
    </row>
    <row r="8" spans="1:7" s="111" customFormat="1" ht="22.5" customHeight="1">
      <c r="A8" s="112"/>
      <c r="B8" s="112"/>
      <c r="C8" s="110" t="s">
        <v>160</v>
      </c>
      <c r="D8" s="110" t="s">
        <v>161</v>
      </c>
      <c r="E8" s="110" t="s">
        <v>162</v>
      </c>
      <c r="F8" s="110">
        <v>5.5</v>
      </c>
      <c r="G8" s="115" t="s">
        <v>90</v>
      </c>
    </row>
    <row r="9" spans="1:7" s="111" customFormat="1" ht="22.5" customHeight="1">
      <c r="A9" s="116"/>
      <c r="B9" s="116"/>
      <c r="C9" s="270" t="s">
        <v>174</v>
      </c>
      <c r="D9" s="270"/>
      <c r="E9" s="270"/>
      <c r="F9" s="270"/>
      <c r="G9" s="270"/>
    </row>
    <row r="10" spans="1:7" s="111" customFormat="1" ht="22.5" customHeight="1">
      <c r="A10" s="116"/>
      <c r="B10" s="116"/>
      <c r="C10" s="268"/>
      <c r="D10" s="268"/>
      <c r="E10" s="268"/>
      <c r="F10" s="268"/>
      <c r="G10" s="268"/>
    </row>
    <row r="11" spans="1:7" s="111" customFormat="1" ht="21.75" customHeight="1">
      <c r="A11" s="116"/>
      <c r="B11" s="116"/>
      <c r="C11" s="268"/>
      <c r="D11" s="268"/>
      <c r="E11" s="268"/>
      <c r="F11" s="268"/>
      <c r="G11" s="268"/>
    </row>
    <row r="12" spans="1:7" s="111" customFormat="1" ht="22.5" customHeight="1">
      <c r="A12" s="116" t="s">
        <v>175</v>
      </c>
      <c r="B12" s="116"/>
      <c r="C12" s="116"/>
      <c r="D12" s="116"/>
      <c r="E12" s="117"/>
      <c r="F12" s="116"/>
      <c r="G12" s="116"/>
    </row>
    <row r="13" spans="1:7" s="111" customFormat="1" ht="22.5" customHeight="1">
      <c r="A13" s="116"/>
      <c r="B13" s="116" t="s">
        <v>176</v>
      </c>
      <c r="C13" s="116"/>
      <c r="D13" s="116"/>
      <c r="E13" s="117"/>
      <c r="F13" s="116"/>
      <c r="G13" s="116"/>
    </row>
    <row r="14" spans="1:7" s="111" customFormat="1" ht="22.5" customHeight="1">
      <c r="A14" s="116"/>
      <c r="B14" s="116"/>
      <c r="C14" s="115" t="s">
        <v>177</v>
      </c>
      <c r="D14" s="115"/>
      <c r="E14" s="119" t="s">
        <v>180</v>
      </c>
      <c r="F14" s="116"/>
      <c r="G14" s="116"/>
    </row>
    <row r="15" spans="1:7" s="111" customFormat="1" ht="22.5" customHeight="1">
      <c r="A15" s="116"/>
      <c r="B15" s="116"/>
      <c r="C15" s="115" t="s">
        <v>178</v>
      </c>
      <c r="D15" s="115"/>
      <c r="E15" s="118"/>
      <c r="F15" s="116"/>
      <c r="G15" s="116"/>
    </row>
    <row r="16" ht="24.75" customHeight="1">
      <c r="A16" s="105" t="s">
        <v>179</v>
      </c>
    </row>
    <row r="17" spans="1:7" ht="58.5" customHeight="1" thickBot="1">
      <c r="A17" s="142" t="s">
        <v>156</v>
      </c>
      <c r="B17" s="142"/>
      <c r="C17" s="262"/>
      <c r="D17" s="262"/>
      <c r="E17" s="262"/>
      <c r="F17" s="262"/>
      <c r="G17" s="262"/>
    </row>
    <row r="18" spans="1:7" ht="18.75" customHeight="1">
      <c r="A18" s="263" t="s">
        <v>16</v>
      </c>
      <c r="B18" s="264"/>
      <c r="C18" s="265"/>
      <c r="D18" s="104" t="s">
        <v>44</v>
      </c>
      <c r="E18" s="207" t="s">
        <v>12</v>
      </c>
      <c r="F18" s="266"/>
      <c r="G18" s="267"/>
    </row>
    <row r="19" spans="1:7" ht="25.5" customHeight="1">
      <c r="A19" s="271" t="s">
        <v>0</v>
      </c>
      <c r="B19" s="273" t="s">
        <v>92</v>
      </c>
      <c r="C19" s="274"/>
      <c r="D19" s="68">
        <v>400000</v>
      </c>
      <c r="E19" s="275" t="s">
        <v>163</v>
      </c>
      <c r="F19" s="276"/>
      <c r="G19" s="277"/>
    </row>
    <row r="20" spans="1:7" ht="25.5" customHeight="1">
      <c r="A20" s="271"/>
      <c r="B20" s="194" t="s">
        <v>93</v>
      </c>
      <c r="C20" s="195"/>
      <c r="D20" s="68">
        <v>25000</v>
      </c>
      <c r="E20" s="278"/>
      <c r="F20" s="279"/>
      <c r="G20" s="280"/>
    </row>
    <row r="21" spans="1:7" ht="25.5" customHeight="1">
      <c r="A21" s="271"/>
      <c r="B21" s="194" t="s">
        <v>94</v>
      </c>
      <c r="C21" s="195"/>
      <c r="D21" s="74"/>
      <c r="E21" s="165"/>
      <c r="F21" s="187"/>
      <c r="G21" s="188"/>
    </row>
    <row r="22" spans="1:7" ht="25.5" customHeight="1" thickBot="1">
      <c r="A22" s="271"/>
      <c r="B22" s="154" t="s">
        <v>3</v>
      </c>
      <c r="C22" s="155"/>
      <c r="D22" s="75">
        <v>150000</v>
      </c>
      <c r="E22" s="170"/>
      <c r="F22" s="189"/>
      <c r="G22" s="190"/>
    </row>
    <row r="23" spans="1:7" ht="25.5" customHeight="1" thickTop="1">
      <c r="A23" s="271"/>
      <c r="B23" s="191" t="s">
        <v>53</v>
      </c>
      <c r="C23" s="191"/>
      <c r="D23" s="70">
        <f>SUM(D19:D22)</f>
        <v>575000</v>
      </c>
      <c r="E23" s="281"/>
      <c r="F23" s="281"/>
      <c r="G23" s="282"/>
    </row>
    <row r="24" spans="1:7" ht="25.5" customHeight="1">
      <c r="A24" s="271"/>
      <c r="B24" s="175" t="s">
        <v>13</v>
      </c>
      <c r="C24" s="175"/>
      <c r="D24" s="68">
        <v>57500</v>
      </c>
      <c r="E24" s="279"/>
      <c r="F24" s="279"/>
      <c r="G24" s="280"/>
    </row>
    <row r="25" spans="1:7" ht="25.5" customHeight="1" thickBot="1">
      <c r="A25" s="272"/>
      <c r="B25" s="176" t="s">
        <v>14</v>
      </c>
      <c r="C25" s="176"/>
      <c r="D25" s="76">
        <f>D23+D24</f>
        <v>632500</v>
      </c>
      <c r="E25" s="283"/>
      <c r="F25" s="283"/>
      <c r="G25" s="284"/>
    </row>
    <row r="26" spans="1:7" ht="21.75" customHeight="1">
      <c r="A26" s="229" t="s">
        <v>5</v>
      </c>
      <c r="B26" s="285" t="s">
        <v>164</v>
      </c>
      <c r="C26" s="286"/>
      <c r="D26" s="107">
        <v>40000</v>
      </c>
      <c r="E26" s="287"/>
      <c r="F26" s="288"/>
      <c r="G26" s="289"/>
    </row>
    <row r="27" spans="1:7" ht="23.25" customHeight="1" thickBot="1">
      <c r="A27" s="229"/>
      <c r="B27" s="170"/>
      <c r="C27" s="171"/>
      <c r="D27" s="75"/>
      <c r="E27" s="290"/>
      <c r="F27" s="291"/>
      <c r="G27" s="292"/>
    </row>
    <row r="28" spans="1:7" ht="25.5" customHeight="1" thickBot="1" thickTop="1">
      <c r="A28" s="231"/>
      <c r="B28" s="293" t="s">
        <v>45</v>
      </c>
      <c r="C28" s="294"/>
      <c r="D28" s="108">
        <f>SUM(D26:D27)</f>
        <v>40000</v>
      </c>
      <c r="E28" s="295"/>
      <c r="F28" s="295"/>
      <c r="G28" s="296"/>
    </row>
    <row r="29" spans="1:7" ht="30.75" customHeight="1">
      <c r="A29" s="259" t="s">
        <v>157</v>
      </c>
      <c r="B29" s="259"/>
      <c r="C29" s="297"/>
      <c r="D29" s="78">
        <f>D23+D28</f>
        <v>615000</v>
      </c>
      <c r="E29" s="288"/>
      <c r="F29" s="288"/>
      <c r="G29" s="288"/>
    </row>
    <row r="30" ht="10.5" customHeight="1">
      <c r="D30" s="17"/>
    </row>
    <row r="31" spans="1:7" ht="23.25" customHeight="1">
      <c r="A31" s="243" t="s">
        <v>158</v>
      </c>
      <c r="B31" s="261"/>
      <c r="C31" s="261"/>
      <c r="D31" s="68"/>
      <c r="E31" s="298"/>
      <c r="F31" s="299"/>
      <c r="G31" s="300"/>
    </row>
    <row r="32" spans="1:7" ht="22.5" customHeight="1" thickBot="1">
      <c r="A32" s="245"/>
      <c r="B32" s="233"/>
      <c r="C32" s="233"/>
      <c r="D32" s="74"/>
      <c r="E32" s="301"/>
      <c r="F32" s="302"/>
      <c r="G32" s="303"/>
    </row>
    <row r="33" spans="1:7" ht="27" customHeight="1" thickTop="1">
      <c r="A33" s="247"/>
      <c r="B33" s="304" t="s">
        <v>159</v>
      </c>
      <c r="C33" s="305"/>
      <c r="D33" s="70">
        <f>SUM(D31:D32)</f>
        <v>0</v>
      </c>
      <c r="E33" s="239"/>
      <c r="F33" s="240"/>
      <c r="G33" s="241"/>
    </row>
    <row r="34" spans="1:4" ht="4.5" customHeight="1">
      <c r="A34" s="1"/>
      <c r="B34" s="1"/>
      <c r="D34" s="17"/>
    </row>
    <row r="35" spans="1:4" ht="24" customHeight="1">
      <c r="A35" s="159" t="s">
        <v>46</v>
      </c>
      <c r="B35" s="251" t="s">
        <v>15</v>
      </c>
      <c r="C35" s="252"/>
      <c r="D35" s="71">
        <f>D29+D33</f>
        <v>615000</v>
      </c>
    </row>
    <row r="36" spans="1:4" ht="22.5" customHeight="1">
      <c r="A36" s="161"/>
      <c r="B36" s="253" t="s">
        <v>6</v>
      </c>
      <c r="C36" s="254"/>
      <c r="D36" s="68">
        <v>61500</v>
      </c>
    </row>
    <row r="37" spans="1:7" ht="24.75" customHeight="1">
      <c r="A37" s="163"/>
      <c r="B37" s="255" t="s">
        <v>47</v>
      </c>
      <c r="C37" s="256"/>
      <c r="D37" s="71">
        <f>D35+D36</f>
        <v>676500</v>
      </c>
      <c r="E37" s="306" t="s">
        <v>40</v>
      </c>
      <c r="F37" s="307"/>
      <c r="G37" s="307"/>
    </row>
  </sheetData>
  <sheetProtection/>
  <mergeCells count="45">
    <mergeCell ref="E33:G33"/>
    <mergeCell ref="A35:A37"/>
    <mergeCell ref="B35:C35"/>
    <mergeCell ref="B36:C36"/>
    <mergeCell ref="B37:C37"/>
    <mergeCell ref="E37:G37"/>
    <mergeCell ref="B28:C28"/>
    <mergeCell ref="E28:G28"/>
    <mergeCell ref="A29:C29"/>
    <mergeCell ref="E29:G29"/>
    <mergeCell ref="A31:A33"/>
    <mergeCell ref="B31:C31"/>
    <mergeCell ref="E31:G31"/>
    <mergeCell ref="B32:C32"/>
    <mergeCell ref="E32:G32"/>
    <mergeCell ref="B33:C33"/>
    <mergeCell ref="E23:G23"/>
    <mergeCell ref="B24:C24"/>
    <mergeCell ref="E24:G24"/>
    <mergeCell ref="B25:C25"/>
    <mergeCell ref="E25:G25"/>
    <mergeCell ref="A26:A28"/>
    <mergeCell ref="B26:C26"/>
    <mergeCell ref="E26:G26"/>
    <mergeCell ref="B27:C27"/>
    <mergeCell ref="E27:G27"/>
    <mergeCell ref="A19:A25"/>
    <mergeCell ref="B19:C19"/>
    <mergeCell ref="E19:G19"/>
    <mergeCell ref="B20:C20"/>
    <mergeCell ref="E20:G20"/>
    <mergeCell ref="B21:C21"/>
    <mergeCell ref="E21:G21"/>
    <mergeCell ref="B22:C22"/>
    <mergeCell ref="E22:G22"/>
    <mergeCell ref="B23:C23"/>
    <mergeCell ref="A2:G2"/>
    <mergeCell ref="A3:G3"/>
    <mergeCell ref="F4:G4"/>
    <mergeCell ref="A17:G17"/>
    <mergeCell ref="A18:C18"/>
    <mergeCell ref="E18:G18"/>
    <mergeCell ref="A6:G6"/>
    <mergeCell ref="F7:G7"/>
    <mergeCell ref="C9:G11"/>
  </mergeCells>
  <dataValidations count="1">
    <dataValidation type="list" allowBlank="1" showInputMessage="1" showErrorMessage="1" sqref="E14:E15">
      <formula1>"○"</formula1>
    </dataValidation>
  </dataValidation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2" r:id="rId2"/>
  <headerFooter>
    <oddHeader>&amp;R&amp;K00-049令和５年度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8.796875" defaultRowHeight="15"/>
  <cols>
    <col min="1" max="2" width="5.69921875" style="0" customWidth="1"/>
    <col min="3" max="3" width="21.59765625" style="0" customWidth="1"/>
    <col min="4" max="4" width="26.3984375" style="0" customWidth="1"/>
    <col min="5" max="5" width="21.8984375" style="0" customWidth="1"/>
  </cols>
  <sheetData>
    <row r="1" spans="1:3" ht="23.25" customHeight="1">
      <c r="A1" s="17" t="s">
        <v>38</v>
      </c>
      <c r="B1" s="17"/>
      <c r="C1" s="17"/>
    </row>
    <row r="2" spans="1:5" ht="24.75" customHeight="1">
      <c r="A2" s="204" t="s">
        <v>83</v>
      </c>
      <c r="B2" s="204"/>
      <c r="C2" s="204"/>
      <c r="D2" s="204"/>
      <c r="E2" s="204"/>
    </row>
    <row r="3" spans="1:5" ht="34.5" customHeight="1">
      <c r="A3" s="205" t="s">
        <v>84</v>
      </c>
      <c r="B3" s="205"/>
      <c r="C3" s="205"/>
      <c r="D3" s="205"/>
      <c r="E3" s="205"/>
    </row>
    <row r="4" spans="3:5" ht="24.75" customHeight="1">
      <c r="C4" s="44" t="s">
        <v>10</v>
      </c>
      <c r="D4" s="44" t="s">
        <v>11</v>
      </c>
      <c r="E4" s="44" t="s">
        <v>17</v>
      </c>
    </row>
    <row r="5" spans="3:5" ht="24.75" customHeight="1">
      <c r="C5" s="65" t="s">
        <v>113</v>
      </c>
      <c r="D5" s="65" t="s">
        <v>114</v>
      </c>
      <c r="E5" s="65" t="s">
        <v>116</v>
      </c>
    </row>
    <row r="6" spans="3:5" ht="15.75" customHeight="1">
      <c r="C6" s="18"/>
      <c r="D6" s="18"/>
      <c r="E6" s="59"/>
    </row>
    <row r="7" ht="33" customHeight="1">
      <c r="A7" t="s">
        <v>133</v>
      </c>
    </row>
    <row r="8" spans="1:5" ht="69.75" customHeight="1" thickBot="1">
      <c r="A8" s="319" t="s">
        <v>134</v>
      </c>
      <c r="B8" s="319"/>
      <c r="C8" s="319"/>
      <c r="D8" s="319"/>
      <c r="E8" s="319"/>
    </row>
    <row r="9" spans="1:5" ht="24.75" customHeight="1" thickBot="1">
      <c r="A9" s="26"/>
      <c r="B9" s="207" t="s">
        <v>16</v>
      </c>
      <c r="C9" s="207"/>
      <c r="D9" s="58" t="s">
        <v>44</v>
      </c>
      <c r="E9" s="82" t="s">
        <v>12</v>
      </c>
    </row>
    <row r="10" spans="1:5" ht="24.75" customHeight="1">
      <c r="A10" s="320"/>
      <c r="B10" s="322" t="s">
        <v>54</v>
      </c>
      <c r="C10" s="29" t="s">
        <v>58</v>
      </c>
      <c r="D10" s="67">
        <v>120000</v>
      </c>
      <c r="E10" s="79" t="s">
        <v>118</v>
      </c>
    </row>
    <row r="11" spans="1:5" ht="24.75" customHeight="1">
      <c r="A11" s="320"/>
      <c r="B11" s="323"/>
      <c r="C11" s="25" t="s">
        <v>55</v>
      </c>
      <c r="D11" s="68">
        <v>163200</v>
      </c>
      <c r="E11" s="80"/>
    </row>
    <row r="12" spans="1:5" ht="24.75" customHeight="1">
      <c r="A12" s="320"/>
      <c r="B12" s="323"/>
      <c r="C12" s="25" t="s">
        <v>56</v>
      </c>
      <c r="D12" s="68">
        <v>18400</v>
      </c>
      <c r="E12" s="80"/>
    </row>
    <row r="13" spans="1:5" ht="24.75" customHeight="1">
      <c r="A13" s="320"/>
      <c r="B13" s="323"/>
      <c r="C13" s="25" t="s">
        <v>2</v>
      </c>
      <c r="D13" s="68">
        <v>12000</v>
      </c>
      <c r="E13" s="80"/>
    </row>
    <row r="14" spans="1:5" ht="24.75" customHeight="1">
      <c r="A14" s="320"/>
      <c r="B14" s="323"/>
      <c r="C14" s="30" t="s">
        <v>57</v>
      </c>
      <c r="D14" s="68">
        <v>46400</v>
      </c>
      <c r="E14" s="80"/>
    </row>
    <row r="15" spans="1:5" ht="24.75" customHeight="1" thickBot="1">
      <c r="A15" s="320"/>
      <c r="B15" s="324"/>
      <c r="C15" s="27" t="s">
        <v>3</v>
      </c>
      <c r="D15" s="75">
        <v>78800</v>
      </c>
      <c r="E15" s="81"/>
    </row>
    <row r="16" spans="1:5" ht="24.75" customHeight="1" thickTop="1">
      <c r="A16" s="321"/>
      <c r="B16" s="191" t="s">
        <v>53</v>
      </c>
      <c r="C16" s="191"/>
      <c r="D16" s="70">
        <f>SUM(D10:D15)</f>
        <v>438800</v>
      </c>
      <c r="E16" s="57"/>
    </row>
    <row r="17" spans="1:5" ht="24.75" customHeight="1">
      <c r="A17" s="321"/>
      <c r="B17" s="175" t="s">
        <v>13</v>
      </c>
      <c r="C17" s="175"/>
      <c r="D17" s="68">
        <v>43880</v>
      </c>
      <c r="E17" s="53"/>
    </row>
    <row r="18" spans="1:5" ht="24.75" customHeight="1">
      <c r="A18" s="321"/>
      <c r="B18" s="175" t="s">
        <v>14</v>
      </c>
      <c r="C18" s="175"/>
      <c r="D18" s="71">
        <f>D16+D17</f>
        <v>482680</v>
      </c>
      <c r="E18" s="53"/>
    </row>
    <row r="19" spans="1:5" ht="27.75" customHeight="1">
      <c r="A19" s="315" t="s">
        <v>86</v>
      </c>
      <c r="B19" s="317" t="s">
        <v>145</v>
      </c>
      <c r="C19" s="318"/>
      <c r="D19" s="68">
        <v>4800</v>
      </c>
      <c r="E19" s="54"/>
    </row>
    <row r="20" spans="1:5" ht="29.25" customHeight="1" thickBot="1">
      <c r="A20" s="315"/>
      <c r="B20" s="170"/>
      <c r="C20" s="171"/>
      <c r="D20" s="75"/>
      <c r="E20" s="55"/>
    </row>
    <row r="21" spans="1:5" ht="30" customHeight="1" thickBot="1" thickTop="1">
      <c r="A21" s="316"/>
      <c r="B21" s="224" t="s">
        <v>45</v>
      </c>
      <c r="C21" s="225"/>
      <c r="D21" s="77">
        <f>SUM(D19:D20)</f>
        <v>4800</v>
      </c>
      <c r="E21" s="56"/>
    </row>
    <row r="22" spans="1:5" ht="34.5" customHeight="1">
      <c r="A22" s="259" t="s">
        <v>85</v>
      </c>
      <c r="B22" s="259"/>
      <c r="C22" s="260"/>
      <c r="D22" s="78">
        <f>D16+D21</f>
        <v>443600</v>
      </c>
      <c r="E22" s="52"/>
    </row>
    <row r="23" ht="24.75" customHeight="1">
      <c r="D23" s="17"/>
    </row>
    <row r="24" spans="1:5" ht="24.75" customHeight="1">
      <c r="A24" s="312" t="s">
        <v>88</v>
      </c>
      <c r="B24" s="261"/>
      <c r="C24" s="261"/>
      <c r="D24" s="68"/>
      <c r="E24" s="54"/>
    </row>
    <row r="25" spans="1:5" ht="24.75" customHeight="1" thickBot="1">
      <c r="A25" s="313"/>
      <c r="B25" s="233"/>
      <c r="C25" s="233"/>
      <c r="D25" s="74"/>
      <c r="E25" s="55"/>
    </row>
    <row r="26" spans="1:5" ht="32.25" customHeight="1" thickTop="1">
      <c r="A26" s="314"/>
      <c r="B26" s="237" t="s">
        <v>87</v>
      </c>
      <c r="C26" s="238"/>
      <c r="D26" s="70">
        <f>SUM(D24:D25)</f>
        <v>0</v>
      </c>
      <c r="E26" s="57"/>
    </row>
    <row r="27" spans="1:4" ht="24.75" customHeight="1">
      <c r="A27" s="1"/>
      <c r="B27" s="1"/>
      <c r="D27" s="17"/>
    </row>
    <row r="28" spans="1:4" ht="24.75" customHeight="1">
      <c r="A28" s="308" t="s">
        <v>46</v>
      </c>
      <c r="B28" s="311" t="s">
        <v>15</v>
      </c>
      <c r="C28" s="311"/>
      <c r="D28" s="71">
        <f>D22+D26</f>
        <v>443600</v>
      </c>
    </row>
    <row r="29" spans="1:4" ht="24.75" customHeight="1">
      <c r="A29" s="309"/>
      <c r="B29" s="311" t="s">
        <v>6</v>
      </c>
      <c r="C29" s="311"/>
      <c r="D29" s="68">
        <v>44360</v>
      </c>
    </row>
    <row r="30" spans="1:5" ht="24.75" customHeight="1">
      <c r="A30" s="310"/>
      <c r="B30" s="311" t="s">
        <v>47</v>
      </c>
      <c r="C30" s="311"/>
      <c r="D30" s="71">
        <f>D28+D29</f>
        <v>487960</v>
      </c>
      <c r="E30" s="51" t="s">
        <v>40</v>
      </c>
    </row>
  </sheetData>
  <sheetProtection/>
  <mergeCells count="22">
    <mergeCell ref="A2:E2"/>
    <mergeCell ref="A3:E3"/>
    <mergeCell ref="A8:E8"/>
    <mergeCell ref="A10:A18"/>
    <mergeCell ref="B10:B15"/>
    <mergeCell ref="B9:C9"/>
    <mergeCell ref="B16:C16"/>
    <mergeCell ref="B17:C17"/>
    <mergeCell ref="B18:C18"/>
    <mergeCell ref="A19:A21"/>
    <mergeCell ref="B19:C19"/>
    <mergeCell ref="B20:C20"/>
    <mergeCell ref="B21:C21"/>
    <mergeCell ref="B25:C25"/>
    <mergeCell ref="B26:C26"/>
    <mergeCell ref="A28:A30"/>
    <mergeCell ref="B28:C28"/>
    <mergeCell ref="B29:C29"/>
    <mergeCell ref="B30:C30"/>
    <mergeCell ref="A22:C22"/>
    <mergeCell ref="A24:A26"/>
    <mergeCell ref="B24:C24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9" r:id="rId2"/>
  <headerFooter>
    <oddHeader>&amp;R&amp;K00-049令和５年度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8.796875" defaultRowHeight="15"/>
  <cols>
    <col min="1" max="1" width="5" style="0" customWidth="1"/>
    <col min="2" max="2" width="3.19921875" style="0" customWidth="1"/>
    <col min="3" max="4" width="23.59765625" style="0" customWidth="1"/>
    <col min="5" max="5" width="21.3984375" style="0" customWidth="1"/>
    <col min="6" max="6" width="5.09765625" style="0" customWidth="1"/>
    <col min="7" max="7" width="0.203125" style="0" customWidth="1"/>
  </cols>
  <sheetData>
    <row r="1" spans="1:3" ht="23.25" customHeight="1">
      <c r="A1" s="17" t="s">
        <v>38</v>
      </c>
      <c r="B1" s="17"/>
      <c r="C1" s="17"/>
    </row>
    <row r="2" spans="1:7" ht="24.75" customHeight="1">
      <c r="A2" s="204" t="s">
        <v>135</v>
      </c>
      <c r="B2" s="204"/>
      <c r="C2" s="204"/>
      <c r="D2" s="204"/>
      <c r="E2" s="204"/>
      <c r="F2" s="204"/>
      <c r="G2" s="204"/>
    </row>
    <row r="3" spans="1:7" ht="29.25" customHeight="1">
      <c r="A3" s="205" t="s">
        <v>136</v>
      </c>
      <c r="B3" s="205"/>
      <c r="C3" s="205"/>
      <c r="D3" s="205"/>
      <c r="E3" s="205"/>
      <c r="F3" s="205"/>
      <c r="G3" s="205"/>
    </row>
    <row r="4" spans="3:7" ht="24.75" customHeight="1">
      <c r="C4" s="44" t="s">
        <v>10</v>
      </c>
      <c r="D4" s="44" t="s">
        <v>11</v>
      </c>
      <c r="E4" s="44" t="s">
        <v>17</v>
      </c>
      <c r="F4" s="339"/>
      <c r="G4" s="339"/>
    </row>
    <row r="5" spans="3:5" ht="24.75" customHeight="1">
      <c r="C5" s="88" t="s">
        <v>113</v>
      </c>
      <c r="D5" s="88" t="s">
        <v>114</v>
      </c>
      <c r="E5" s="88" t="s">
        <v>116</v>
      </c>
    </row>
    <row r="6" ht="24.75" customHeight="1">
      <c r="E6" s="89"/>
    </row>
    <row r="7" ht="24.75" customHeight="1">
      <c r="A7" t="s">
        <v>137</v>
      </c>
    </row>
    <row r="8" spans="1:7" ht="80.25" customHeight="1" thickBot="1">
      <c r="A8" s="142" t="s">
        <v>138</v>
      </c>
      <c r="B8" s="142"/>
      <c r="C8" s="262"/>
      <c r="D8" s="262"/>
      <c r="E8" s="262"/>
      <c r="F8" s="262"/>
      <c r="G8" s="262"/>
    </row>
    <row r="9" spans="1:7" ht="24.75" customHeight="1" thickBot="1">
      <c r="A9" s="26"/>
      <c r="B9" s="207" t="s">
        <v>16</v>
      </c>
      <c r="C9" s="207"/>
      <c r="D9" s="87" t="s">
        <v>44</v>
      </c>
      <c r="E9" s="207" t="s">
        <v>12</v>
      </c>
      <c r="F9" s="266"/>
      <c r="G9" s="267"/>
    </row>
    <row r="10" spans="1:7" ht="42.75" customHeight="1">
      <c r="A10" s="320" t="s">
        <v>0</v>
      </c>
      <c r="B10" s="333" t="s">
        <v>139</v>
      </c>
      <c r="C10" s="90" t="s">
        <v>92</v>
      </c>
      <c r="D10" s="91"/>
      <c r="E10" s="336"/>
      <c r="F10" s="337"/>
      <c r="G10" s="338"/>
    </row>
    <row r="11" spans="1:7" ht="42.75" customHeight="1">
      <c r="A11" s="320"/>
      <c r="B11" s="334"/>
      <c r="C11" s="25" t="s">
        <v>140</v>
      </c>
      <c r="D11" s="92"/>
      <c r="E11" s="165"/>
      <c r="F11" s="187"/>
      <c r="G11" s="188"/>
    </row>
    <row r="12" spans="1:7" ht="42.75" customHeight="1">
      <c r="A12" s="320"/>
      <c r="B12" s="334"/>
      <c r="C12" s="25" t="s">
        <v>141</v>
      </c>
      <c r="D12" s="92"/>
      <c r="E12" s="165"/>
      <c r="F12" s="187"/>
      <c r="G12" s="188"/>
    </row>
    <row r="13" spans="1:7" ht="42.75" customHeight="1" thickBot="1">
      <c r="A13" s="320"/>
      <c r="B13" s="335"/>
      <c r="C13" s="27" t="s">
        <v>3</v>
      </c>
      <c r="D13" s="93"/>
      <c r="E13" s="290"/>
      <c r="F13" s="291"/>
      <c r="G13" s="292"/>
    </row>
    <row r="14" spans="1:7" ht="42.75" customHeight="1" thickTop="1">
      <c r="A14" s="321"/>
      <c r="B14" s="191" t="s">
        <v>53</v>
      </c>
      <c r="C14" s="191"/>
      <c r="D14" s="94">
        <f>SUM(D10:D13)</f>
        <v>0</v>
      </c>
      <c r="E14" s="281"/>
      <c r="F14" s="281"/>
      <c r="G14" s="282"/>
    </row>
    <row r="15" spans="1:7" ht="42.75" customHeight="1">
      <c r="A15" s="321"/>
      <c r="B15" s="175" t="s">
        <v>13</v>
      </c>
      <c r="C15" s="175"/>
      <c r="D15" s="92"/>
      <c r="E15" s="279"/>
      <c r="F15" s="279"/>
      <c r="G15" s="280"/>
    </row>
    <row r="16" spans="1:7" ht="42.75" customHeight="1">
      <c r="A16" s="321"/>
      <c r="B16" s="175" t="s">
        <v>14</v>
      </c>
      <c r="C16" s="175"/>
      <c r="D16" s="95">
        <f>D14+D15</f>
        <v>0</v>
      </c>
      <c r="E16" s="279"/>
      <c r="F16" s="279"/>
      <c r="G16" s="280"/>
    </row>
    <row r="17" spans="1:7" ht="42.75" customHeight="1">
      <c r="A17" s="331" t="s">
        <v>5</v>
      </c>
      <c r="B17" s="165"/>
      <c r="C17" s="166"/>
      <c r="D17" s="92"/>
      <c r="E17" s="278"/>
      <c r="F17" s="279"/>
      <c r="G17" s="280"/>
    </row>
    <row r="18" spans="1:7" ht="42.75" customHeight="1" thickBot="1">
      <c r="A18" s="331"/>
      <c r="B18" s="170"/>
      <c r="C18" s="171"/>
      <c r="D18" s="28"/>
      <c r="E18" s="290"/>
      <c r="F18" s="291"/>
      <c r="G18" s="292"/>
    </row>
    <row r="19" spans="1:7" ht="42.75" customHeight="1" thickBot="1" thickTop="1">
      <c r="A19" s="332"/>
      <c r="B19" s="293" t="s">
        <v>45</v>
      </c>
      <c r="C19" s="294"/>
      <c r="D19" s="96">
        <f>SUM(D17:D18)</f>
        <v>0</v>
      </c>
      <c r="E19" s="295"/>
      <c r="F19" s="295"/>
      <c r="G19" s="296"/>
    </row>
    <row r="20" spans="1:7" ht="42.75" customHeight="1">
      <c r="A20" s="259" t="s">
        <v>142</v>
      </c>
      <c r="B20" s="259"/>
      <c r="C20" s="297"/>
      <c r="D20" s="97">
        <f>D14+D19</f>
        <v>0</v>
      </c>
      <c r="E20" s="288"/>
      <c r="F20" s="288"/>
      <c r="G20" s="288"/>
    </row>
    <row r="21" ht="24.75" customHeight="1"/>
    <row r="22" spans="1:7" ht="42" customHeight="1">
      <c r="A22" s="325" t="s">
        <v>143</v>
      </c>
      <c r="B22" s="261"/>
      <c r="C22" s="261"/>
      <c r="D22" s="92"/>
      <c r="E22" s="298"/>
      <c r="F22" s="299"/>
      <c r="G22" s="300"/>
    </row>
    <row r="23" spans="1:7" ht="42" customHeight="1" thickBot="1">
      <c r="A23" s="326"/>
      <c r="B23" s="233"/>
      <c r="C23" s="233"/>
      <c r="D23" s="23"/>
      <c r="E23" s="301"/>
      <c r="F23" s="302"/>
      <c r="G23" s="303"/>
    </row>
    <row r="24" spans="1:7" ht="42" customHeight="1" thickTop="1">
      <c r="A24" s="327"/>
      <c r="B24" s="304" t="s">
        <v>144</v>
      </c>
      <c r="C24" s="305"/>
      <c r="D24" s="94">
        <f>SUM(D22:D23)</f>
        <v>0</v>
      </c>
      <c r="E24" s="328"/>
      <c r="F24" s="329"/>
      <c r="G24" s="330"/>
    </row>
    <row r="25" spans="1:2" ht="27.75" customHeight="1">
      <c r="A25" s="1"/>
      <c r="B25" s="1"/>
    </row>
    <row r="26" spans="1:4" ht="42" customHeight="1">
      <c r="A26" s="308" t="s">
        <v>46</v>
      </c>
      <c r="B26" s="311" t="s">
        <v>15</v>
      </c>
      <c r="C26" s="311"/>
      <c r="D26" s="95">
        <f>D20+D24</f>
        <v>0</v>
      </c>
    </row>
    <row r="27" spans="1:4" ht="42" customHeight="1">
      <c r="A27" s="309"/>
      <c r="B27" s="311" t="s">
        <v>6</v>
      </c>
      <c r="C27" s="311"/>
      <c r="D27" s="92"/>
    </row>
    <row r="28" spans="1:7" ht="42" customHeight="1">
      <c r="A28" s="310"/>
      <c r="B28" s="311" t="s">
        <v>47</v>
      </c>
      <c r="C28" s="311"/>
      <c r="D28" s="95">
        <f>D26+D27</f>
        <v>0</v>
      </c>
      <c r="E28" s="306" t="s">
        <v>40</v>
      </c>
      <c r="F28" s="307"/>
      <c r="G28" s="307"/>
    </row>
  </sheetData>
  <sheetProtection/>
  <mergeCells count="39">
    <mergeCell ref="A2:G2"/>
    <mergeCell ref="A3:G3"/>
    <mergeCell ref="F4:G4"/>
    <mergeCell ref="A8:G8"/>
    <mergeCell ref="B9:C9"/>
    <mergeCell ref="E9:G9"/>
    <mergeCell ref="A10:A16"/>
    <mergeCell ref="B10:B13"/>
    <mergeCell ref="E10:G10"/>
    <mergeCell ref="E11:G11"/>
    <mergeCell ref="E12:G12"/>
    <mergeCell ref="E13:G13"/>
    <mergeCell ref="B14:C14"/>
    <mergeCell ref="E14:G14"/>
    <mergeCell ref="B15:C15"/>
    <mergeCell ref="E15:G15"/>
    <mergeCell ref="A17:A19"/>
    <mergeCell ref="B17:C17"/>
    <mergeCell ref="E17:G17"/>
    <mergeCell ref="B18:C18"/>
    <mergeCell ref="E18:G18"/>
    <mergeCell ref="B19:C19"/>
    <mergeCell ref="E19:G19"/>
    <mergeCell ref="B23:C23"/>
    <mergeCell ref="E23:G23"/>
    <mergeCell ref="B24:C24"/>
    <mergeCell ref="E24:G24"/>
    <mergeCell ref="B16:C16"/>
    <mergeCell ref="E16:G16"/>
    <mergeCell ref="A26:A28"/>
    <mergeCell ref="B26:C26"/>
    <mergeCell ref="B27:C27"/>
    <mergeCell ref="B28:C28"/>
    <mergeCell ref="E28:G28"/>
    <mergeCell ref="A20:C20"/>
    <mergeCell ref="E20:G20"/>
    <mergeCell ref="A22:A24"/>
    <mergeCell ref="B22:C22"/>
    <mergeCell ref="E22:G22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77" r:id="rId1"/>
  <headerFooter>
    <oddHeader>&amp;R&amp;K00-049令和５年度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70" zoomScaleNormal="85" zoomScaleSheetLayoutView="70" zoomScalePageLayoutView="0" workbookViewId="0" topLeftCell="A1">
      <selection activeCell="N10" sqref="N10"/>
    </sheetView>
  </sheetViews>
  <sheetFormatPr defaultColWidth="8.796875" defaultRowHeight="15"/>
  <cols>
    <col min="1" max="1" width="39.19921875" style="0" customWidth="1"/>
    <col min="2" max="2" width="16.59765625" style="0" customWidth="1"/>
    <col min="3" max="3" width="11.3984375" style="0" customWidth="1"/>
    <col min="4" max="4" width="18.5" style="0" customWidth="1"/>
    <col min="5" max="5" width="18.8984375" style="0" customWidth="1"/>
  </cols>
  <sheetData>
    <row r="1" spans="1:2" ht="24.75" customHeight="1">
      <c r="A1" s="17" t="s">
        <v>38</v>
      </c>
      <c r="B1" s="17"/>
    </row>
    <row r="2" spans="1:5" ht="36.75" customHeight="1">
      <c r="A2" s="361" t="s">
        <v>81</v>
      </c>
      <c r="B2" s="361"/>
      <c r="C2" s="361"/>
      <c r="D2" s="361"/>
      <c r="E2" s="361"/>
    </row>
    <row r="3" spans="1:5" ht="36.75" customHeight="1">
      <c r="A3" s="37" t="s">
        <v>72</v>
      </c>
      <c r="B3" s="61"/>
      <c r="C3" s="61"/>
      <c r="D3" s="61"/>
      <c r="E3" s="61"/>
    </row>
    <row r="4" spans="1:5" ht="36.75" customHeight="1">
      <c r="A4" s="39" t="s">
        <v>70</v>
      </c>
      <c r="B4" s="353">
        <v>45139</v>
      </c>
      <c r="C4" s="352"/>
      <c r="D4" s="352"/>
      <c r="E4" s="352"/>
    </row>
    <row r="5" spans="1:5" ht="36.75" customHeight="1">
      <c r="A5" s="39" t="s">
        <v>71</v>
      </c>
      <c r="B5" s="353">
        <v>45168</v>
      </c>
      <c r="C5" s="352"/>
      <c r="D5" s="352"/>
      <c r="E5" s="352"/>
    </row>
    <row r="6" spans="1:5" ht="11.25" customHeight="1">
      <c r="A6" s="61"/>
      <c r="B6" s="61"/>
      <c r="C6" s="61"/>
      <c r="D6" s="61"/>
      <c r="E6" s="61"/>
    </row>
    <row r="7" spans="1:5" ht="30" customHeight="1">
      <c r="A7" s="37" t="s">
        <v>75</v>
      </c>
      <c r="B7" s="61"/>
      <c r="C7" s="61"/>
      <c r="D7" s="61"/>
      <c r="E7" s="61"/>
    </row>
    <row r="8" spans="1:5" ht="36.75" customHeight="1">
      <c r="A8" s="40" t="s">
        <v>79</v>
      </c>
      <c r="B8" s="352" t="s">
        <v>123</v>
      </c>
      <c r="C8" s="352"/>
      <c r="D8" s="352"/>
      <c r="E8" s="352"/>
    </row>
    <row r="9" spans="1:5" ht="36.75" customHeight="1">
      <c r="A9" s="41" t="s">
        <v>67</v>
      </c>
      <c r="B9" s="352" t="s">
        <v>130</v>
      </c>
      <c r="C9" s="352"/>
      <c r="D9" s="352"/>
      <c r="E9" s="352"/>
    </row>
    <row r="10" spans="1:5" ht="36.75" customHeight="1">
      <c r="A10" s="41" t="s">
        <v>73</v>
      </c>
      <c r="B10" s="352" t="s">
        <v>124</v>
      </c>
      <c r="C10" s="352"/>
      <c r="D10" s="352"/>
      <c r="E10" s="352"/>
    </row>
    <row r="11" spans="1:5" ht="36.75" customHeight="1">
      <c r="A11" s="41" t="s">
        <v>80</v>
      </c>
      <c r="B11" s="345" t="s">
        <v>125</v>
      </c>
      <c r="C11" s="346"/>
      <c r="D11" s="346"/>
      <c r="E11" s="347"/>
    </row>
    <row r="12" spans="1:5" ht="36.75" customHeight="1">
      <c r="A12" s="41" t="s">
        <v>68</v>
      </c>
      <c r="B12" s="348" t="s">
        <v>126</v>
      </c>
      <c r="C12" s="348"/>
      <c r="D12" s="348"/>
      <c r="E12" s="348"/>
    </row>
    <row r="13" spans="1:5" ht="36.75" customHeight="1">
      <c r="A13" s="340" t="s">
        <v>74</v>
      </c>
      <c r="B13" s="349" t="s">
        <v>169</v>
      </c>
      <c r="C13" s="350"/>
      <c r="D13" s="350"/>
      <c r="E13" s="351"/>
    </row>
    <row r="14" spans="1:5" ht="36.75" customHeight="1">
      <c r="A14" s="341"/>
      <c r="B14" s="354" t="s">
        <v>170</v>
      </c>
      <c r="C14" s="355"/>
      <c r="D14" s="355"/>
      <c r="E14" s="356"/>
    </row>
    <row r="15" ht="25.5" customHeight="1"/>
    <row r="16" spans="1:5" ht="33.75" customHeight="1">
      <c r="A16" s="38" t="s">
        <v>77</v>
      </c>
      <c r="B16" s="32"/>
      <c r="C16" s="32"/>
      <c r="D16" s="32"/>
      <c r="E16" s="32"/>
    </row>
    <row r="17" spans="1:5" ht="30" customHeight="1">
      <c r="A17" s="342" t="s">
        <v>76</v>
      </c>
      <c r="B17" s="342"/>
      <c r="C17" s="60" t="s">
        <v>60</v>
      </c>
      <c r="D17" s="60" t="s">
        <v>64</v>
      </c>
      <c r="E17" s="60" t="s">
        <v>44</v>
      </c>
    </row>
    <row r="18" spans="1:5" ht="30" customHeight="1">
      <c r="A18" s="343" t="s">
        <v>127</v>
      </c>
      <c r="B18" s="344"/>
      <c r="C18" s="83">
        <v>2</v>
      </c>
      <c r="D18" s="83">
        <v>250000</v>
      </c>
      <c r="E18" s="84">
        <f aca="true" t="shared" si="0" ref="E18:E23">D18*C18</f>
        <v>500000</v>
      </c>
    </row>
    <row r="19" spans="1:5" ht="30" customHeight="1">
      <c r="A19" s="343" t="s">
        <v>128</v>
      </c>
      <c r="B19" s="344"/>
      <c r="C19" s="83">
        <v>4</v>
      </c>
      <c r="D19" s="83">
        <v>9300</v>
      </c>
      <c r="E19" s="84">
        <f t="shared" si="0"/>
        <v>37200</v>
      </c>
    </row>
    <row r="20" spans="1:5" ht="30" customHeight="1">
      <c r="A20" s="343" t="s">
        <v>129</v>
      </c>
      <c r="B20" s="344"/>
      <c r="C20" s="85">
        <v>3</v>
      </c>
      <c r="D20" s="85">
        <v>5400</v>
      </c>
      <c r="E20" s="84">
        <f t="shared" si="0"/>
        <v>16200</v>
      </c>
    </row>
    <row r="21" spans="1:5" ht="30" customHeight="1">
      <c r="A21" s="359"/>
      <c r="B21" s="359"/>
      <c r="C21" s="34"/>
      <c r="D21" s="34"/>
      <c r="E21" s="33">
        <f t="shared" si="0"/>
        <v>0</v>
      </c>
    </row>
    <row r="22" spans="1:5" ht="30" customHeight="1">
      <c r="A22" s="359"/>
      <c r="B22" s="359"/>
      <c r="C22" s="34"/>
      <c r="D22" s="34"/>
      <c r="E22" s="33">
        <f t="shared" si="0"/>
        <v>0</v>
      </c>
    </row>
    <row r="23" spans="1:18" ht="30" customHeight="1">
      <c r="A23" s="359"/>
      <c r="B23" s="359"/>
      <c r="C23" s="34"/>
      <c r="D23" s="34"/>
      <c r="E23" s="33">
        <f t="shared" si="0"/>
        <v>0</v>
      </c>
      <c r="R23" t="s">
        <v>63</v>
      </c>
    </row>
    <row r="24" spans="1:5" ht="30" customHeight="1">
      <c r="A24" s="360" t="s">
        <v>62</v>
      </c>
      <c r="B24" s="360"/>
      <c r="C24" s="360"/>
      <c r="D24" s="360"/>
      <c r="E24" s="86">
        <f>SUM(E18:E23)</f>
        <v>553400</v>
      </c>
    </row>
    <row r="25" spans="1:5" ht="30" customHeight="1">
      <c r="A25" s="342" t="s">
        <v>61</v>
      </c>
      <c r="B25" s="342"/>
      <c r="C25" s="342"/>
      <c r="D25" s="342"/>
      <c r="E25" s="84">
        <f>E24*0.1</f>
        <v>55340</v>
      </c>
    </row>
    <row r="26" spans="1:5" ht="30" customHeight="1">
      <c r="A26" s="342" t="s">
        <v>59</v>
      </c>
      <c r="B26" s="342"/>
      <c r="C26" s="342"/>
      <c r="D26" s="342"/>
      <c r="E26" s="86">
        <f>E24+E25</f>
        <v>608740</v>
      </c>
    </row>
    <row r="28" spans="1:5" ht="56.25" customHeight="1">
      <c r="A28" s="357" t="s">
        <v>69</v>
      </c>
      <c r="B28" s="358"/>
      <c r="C28" s="358"/>
      <c r="D28" s="358"/>
      <c r="E28" s="358"/>
    </row>
    <row r="30" spans="1:5" ht="40.5" customHeight="1">
      <c r="A30" s="31"/>
      <c r="B30" s="31"/>
      <c r="C30" s="31"/>
      <c r="D30" s="31"/>
      <c r="E30" s="31"/>
    </row>
  </sheetData>
  <sheetProtection/>
  <mergeCells count="22">
    <mergeCell ref="A28:E28"/>
    <mergeCell ref="A22:B22"/>
    <mergeCell ref="A23:B23"/>
    <mergeCell ref="A24:D24"/>
    <mergeCell ref="A25:D25"/>
    <mergeCell ref="A2:E2"/>
    <mergeCell ref="A26:D26"/>
    <mergeCell ref="A19:B19"/>
    <mergeCell ref="A20:B20"/>
    <mergeCell ref="A21:B21"/>
    <mergeCell ref="B8:E8"/>
    <mergeCell ref="B9:E9"/>
    <mergeCell ref="B10:E10"/>
    <mergeCell ref="B4:E4"/>
    <mergeCell ref="B5:E5"/>
    <mergeCell ref="B14:E14"/>
    <mergeCell ref="A13:A14"/>
    <mergeCell ref="A17:B17"/>
    <mergeCell ref="A18:B18"/>
    <mergeCell ref="B11:E11"/>
    <mergeCell ref="B12:E12"/>
    <mergeCell ref="B13:E13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89" r:id="rId1"/>
  <headerFooter>
    <oddHeader>&amp;R&amp;K00-049令和５年度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8.796875" defaultRowHeight="15"/>
  <cols>
    <col min="1" max="1" width="8.8984375" style="0" customWidth="1"/>
    <col min="2" max="2" width="10.59765625" style="0" customWidth="1"/>
    <col min="3" max="3" width="16.69921875" style="0" customWidth="1"/>
    <col min="4" max="4" width="25.69921875" style="0" customWidth="1"/>
  </cols>
  <sheetData>
    <row r="1" ht="14.25">
      <c r="A1" s="17" t="s">
        <v>38</v>
      </c>
    </row>
    <row r="2" spans="2:5" ht="23.25">
      <c r="B2" s="363" t="s">
        <v>23</v>
      </c>
      <c r="C2" s="363"/>
      <c r="D2" s="363"/>
      <c r="E2" s="363"/>
    </row>
    <row r="3" ht="32.25" customHeight="1"/>
    <row r="4" ht="14.25">
      <c r="E4" t="s">
        <v>18</v>
      </c>
    </row>
    <row r="5" spans="2:5" ht="30" customHeight="1">
      <c r="B5" t="s">
        <v>0</v>
      </c>
      <c r="D5" s="98">
        <f>'実績報告書'!C19</f>
        <v>2513500</v>
      </c>
      <c r="E5" t="s">
        <v>19</v>
      </c>
    </row>
    <row r="6" ht="14.25">
      <c r="D6" s="17"/>
    </row>
    <row r="7" ht="14.25">
      <c r="D7" s="17"/>
    </row>
    <row r="8" spans="2:5" ht="14.25">
      <c r="B8" t="s">
        <v>20</v>
      </c>
      <c r="C8" t="s">
        <v>7</v>
      </c>
      <c r="D8" s="99">
        <f>D5-D10-D12-D14</f>
        <v>1223500</v>
      </c>
      <c r="E8" t="s">
        <v>19</v>
      </c>
    </row>
    <row r="9" ht="14.25">
      <c r="D9" s="17"/>
    </row>
    <row r="10" spans="3:5" ht="14.25">
      <c r="C10" t="s">
        <v>8</v>
      </c>
      <c r="D10" s="100">
        <v>1000000</v>
      </c>
      <c r="E10" t="s">
        <v>19</v>
      </c>
    </row>
    <row r="11" ht="14.25">
      <c r="D11" s="17"/>
    </row>
    <row r="12" spans="3:5" ht="14.25">
      <c r="C12" t="s">
        <v>48</v>
      </c>
      <c r="D12" s="101">
        <f>'実績報告書'!C20</f>
        <v>190000</v>
      </c>
      <c r="E12" t="s">
        <v>19</v>
      </c>
    </row>
    <row r="13" ht="14.25">
      <c r="D13" s="17"/>
    </row>
    <row r="14" spans="3:5" ht="30" customHeight="1">
      <c r="C14" t="s">
        <v>9</v>
      </c>
      <c r="D14" s="100">
        <v>100000</v>
      </c>
      <c r="E14" t="s">
        <v>19</v>
      </c>
    </row>
    <row r="15" spans="3:5" ht="23.25" customHeight="1">
      <c r="C15" t="s">
        <v>21</v>
      </c>
      <c r="D15" s="109" t="s">
        <v>171</v>
      </c>
      <c r="E15" t="s">
        <v>22</v>
      </c>
    </row>
    <row r="16" spans="2:6" ht="51.75" customHeight="1">
      <c r="B16" s="364" t="s">
        <v>153</v>
      </c>
      <c r="C16" s="364"/>
      <c r="D16" s="364"/>
      <c r="E16" s="364"/>
      <c r="F16" s="364"/>
    </row>
    <row r="17" spans="2:6" ht="51.75" customHeight="1">
      <c r="B17" s="362" t="s">
        <v>172</v>
      </c>
      <c r="C17" s="362"/>
      <c r="D17" s="362"/>
      <c r="E17" s="362"/>
      <c r="F17" s="362"/>
    </row>
    <row r="18" spans="2:6" ht="51.75" customHeight="1">
      <c r="B18" s="362" t="s">
        <v>146</v>
      </c>
      <c r="C18" s="362"/>
      <c r="D18" s="362"/>
      <c r="E18" s="362"/>
      <c r="F18" s="362"/>
    </row>
    <row r="19" spans="2:6" ht="51.75" customHeight="1">
      <c r="B19" s="362" t="s">
        <v>147</v>
      </c>
      <c r="C19" s="362"/>
      <c r="D19" s="362"/>
      <c r="E19" s="362"/>
      <c r="F19" s="362"/>
    </row>
    <row r="20" spans="2:6" ht="51.75" customHeight="1">
      <c r="B20" s="362" t="s">
        <v>148</v>
      </c>
      <c r="C20" s="362"/>
      <c r="D20" s="362"/>
      <c r="E20" s="362"/>
      <c r="F20" s="362"/>
    </row>
  </sheetData>
  <sheetProtection/>
  <mergeCells count="6">
    <mergeCell ref="B20:F20"/>
    <mergeCell ref="B2:E2"/>
    <mergeCell ref="B16:F16"/>
    <mergeCell ref="B17:F17"/>
    <mergeCell ref="B18:F18"/>
    <mergeCell ref="B19:F19"/>
  </mergeCell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2"/>
  <headerFooter>
    <oddHeader>&amp;R&amp;K00-049令和５年度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hbis</dc:creator>
  <cp:keywords/>
  <dc:description/>
  <cp:lastModifiedBy>UCP090</cp:lastModifiedBy>
  <cp:lastPrinted>2023-04-07T04:15:08Z</cp:lastPrinted>
  <dcterms:created xsi:type="dcterms:W3CDTF">2014-03-10T06:40:13Z</dcterms:created>
  <dcterms:modified xsi:type="dcterms:W3CDTF">2023-04-07T05:19:51Z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