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0572" windowHeight="4308" activeTab="0"/>
  </bookViews>
  <sheets>
    <sheet name="交付申請書" sheetId="1" r:id="rId1"/>
    <sheet name="事業計画書1-1（太陽光発電）" sheetId="2" r:id="rId2"/>
    <sheet name="事業計画書1-2（蓄電池（太陽光と同時設置））" sheetId="3" r:id="rId3"/>
    <sheet name="事業計画書1-3（太陽光発電・蓄電池（太陽光と同時設置））" sheetId="4" r:id="rId4"/>
    <sheet name="事業計画書（蓄電池①）" sheetId="5" r:id="rId5"/>
    <sheet name="事業計画書（蓄電池②）" sheetId="6" r:id="rId6"/>
    <sheet name="事業計画書（太陽熱利用①）" sheetId="7" r:id="rId7"/>
    <sheet name="事業計画書（太陽熱利用②）" sheetId="8" r:id="rId8"/>
    <sheet name="事業計画書（木質バイオマス熱利用①）" sheetId="9" r:id="rId9"/>
    <sheet name="事業計画書（木質バイオマス熱利用②）" sheetId="10" r:id="rId10"/>
    <sheet name="事業計画書（林地残材の集積装置）" sheetId="11" r:id="rId11"/>
    <sheet name="名簿（林地残材の集積装置）" sheetId="12" r:id="rId12"/>
    <sheet name="収支予算書（共通）" sheetId="13" r:id="rId13"/>
  </sheets>
  <definedNames>
    <definedName name="_xlnm.Print_Area" localSheetId="0">'交付申請書'!$A$2:$E$23</definedName>
    <definedName name="_xlnm.Print_Area" localSheetId="6">'事業計画書（太陽熱利用①）'!$A$4:$L$38</definedName>
    <definedName name="_xlnm.Print_Area" localSheetId="7">'事業計画書（太陽熱利用②）'!$A$3:$E$29</definedName>
    <definedName name="_xlnm.Print_Area" localSheetId="4">'事業計画書（蓄電池①）'!$A$4:$L$39</definedName>
    <definedName name="_xlnm.Print_Area" localSheetId="5">'事業計画書（蓄電池②）'!$A$3:$E$26</definedName>
    <definedName name="_xlnm.Print_Area" localSheetId="8">'事業計画書（木質バイオマス熱利用①）'!$A$4:$L$38</definedName>
    <definedName name="_xlnm.Print_Area" localSheetId="9">'事業計画書（木質バイオマス熱利用②）'!$A$3:$E$28</definedName>
    <definedName name="_xlnm.Print_Area" localSheetId="10">'事業計画書（林地残材の集積装置）'!$A$2:$E$37</definedName>
    <definedName name="_xlnm.Print_Area" localSheetId="1">'事業計画書1-1（太陽光発電）'!$A$4:$L$71</definedName>
    <definedName name="_xlnm.Print_Area" localSheetId="2">'事業計画書1-2（蓄電池（太陽光と同時設置））'!$A$4:$L$28</definedName>
    <definedName name="_xlnm.Print_Area" localSheetId="3">'事業計画書1-3（太陽光発電・蓄電池（太陽光と同時設置））'!$A$3:$F$34</definedName>
    <definedName name="_xlnm.Print_Area" localSheetId="12">'収支予算書（共通）'!$A$2:$F$21</definedName>
  </definedNames>
  <calcPr fullCalcOnLoad="1"/>
</workbook>
</file>

<file path=xl/sharedStrings.xml><?xml version="1.0" encoding="utf-8"?>
<sst xmlns="http://schemas.openxmlformats.org/spreadsheetml/2006/main" count="598" uniqueCount="313">
  <si>
    <t>補助対象経費</t>
  </si>
  <si>
    <t>太陽電池モジュール</t>
  </si>
  <si>
    <t>架台</t>
  </si>
  <si>
    <t>その他付属機器</t>
  </si>
  <si>
    <t>設置工事にかかる費用</t>
  </si>
  <si>
    <t>パワーコンディショナー
（インバーター、保護装置）</t>
  </si>
  <si>
    <t>補助対象外経費</t>
  </si>
  <si>
    <t>消費税</t>
  </si>
  <si>
    <t>認証機関</t>
  </si>
  <si>
    <t>認証書番号</t>
  </si>
  <si>
    <t>自己資金</t>
  </si>
  <si>
    <t>借入金</t>
  </si>
  <si>
    <t>その他補助金</t>
  </si>
  <si>
    <t>型式名</t>
  </si>
  <si>
    <t>1.設置対象住宅区分</t>
  </si>
  <si>
    <t>メーカー名</t>
  </si>
  <si>
    <t>①</t>
  </si>
  <si>
    <t>②</t>
  </si>
  <si>
    <t>③</t>
  </si>
  <si>
    <t>④</t>
  </si>
  <si>
    <t>太陽電池モジュール
公称最大出力、使用枚数</t>
  </si>
  <si>
    <t>定格出力</t>
  </si>
  <si>
    <t>台数</t>
  </si>
  <si>
    <t>　</t>
  </si>
  <si>
    <t>所在地</t>
  </si>
  <si>
    <t>会社名</t>
  </si>
  <si>
    <t>事業所名</t>
  </si>
  <si>
    <t>電話番号</t>
  </si>
  <si>
    <t>認証機関</t>
  </si>
  <si>
    <t>枚　＝</t>
  </si>
  <si>
    <t>W　×</t>
  </si>
  <si>
    <t xml:space="preserve"> W</t>
  </si>
  <si>
    <t xml:space="preserve"> kW</t>
  </si>
  <si>
    <t>太陽電池モジュール公称最大出力（合計）</t>
  </si>
  <si>
    <t>型式名</t>
  </si>
  <si>
    <t>台</t>
  </si>
  <si>
    <t>代表者 職・氏名</t>
  </si>
  <si>
    <t>備考</t>
  </si>
  <si>
    <t>　消費税相当額</t>
  </si>
  <si>
    <t>　補助対象経費（税込）</t>
  </si>
  <si>
    <t>合計【Ａ】+【Ｂ】+【Ｃ】</t>
  </si>
  <si>
    <t>項目</t>
  </si>
  <si>
    <t>収支予算書</t>
  </si>
  <si>
    <t>資金内訳</t>
  </si>
  <si>
    <t>円</t>
  </si>
  <si>
    <t>（税込）</t>
  </si>
  <si>
    <t>（補助金の種類：</t>
  </si>
  <si>
    <t>定格出力合計</t>
  </si>
  <si>
    <t>補助年度</t>
  </si>
  <si>
    <t>補助金額</t>
  </si>
  <si>
    <t>出雲市</t>
  </si>
  <si>
    <t>添付書類</t>
  </si>
  <si>
    <t>　　　　　　　　　　　　　　　　　　　　　　　　</t>
  </si>
  <si>
    <t>円</t>
  </si>
  <si>
    <t>補助事業の目的
及び内容</t>
  </si>
  <si>
    <t>※以下のいずれかに○を記入してください。</t>
  </si>
  <si>
    <t>記</t>
  </si>
  <si>
    <t>　出雲市長　様</t>
  </si>
  <si>
    <t>※入力対象セルを黄色塗りつぶしで示しています。</t>
  </si>
  <si>
    <t>①既設</t>
  </si>
  <si>
    <t>②新築</t>
  </si>
  <si>
    <t>③建売</t>
  </si>
  <si>
    <t>①架台設置型</t>
  </si>
  <si>
    <t>②建材一体型</t>
  </si>
  <si>
    <t>①設置の有無</t>
  </si>
  <si>
    <t>②既設太陽電池モジュール出力合計</t>
  </si>
  <si>
    <t>③既設パワーコンディショナー出力合計</t>
  </si>
  <si>
    <t>①太陽電池モジュール出力合計</t>
  </si>
  <si>
    <t>②パワーコンディショナー出力合計</t>
  </si>
  <si>
    <t>※②に○を記入した場合、記入してください。</t>
  </si>
  <si>
    <t>③システムの最大出力（①、②のいずれか小さい値）</t>
  </si>
  <si>
    <t>①申請者本人のみ</t>
  </si>
  <si>
    <t>②申込者本人と同居している親族との共有</t>
  </si>
  <si>
    <t>③申込者本人と同居していない親族との共有</t>
  </si>
  <si>
    <t>④申請者本人以外の所有</t>
  </si>
  <si>
    <t>②その他の排出削減事業</t>
  </si>
  <si>
    <t>①出雲市が運営する「神話の國出雲さんさん倶楽部」</t>
  </si>
  <si>
    <t>※本社所在地が出雲市外の場合、以下に出雲市内の事業所所在地、事業所名を記入ください。</t>
  </si>
  <si>
    <t>※以下のいずれかに○をしてください。</t>
  </si>
  <si>
    <t>事業具体名</t>
  </si>
  <si>
    <t>本社所在地</t>
  </si>
  <si>
    <t>出雲市内事業所所在地</t>
  </si>
  <si>
    <t>担当者所属・氏名</t>
  </si>
  <si>
    <t>※以下の該当するものに○をしてください。</t>
  </si>
  <si>
    <t>金額（税抜 円）</t>
  </si>
  <si>
    <t>補助対象外経費小計【Ｂ】</t>
  </si>
  <si>
    <t>補助対象経費</t>
  </si>
  <si>
    <t xml:space="preserve"> Eメール(※)</t>
  </si>
  <si>
    <t xml:space="preserve">ＦＡＸ(※) </t>
  </si>
  <si>
    <t xml:space="preserve">電 　話　  </t>
  </si>
  <si>
    <t>着手年月日（予定）</t>
  </si>
  <si>
    <t>完了年月日（予定）</t>
  </si>
  <si>
    <t>③-1　既設パワコンを取り外す場合は○を記入。</t>
  </si>
  <si>
    <t>※①に○をした場合は、「神話の國出雲さんさん倶楽部」入会申込書（「神話の國出雲さんさん倶楽部」様式第2号）を提出したものとみなします。</t>
  </si>
  <si>
    <t>※補助金の対象となるシステムは、システムの最大出力が１０kW未満のものです。</t>
  </si>
  <si>
    <t>補助対象経費小計(税抜)【Ａ】</t>
  </si>
  <si>
    <t>市補助金（注）</t>
  </si>
  <si>
    <t>※FAX、Eメールアドレスをお持ちの方は
　記入してください。</t>
  </si>
  <si>
    <t>④事業所</t>
  </si>
  <si>
    <r>
      <t>2.設備の固定方法　</t>
    </r>
    <r>
      <rPr>
        <sz val="11"/>
        <color indexed="8"/>
        <rFont val="ＭＳ 明朝"/>
        <family val="1"/>
      </rPr>
      <t>※以下のいずれかに○を記入してください。</t>
    </r>
  </si>
  <si>
    <t>総面積</t>
  </si>
  <si>
    <t>型式</t>
  </si>
  <si>
    <t>3.太陽熱利用設備の集熱器の内容</t>
  </si>
  <si>
    <t>認証書番号</t>
  </si>
  <si>
    <t>発電量、売電量の履歴が確認できる電力モニターを</t>
  </si>
  <si>
    <t>①設置している。</t>
  </si>
  <si>
    <t>②設置していない。</t>
  </si>
  <si>
    <t>※②から④の場合は、建物所有者の承諾書を提出してください。</t>
  </si>
  <si>
    <t>集熱器（集熱パネル）</t>
  </si>
  <si>
    <t>蓄熱槽（貯湯ユニット）</t>
  </si>
  <si>
    <t>附帯機器</t>
  </si>
  <si>
    <t>配管及び配線等部材</t>
  </si>
  <si>
    <t>内訳合計</t>
  </si>
  <si>
    <t>※契約書の金額と
同額になります。</t>
  </si>
  <si>
    <t>数量</t>
  </si>
  <si>
    <t>単価（税抜　円）</t>
  </si>
  <si>
    <t>補助対象経費小計(税抜)</t>
  </si>
  <si>
    <t>消費税相当額</t>
  </si>
  <si>
    <t>　補助対象経費（税込）</t>
  </si>
  <si>
    <t>1.団体の概要</t>
  </si>
  <si>
    <t>団体名</t>
  </si>
  <si>
    <t>　氏名又は団体名</t>
  </si>
  <si>
    <t>及び代表者氏名</t>
  </si>
  <si>
    <t>申請者　　　　住 　所  　</t>
  </si>
  <si>
    <t>合計</t>
  </si>
  <si>
    <t>2.本申請に係る連絡先</t>
  </si>
  <si>
    <t>氏名(担当者所属)</t>
  </si>
  <si>
    <t>団体の活動内容</t>
  </si>
  <si>
    <t>事業実施予定地</t>
  </si>
  <si>
    <t>代表者氏名</t>
  </si>
  <si>
    <t>代表者又は法人の住所</t>
  </si>
  <si>
    <t>事業実施予定の森林の所有者</t>
  </si>
  <si>
    <t>構成員の人数</t>
  </si>
  <si>
    <t>品名・型式</t>
  </si>
  <si>
    <t>3.購入予定日及び設備設置予定日</t>
  </si>
  <si>
    <t>4.設備の購入に関する経費内訳</t>
  </si>
  <si>
    <t>事業実施予定面積</t>
  </si>
  <si>
    <t>5．今年度の林地残材集積の概要</t>
  </si>
  <si>
    <t>初回の設備設置完了予定日</t>
  </si>
  <si>
    <r>
      <t xml:space="preserve">事業の着手・完了年月日（予定）
</t>
    </r>
    <r>
      <rPr>
        <sz val="9"/>
        <color indexed="8"/>
        <rFont val="ＭＳ 明朝"/>
        <family val="1"/>
      </rPr>
      <t>※設備設置済みの建物を購入する場合は建物の引渡予定日、林地残材の集積装置を購入する場合は初回の設備設置完了予定日を着手、完了年月日両方に記入。</t>
    </r>
  </si>
  <si>
    <t>当該地における事業予定期間</t>
  </si>
  <si>
    <t>※必要な免許又は、「みんなでつくる出雲の森事業」による講習を
   受け、安全管理に努めること。</t>
  </si>
  <si>
    <t>設備購入予定日</t>
  </si>
  <si>
    <t>搬出予定の量　</t>
  </si>
  <si>
    <t>　再生可能エネルギー源の利用促進を図るため、再生可能エネルギーに係る設備を導入する。</t>
  </si>
  <si>
    <t>様式第１号（第３条関係）</t>
  </si>
  <si>
    <t>事　業　計　画　書（林地残材の集積装置）</t>
  </si>
  <si>
    <t>搬出に必要な免許及びその免許を受けた者又は「みんなでつくる出雲の森事業」に参加登録している者の氏名</t>
  </si>
  <si>
    <t>　　　　　記入してください。この場合、工事請負契約の相手方と市内の施工業者間の発注関係が確認できる
         書類（契約書、請書、工事発注書等）（写し）も添付してください。）</t>
  </si>
  <si>
    <t>4.設備を設置する建物の所有者</t>
  </si>
  <si>
    <t>太陽熱利用設備以外</t>
  </si>
  <si>
    <t>太陽熱利用設備以外合計【Ｃ】(税抜)</t>
  </si>
  <si>
    <t>太陽熱利用設備にかかる経費合計
【Ａ】＋【Ｂ】(税抜)</t>
  </si>
  <si>
    <t>3.太陽電池モジュール内容</t>
  </si>
  <si>
    <t>4.パワーコンディショナー内容</t>
  </si>
  <si>
    <t>5.既設システムがある場合</t>
  </si>
  <si>
    <t>6.システム出力(既設システムを含む)</t>
  </si>
  <si>
    <t>7.CO2排出削減事業への参加</t>
  </si>
  <si>
    <t>8.設備を設置する建物の所有者</t>
  </si>
  <si>
    <t>事　業　計　画　書（太陽熱利用設備）</t>
  </si>
  <si>
    <t>（注）この事業計画書は太陽熱利用設備用の事業計画書です。</t>
  </si>
  <si>
    <t>※このシートとは別のシート（太陽熱利用②）があります。そちらのシートにも記入をお願いします。</t>
  </si>
  <si>
    <t>住所</t>
  </si>
  <si>
    <t>団体構成員の名簿（林地残材の集積装置）</t>
  </si>
  <si>
    <t>記名または捺印</t>
  </si>
  <si>
    <r>
      <t xml:space="preserve">設備設置予定の住宅における住所
</t>
    </r>
    <r>
      <rPr>
        <sz val="9"/>
        <color indexed="8"/>
        <rFont val="ＭＳ 明朝"/>
        <family val="1"/>
      </rPr>
      <t>※林地残材の集積装置の場合は購入者の住所</t>
    </r>
  </si>
  <si>
    <t>10.契約業者</t>
  </si>
  <si>
    <r>
      <t>11.施工業者</t>
    </r>
    <r>
      <rPr>
        <sz val="10"/>
        <color indexed="8"/>
        <rFont val="ＭＳ 明朝"/>
        <family val="1"/>
      </rPr>
      <t>（※契約業者が市内に事業所を有さず、市内の電気工事業者等が下請け負いで施工をする場合に</t>
    </r>
  </si>
  <si>
    <t>12.本申請に係る連絡先</t>
  </si>
  <si>
    <t>年</t>
  </si>
  <si>
    <t>月</t>
  </si>
  <si>
    <t>日</t>
  </si>
  <si>
    <t>　決定後に工事着手又は建物の引き渡しを受ける場合に補助金の対象となります。</t>
  </si>
  <si>
    <t>6.契約業者</t>
  </si>
  <si>
    <r>
      <t>7.施工業者</t>
    </r>
    <r>
      <rPr>
        <sz val="10"/>
        <color indexed="8"/>
        <rFont val="ＭＳ 明朝"/>
        <family val="1"/>
      </rPr>
      <t>（※契約業者が市内に事業所を有さず、市内の電気工事業者等が下請け負いで施工をする場合に</t>
    </r>
  </si>
  <si>
    <t>8.本申請に係る連絡先</t>
  </si>
  <si>
    <t>（注）この事業計画書は蓄電池設備用の事業計画書です。</t>
  </si>
  <si>
    <t>蓄電容量</t>
  </si>
  <si>
    <t>本体</t>
  </si>
  <si>
    <t>その他附属機器</t>
  </si>
  <si>
    <t>事　業　計　画　書（住宅用太陽光発電設備・蓄電池設備）</t>
  </si>
  <si>
    <t>（注）この事業計画書は住宅用太陽光発電設備、蓄電池設備用の事業計画書です。</t>
  </si>
  <si>
    <t>Ⅰ.住宅用太陽光発電設備</t>
  </si>
  <si>
    <t>9.契約年月日</t>
  </si>
  <si>
    <t>　決定後に工事着手又は建物の引き渡しを受ける場合が補助金の対象となります。</t>
  </si>
  <si>
    <t>1.蓄電池設備の内容</t>
  </si>
  <si>
    <r>
      <t>4.施工業者</t>
    </r>
    <r>
      <rPr>
        <sz val="10"/>
        <color indexed="8"/>
        <rFont val="ＭＳ 明朝"/>
        <family val="1"/>
      </rPr>
      <t>（※契約業者が市内に事業所を有さず、市内の電気工事業者等が下請け負いで施工をする場合に</t>
    </r>
  </si>
  <si>
    <t>5.本申請に係る連絡先</t>
  </si>
  <si>
    <t>2.契約年月日</t>
  </si>
  <si>
    <t>太陽光発電設備</t>
  </si>
  <si>
    <t>蓄電池設備</t>
  </si>
  <si>
    <t>補助対象外経費</t>
  </si>
  <si>
    <t>補助対象経費小計(税抜)【Ｂ】</t>
  </si>
  <si>
    <t>補助対象外経費小計【Ｃ】</t>
  </si>
  <si>
    <t>合計【Ａ】+【Ｂ】+【Ｃ】+【Ｄ】</t>
  </si>
  <si>
    <t>Ⅲ.住宅用太陽光発電設備、蓄電池設備に関する経費内訳</t>
  </si>
  <si>
    <r>
      <t>3.契約業者</t>
    </r>
    <r>
      <rPr>
        <b/>
        <sz val="15"/>
        <color indexed="8"/>
        <rFont val="HGS創英角ｺﾞｼｯｸUB"/>
        <family val="3"/>
      </rPr>
      <t>（※3～5については、太陽光発電設備と同じ場合は記載省略可）</t>
    </r>
  </si>
  <si>
    <t>太陽光発電、蓄電池設備にかかる経費合計
【Ａ】＋【Ｂ】＋【Ｃ】(税抜)</t>
  </si>
  <si>
    <t>太陽光発電、
蓄電池設備以外</t>
  </si>
  <si>
    <t>太陽光発電、蓄電池設備以外合計【Ｄ】(税抜)</t>
  </si>
  <si>
    <t>5.契約年月日</t>
  </si>
  <si>
    <t>出雲市今市町７０</t>
  </si>
  <si>
    <t>出雲　太郎</t>
  </si>
  <si>
    <t>(0853)-21-****</t>
  </si>
  <si>
    <t>***@****.ne.jp</t>
  </si>
  <si>
    <t>今市町７０</t>
  </si>
  <si>
    <t>○</t>
  </si>
  <si>
    <t>　　○○○○○</t>
  </si>
  <si>
    <t>○―○○○</t>
  </si>
  <si>
    <t>JET</t>
  </si>
  <si>
    <t>***-****-***</t>
  </si>
  <si>
    <t>○―○○□</t>
  </si>
  <si>
    <t>　　○○○○</t>
  </si>
  <si>
    <t>×××－××</t>
  </si>
  <si>
    <t>なし</t>
  </si>
  <si>
    <t>〇</t>
  </si>
  <si>
    <t>松江市○○町○○○</t>
  </si>
  <si>
    <t>○○○（有）</t>
  </si>
  <si>
    <t>出雲市○○町○○</t>
  </si>
  <si>
    <t>出雲営業所</t>
  </si>
  <si>
    <t>０８５３－＊＊－＊＊＊＊</t>
  </si>
  <si>
    <t>○○○</t>
  </si>
  <si>
    <t>***-○○△</t>
  </si>
  <si>
    <t>1.5kWh</t>
  </si>
  <si>
    <t>発電モニター</t>
  </si>
  <si>
    <t>エコキュート</t>
  </si>
  <si>
    <t>○○○</t>
  </si>
  <si>
    <t>******-**</t>
  </si>
  <si>
    <t>４㎡</t>
  </si>
  <si>
    <t>　　　　　記入してください。この場合、工事請負契約の相手方と市内の施工業者間の発注関係が
　　　　　確認できる書類（契約書、請書、工事発注書等）（写し）も添付してください。）</t>
  </si>
  <si>
    <t>リモコン</t>
  </si>
  <si>
    <t>出雲太郎他３名</t>
  </si>
  <si>
    <t>出雲市○○町○○○</t>
  </si>
  <si>
    <t>出雲　太郎　　森　次郎　　林　三郎　　森林　四郎（みんなでつくる出雲の森事業登録者である。）</t>
  </si>
  <si>
    <t>　　　      7  人　　名簿別添のとおり</t>
  </si>
  <si>
    <t>みんなでつくるいずもの森に参加する者４名で市内地区内の森林を中心に整備し、間伐材等を森林組合へ出荷している。</t>
  </si>
  <si>
    <t>森林　四郎</t>
  </si>
  <si>
    <t>ウインチ＊＊―＊＊＊＊</t>
  </si>
  <si>
    <t>○○○　＊＊＊－＊＊</t>
  </si>
  <si>
    <t>○○○ロープ　＊＊＊－＊＊（＊＊＊ｍ）</t>
  </si>
  <si>
    <t>林　大樹</t>
  </si>
  <si>
    <r>
      <t>　　　　　　　　　　　　　　　　　○○　</t>
    </r>
    <r>
      <rPr>
        <b/>
        <sz val="12"/>
        <color indexed="10"/>
        <rFont val="ＭＳ 明朝"/>
        <family val="1"/>
      </rPr>
      <t>㎡</t>
    </r>
  </si>
  <si>
    <r>
      <t xml:space="preserve">                                     □  </t>
    </r>
    <r>
      <rPr>
        <b/>
        <sz val="16"/>
        <color indexed="10"/>
        <rFont val="ＭＳ 明朝"/>
        <family val="1"/>
      </rPr>
      <t>t</t>
    </r>
    <r>
      <rPr>
        <b/>
        <sz val="11"/>
        <color indexed="10"/>
        <rFont val="ＭＳ 明朝"/>
        <family val="1"/>
      </rPr>
      <t xml:space="preserve"> </t>
    </r>
  </si>
  <si>
    <t>）</t>
  </si>
  <si>
    <r>
      <rPr>
        <sz val="14"/>
        <rFont val="ＭＳ 明朝"/>
        <family val="1"/>
      </rPr>
      <t>再生可能エネルギー</t>
    </r>
    <r>
      <rPr>
        <sz val="14"/>
        <color indexed="8"/>
        <rFont val="ＭＳ 明朝"/>
        <family val="1"/>
      </rPr>
      <t>設備等導入補助金交付申請書</t>
    </r>
  </si>
  <si>
    <t>　出雲市再生可能エネルギー設備等導入補助金交付要綱第３条第１項の規定により、下記のとおり申請します。</t>
  </si>
  <si>
    <t>令和</t>
  </si>
  <si>
    <t>営業部　〇〇　〇〇</t>
  </si>
  <si>
    <t>　　　　　記入してください。この場合、工事請負契約の相手方と市内の施工業者間の発注関係が確認できる
　　　　　書類（契約書、請書、工事発注書等）（写し）も添付してください。）</t>
  </si>
  <si>
    <t>代表取締役　　〇〇　〇〇</t>
  </si>
  <si>
    <t>9.太陽熱利用設備に関する経費内訳</t>
  </si>
  <si>
    <t>　 　3. 太陽熱利用設備の場合
        設置費用の2分の1以内（千円未満の端数がある場合は、これを切捨てる。）
        とし、30万円を上限とする。</t>
  </si>
  <si>
    <t>　 　4. 木質バイオマス熱利用設備の場合
        設置費用の10分の1以内（千円未満の端数がある場合は、これを切捨てる。）
　　　　の額の2倍の額とし、15万円を上限とする。</t>
  </si>
  <si>
    <t>　 　5. 林地残材の場合
        購入費用の2分の1以内（千円未満の端数がある場合は、これを切捨てる。）
　 　　 とし、30万円を上限とする。</t>
  </si>
  <si>
    <t>（注）この事業計画書は木質バイオマス熱利用設備用の事業計画書です。</t>
  </si>
  <si>
    <t>※このシートとは別のシート（木質バイオマス熱利用②）があります。そちらのシートにも記入をお願いします。</t>
  </si>
  <si>
    <r>
      <t>2.設備の区分　</t>
    </r>
    <r>
      <rPr>
        <sz val="11"/>
        <color indexed="8"/>
        <rFont val="ＭＳ 明朝"/>
        <family val="1"/>
      </rPr>
      <t>※以下のいずれかに○を記入してください。</t>
    </r>
  </si>
  <si>
    <t>①薪ストーブ</t>
  </si>
  <si>
    <t>②ペレットストーブ</t>
  </si>
  <si>
    <t>3.木質バイオマス熱利用設備の内容</t>
  </si>
  <si>
    <t>最大熱出力</t>
  </si>
  <si>
    <t>木質バイオマス熱利用設備用事業計画書</t>
  </si>
  <si>
    <t>9.木質バイオマス熱利用設備に関する経費内訳</t>
  </si>
  <si>
    <t>排気設備</t>
  </si>
  <si>
    <t>その他付属機器</t>
  </si>
  <si>
    <t>木質バイオマス熱利用設備にかかる経費合計
【Ａ】＋【Ｂ】(税抜)</t>
  </si>
  <si>
    <t>木質バイオマス熱利用設備以外</t>
  </si>
  <si>
    <t>木質バイオマス熱利用設備
以外合計【Ｃ】(税抜)</t>
  </si>
  <si>
    <t>3,440kcal</t>
  </si>
  <si>
    <t>保険料</t>
  </si>
  <si>
    <t>事　業　計　画　書（木質バイオマス熱利用設備）</t>
  </si>
  <si>
    <t>※このシートとは別のシート「事業計画書1-3（太陽光発電・蓄電池（太陽光と同時設置））」があります。そちらのシートにも記入をお願いします。</t>
  </si>
  <si>
    <t>Ⅱ．蓄電池設備（太陽光発電設備と同時に設置する場合）</t>
  </si>
  <si>
    <t>7.本申請に係る連絡先</t>
  </si>
  <si>
    <r>
      <t>6.施工業者</t>
    </r>
    <r>
      <rPr>
        <sz val="10"/>
        <color indexed="8"/>
        <rFont val="ＭＳ 明朝"/>
        <family val="1"/>
      </rPr>
      <t>（※契約業者が市内に事業所を有さず、市内の電気工事業者等が下請け負いで施工をする場合に</t>
    </r>
  </si>
  <si>
    <t>5.契約業者</t>
  </si>
  <si>
    <t>4.契約年月日</t>
  </si>
  <si>
    <t>3.設備を設置する建物の所有者</t>
  </si>
  <si>
    <t>2.蓄電池設備の内容</t>
  </si>
  <si>
    <t>②建売</t>
  </si>
  <si>
    <t>事　業　計　画　書（蓄電池設備）</t>
  </si>
  <si>
    <t>（注）この事業計画書は蓄電池設備用（既設の太陽光発電設備に設置する場合）の事業計画書です。</t>
  </si>
  <si>
    <t>（蓄電池設備用事業計画書）</t>
  </si>
  <si>
    <t>8.蓄電池設備に関する経費内訳</t>
  </si>
  <si>
    <t>蓄電池設備にかかる経費合計
【Ａ】＋【Ｂ】(税抜)</t>
  </si>
  <si>
    <t>蓄電池設備以外</t>
  </si>
  <si>
    <t>蓄電池設備以外合計【Ｃ】(税抜)</t>
  </si>
  <si>
    <t>（住宅用太陽光発電設備・蓄電池設備（太陽光発電設備と同時設置）用事業計画書）</t>
  </si>
  <si>
    <t>松江市○○町○○○</t>
  </si>
  <si>
    <t>○○○（有）</t>
  </si>
  <si>
    <t>代表取締役　　〇〇　〇〇</t>
  </si>
  <si>
    <t>出雲市○○町○○</t>
  </si>
  <si>
    <t>出雲営業所</t>
  </si>
  <si>
    <t>営業部　〇〇　〇〇</t>
  </si>
  <si>
    <t>モニター</t>
  </si>
  <si>
    <t>　【太陽光発電設備の設置状況チェック表】</t>
  </si>
  <si>
    <t>太陽光発電設備の設置住所は蓄電池設備の設置住所と同じである</t>
  </si>
  <si>
    <t>電力会社と受給契約を締結している</t>
  </si>
  <si>
    <t>☑</t>
  </si>
  <si>
    <t>太陽電池モジュールの公称最大出力の合計値又はパワーコンディショナーの定格出力が10kW未満である</t>
  </si>
  <si>
    <t xml:space="preserve"> (注)1．住宅用太陽光発電設備の場合
　　 　 設置する設備の最大出力(単位はkW表示とし、小数点第2位以下を切り捨て
　　　　る。)に3万円を乗じて得た額とし、12万円を上限とする。</t>
  </si>
  <si>
    <t>　令和　5　年　5　月　１０　日</t>
  </si>
  <si>
    <t>　令和　5　年　８　月　１０　日</t>
  </si>
  <si>
    <t>令和　５　年　８　月　　１日</t>
  </si>
  <si>
    <t>令和　５　年　８　月　３０日</t>
  </si>
  <si>
    <t>令和　５　年　８　月　１４日から</t>
  </si>
  <si>
    <t>令和　５　年　８　月　３１日まで</t>
  </si>
  <si>
    <t>　 　2．蓄電池設備の場合 設置費用の全額（千円未満の端数がある場合は、これを
        切捨てる。）とし、7万円を限度とする。</t>
  </si>
  <si>
    <t>●●補助金</t>
  </si>
  <si>
    <t>１　事業計画書
２　収支予算書
３　設備の設置図面
４　事業着手前の現況カラー写真
　　※設備を設置済みの建物を購入する場合は不要
５　位置図
６　市税に滞納が無いことの証明書（発行後３か月以内の原本。法
    人又は団体の場合、代表者のもの） 
７　自己の所有でない建物に設置する場合は、建物を所者する者の
    承諾書
８　設備の仕様書（住宅用太陽光発電設備にあっては、太陽電池モ
　　ジュールの公称最大出力の合計値及びパワーコンディショナの
　　定格出力の合計値が確認できる書類。蓄電池設備にあっては、
    蓄電容量が確認できる書類。太陽熱利用設備にあっては集積パ
    ネルの面積が確認できる書類。木質バイオマス熱利用設備にあっ
    ては最大熱出力が確認できる書類。）
９　既設の住宅用太陽光発電設備に蓄電池設備を設置する者は、電力
　　受給契約書の写し
10  その他市長が必要と認める書類</t>
  </si>
  <si>
    <t>令　和　　5　　年度</t>
  </si>
  <si>
    <t>※令和5年4月1日以降に工事請負契約又は建物売買契約を締結したもので、かつ交付</t>
  </si>
  <si>
    <t>令和５年　 ７月　１日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</si>
</sst>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85">
    <font>
      <sz val="12"/>
      <color theme="1"/>
      <name val="ＭＳ 明朝"/>
      <family val="1"/>
    </font>
    <font>
      <sz val="12"/>
      <color indexed="8"/>
      <name val="ＭＳ 明朝"/>
      <family val="1"/>
    </font>
    <font>
      <sz val="6"/>
      <name val="ＭＳ 明朝"/>
      <family val="1"/>
    </font>
    <font>
      <sz val="11"/>
      <color indexed="8"/>
      <name val="ＭＳ 明朝"/>
      <family val="1"/>
    </font>
    <font>
      <sz val="10"/>
      <color indexed="8"/>
      <name val="ＭＳ 明朝"/>
      <family val="1"/>
    </font>
    <font>
      <sz val="10"/>
      <color indexed="8"/>
      <name val="ＭＳ ゴシック"/>
      <family val="3"/>
    </font>
    <font>
      <b/>
      <u val="single"/>
      <sz val="10"/>
      <color indexed="8"/>
      <name val="ＭＳ ゴシック"/>
      <family val="3"/>
    </font>
    <font>
      <sz val="12"/>
      <name val="ＭＳ 明朝"/>
      <family val="1"/>
    </font>
    <font>
      <sz val="9"/>
      <color indexed="8"/>
      <name val="ＭＳ 明朝"/>
      <family val="1"/>
    </font>
    <font>
      <sz val="6"/>
      <name val="ＭＳ Ｐゴシック"/>
      <family val="3"/>
    </font>
    <font>
      <b/>
      <sz val="12"/>
      <color indexed="10"/>
      <name val="ＭＳ 明朝"/>
      <family val="1"/>
    </font>
    <font>
      <b/>
      <sz val="15"/>
      <color indexed="8"/>
      <name val="HGS創英角ｺﾞｼｯｸUB"/>
      <family val="3"/>
    </font>
    <font>
      <b/>
      <sz val="16"/>
      <color indexed="10"/>
      <name val="ＭＳ 明朝"/>
      <family val="1"/>
    </font>
    <font>
      <b/>
      <sz val="11"/>
      <color indexed="10"/>
      <name val="ＭＳ 明朝"/>
      <family val="1"/>
    </font>
    <font>
      <sz val="14"/>
      <color indexed="8"/>
      <name val="ＭＳ 明朝"/>
      <family val="1"/>
    </font>
    <font>
      <sz val="14"/>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2"/>
      <color indexed="12"/>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2"/>
      <color indexed="20"/>
      <name val="ＭＳ 明朝"/>
      <family val="1"/>
    </font>
    <font>
      <sz val="12"/>
      <color indexed="17"/>
      <name val="ＭＳ 明朝"/>
      <family val="1"/>
    </font>
    <font>
      <sz val="10.5"/>
      <color indexed="8"/>
      <name val="ＭＳ 明朝"/>
      <family val="1"/>
    </font>
    <font>
      <sz val="12"/>
      <color indexed="8"/>
      <name val="ＭＳ ゴシック"/>
      <family val="3"/>
    </font>
    <font>
      <sz val="10"/>
      <color indexed="8"/>
      <name val="Century"/>
      <family val="1"/>
    </font>
    <font>
      <b/>
      <sz val="16"/>
      <color indexed="8"/>
      <name val="ＭＳ 明朝"/>
      <family val="1"/>
    </font>
    <font>
      <b/>
      <sz val="14"/>
      <color indexed="10"/>
      <name val="ＭＳ 明朝"/>
      <family val="1"/>
    </font>
    <font>
      <b/>
      <u val="single"/>
      <sz val="12"/>
      <color indexed="8"/>
      <name val="ＭＳ 明朝"/>
      <family val="1"/>
    </font>
    <font>
      <u val="single"/>
      <sz val="12"/>
      <color indexed="8"/>
      <name val="ＭＳ 明朝"/>
      <family val="1"/>
    </font>
    <font>
      <sz val="11"/>
      <color indexed="10"/>
      <name val="ＭＳ 明朝"/>
      <family val="1"/>
    </font>
    <font>
      <b/>
      <sz val="18"/>
      <color indexed="8"/>
      <name val="ＭＳ 明朝"/>
      <family val="1"/>
    </font>
    <font>
      <sz val="20"/>
      <color indexed="8"/>
      <name val="ＭＳ 明朝"/>
      <family val="1"/>
    </font>
    <font>
      <sz val="9"/>
      <name val="Meiryo UI"/>
      <family val="3"/>
    </font>
    <font>
      <b/>
      <sz val="11"/>
      <color indexed="8"/>
      <name val="ＭＳ Ｐゴシック"/>
      <family val="3"/>
    </font>
    <font>
      <b/>
      <u val="single"/>
      <sz val="11"/>
      <color indexed="8"/>
      <name val="ＭＳ Ｐゴシック"/>
      <family val="3"/>
    </font>
    <font>
      <sz val="11"/>
      <color indexed="8"/>
      <name val="ＭＳ Ｐゴシック"/>
      <family val="3"/>
    </font>
    <font>
      <b/>
      <u val="single"/>
      <sz val="11"/>
      <color indexed="8"/>
      <name val="Calibri"/>
      <family val="2"/>
    </font>
    <font>
      <b/>
      <sz val="11"/>
      <color indexed="8"/>
      <name val="Calibri"/>
      <family val="2"/>
    </font>
    <font>
      <sz val="11"/>
      <color indexed="8"/>
      <name val="Calibri"/>
      <family val="2"/>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2"/>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2"/>
      <color theme="11"/>
      <name val="ＭＳ 明朝"/>
      <family val="1"/>
    </font>
    <font>
      <sz val="12"/>
      <color rgb="FF006100"/>
      <name val="ＭＳ 明朝"/>
      <family val="1"/>
    </font>
    <font>
      <sz val="11"/>
      <color theme="1"/>
      <name val="ＭＳ 明朝"/>
      <family val="1"/>
    </font>
    <font>
      <sz val="10.5"/>
      <color theme="1"/>
      <name val="ＭＳ 明朝"/>
      <family val="1"/>
    </font>
    <font>
      <b/>
      <sz val="12"/>
      <color rgb="FFFF0000"/>
      <name val="ＭＳ 明朝"/>
      <family val="1"/>
    </font>
    <font>
      <sz val="10"/>
      <color theme="1"/>
      <name val="ＭＳ 明朝"/>
      <family val="1"/>
    </font>
    <font>
      <sz val="12"/>
      <color theme="1"/>
      <name val="ＭＳ ゴシック"/>
      <family val="3"/>
    </font>
    <font>
      <sz val="10"/>
      <color theme="1"/>
      <name val="Century"/>
      <family val="1"/>
    </font>
    <font>
      <b/>
      <sz val="16"/>
      <color theme="1"/>
      <name val="ＭＳ 明朝"/>
      <family val="1"/>
    </font>
    <font>
      <sz val="9"/>
      <color theme="1"/>
      <name val="ＭＳ 明朝"/>
      <family val="1"/>
    </font>
    <font>
      <b/>
      <sz val="14"/>
      <color rgb="FFFF0000"/>
      <name val="ＭＳ 明朝"/>
      <family val="1"/>
    </font>
    <font>
      <b/>
      <u val="single"/>
      <sz val="12"/>
      <color theme="1"/>
      <name val="ＭＳ 明朝"/>
      <family val="1"/>
    </font>
    <font>
      <u val="single"/>
      <sz val="12"/>
      <color theme="1"/>
      <name val="ＭＳ 明朝"/>
      <family val="1"/>
    </font>
    <font>
      <b/>
      <sz val="11"/>
      <color rgb="FFFF0000"/>
      <name val="ＭＳ 明朝"/>
      <family val="1"/>
    </font>
    <font>
      <sz val="11"/>
      <color rgb="FFFF0000"/>
      <name val="ＭＳ 明朝"/>
      <family val="1"/>
    </font>
    <font>
      <sz val="14"/>
      <color theme="1"/>
      <name val="ＭＳ 明朝"/>
      <family val="1"/>
    </font>
    <font>
      <b/>
      <sz val="18"/>
      <color theme="1"/>
      <name val="ＭＳ 明朝"/>
      <family val="1"/>
    </font>
    <font>
      <sz val="2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double"/>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style="double"/>
      <bottom style="medium"/>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style="thin"/>
      <bottom style="thin"/>
    </border>
    <border>
      <left style="thin"/>
      <right style="medium"/>
      <top>
        <color indexed="63"/>
      </top>
      <bottom style="thin"/>
    </border>
    <border>
      <left style="thin"/>
      <right style="medium"/>
      <top style="thin"/>
      <bottom style="medium"/>
    </border>
    <border>
      <left style="thin"/>
      <right style="medium"/>
      <top style="thin"/>
      <bottom style="double"/>
    </border>
    <border>
      <left style="thin"/>
      <right style="medium"/>
      <top style="thin"/>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color indexed="63"/>
      </top>
      <bottom style="thin"/>
    </border>
    <border>
      <left style="thin"/>
      <right style="medium"/>
      <top style="double"/>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thin"/>
      <top style="thin"/>
      <bottom style="double"/>
    </border>
    <border>
      <left>
        <color indexed="63"/>
      </left>
      <right style="thin"/>
      <top style="thin"/>
      <bottom style="medium"/>
    </border>
    <border>
      <left style="thin"/>
      <right style="thin"/>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color indexed="63"/>
      </right>
      <top>
        <color indexed="63"/>
      </top>
      <bottom style="medium"/>
    </border>
    <border>
      <left style="thin"/>
      <right style="thin"/>
      <top style="thin"/>
      <bottom style="double"/>
    </border>
    <border>
      <left style="thin"/>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color indexed="63"/>
      </right>
      <top style="thin"/>
      <bottom style="medium"/>
    </border>
    <border>
      <left style="medium"/>
      <right style="thin"/>
      <top style="medium"/>
      <bottom>
        <color indexed="63"/>
      </bottom>
    </border>
    <border>
      <left style="medium"/>
      <right style="thin"/>
      <top style="thin"/>
      <bottom style="thin"/>
    </border>
    <border>
      <left>
        <color indexed="63"/>
      </left>
      <right>
        <color indexed="63"/>
      </right>
      <top style="medium"/>
      <bottom style="thin"/>
    </border>
    <border>
      <left style="medium"/>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431">
    <xf numFmtId="0" fontId="0" fillId="0" borderId="0" xfId="0"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69" fillId="0" borderId="0" xfId="0" applyFont="1" applyAlignment="1">
      <alignment vertical="center"/>
    </xf>
    <xf numFmtId="0" fontId="0" fillId="0" borderId="0" xfId="0" applyAlignment="1">
      <alignment vertical="center" textRotation="255"/>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horizontal="center" vertical="center"/>
    </xf>
    <xf numFmtId="0" fontId="70" fillId="0" borderId="1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10" xfId="0" applyBorder="1" applyAlignment="1">
      <alignment vertical="center" shrinkToFit="1"/>
    </xf>
    <xf numFmtId="0" fontId="0" fillId="33" borderId="10" xfId="0" applyFill="1" applyBorder="1" applyAlignment="1">
      <alignment horizontal="center" vertical="center"/>
    </xf>
    <xf numFmtId="181" fontId="0" fillId="33" borderId="10" xfId="0" applyNumberFormat="1" applyFill="1" applyBorder="1" applyAlignment="1">
      <alignment vertical="center"/>
    </xf>
    <xf numFmtId="181" fontId="0" fillId="0" borderId="10" xfId="0" applyNumberFormat="1" applyBorder="1" applyAlignment="1">
      <alignment vertical="center"/>
    </xf>
    <xf numFmtId="0" fontId="0" fillId="0" borderId="0" xfId="0" applyAlignment="1">
      <alignment vertical="center"/>
    </xf>
    <xf numFmtId="0" fontId="70" fillId="0" borderId="12" xfId="0" applyFont="1" applyBorder="1" applyAlignment="1">
      <alignment vertical="center"/>
    </xf>
    <xf numFmtId="0" fontId="0" fillId="0" borderId="0" xfId="0" applyAlignment="1">
      <alignment horizontal="left" vertical="center"/>
    </xf>
    <xf numFmtId="0" fontId="0" fillId="0" borderId="12" xfId="0" applyFont="1" applyBorder="1" applyAlignment="1">
      <alignment horizontal="center" vertical="center"/>
    </xf>
    <xf numFmtId="0" fontId="69" fillId="0" borderId="0" xfId="0" applyFont="1" applyAlignment="1">
      <alignment horizontal="right" vertical="center"/>
    </xf>
    <xf numFmtId="0" fontId="69" fillId="33" borderId="0" xfId="0" applyFont="1" applyFill="1" applyAlignment="1">
      <alignment vertical="center"/>
    </xf>
    <xf numFmtId="0" fontId="0" fillId="0" borderId="18" xfId="0" applyFont="1" applyBorder="1" applyAlignment="1">
      <alignment vertical="center"/>
    </xf>
    <xf numFmtId="181" fontId="0" fillId="0" borderId="14" xfId="0" applyNumberFormat="1" applyBorder="1" applyAlignment="1">
      <alignment vertical="center"/>
    </xf>
    <xf numFmtId="0" fontId="71" fillId="0" borderId="0" xfId="0" applyFont="1" applyAlignment="1">
      <alignment vertical="center"/>
    </xf>
    <xf numFmtId="0" fontId="70" fillId="0" borderId="10" xfId="0" applyFont="1" applyBorder="1" applyAlignment="1">
      <alignment vertical="center" wrapText="1"/>
    </xf>
    <xf numFmtId="0" fontId="72" fillId="0" borderId="0" xfId="0" applyFont="1" applyAlignment="1">
      <alignment vertical="center"/>
    </xf>
    <xf numFmtId="0" fontId="73"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69" fillId="0" borderId="0" xfId="0" applyFont="1" applyFill="1" applyBorder="1" applyAlignment="1">
      <alignment horizontal="left" vertical="center"/>
    </xf>
    <xf numFmtId="0" fontId="71" fillId="0" borderId="0" xfId="0" applyFont="1" applyFill="1" applyBorder="1" applyAlignment="1">
      <alignment horizontal="center" vertical="center"/>
    </xf>
    <xf numFmtId="0" fontId="0" fillId="0" borderId="0" xfId="0" applyFill="1" applyBorder="1" applyAlignment="1">
      <alignment vertical="center"/>
    </xf>
    <xf numFmtId="0" fontId="0" fillId="0" borderId="19" xfId="0" applyFill="1" applyBorder="1" applyAlignment="1">
      <alignment vertical="center"/>
    </xf>
    <xf numFmtId="0" fontId="0" fillId="0" borderId="0" xfId="0" applyFill="1" applyAlignment="1">
      <alignment vertical="center" wrapText="1"/>
    </xf>
    <xf numFmtId="181" fontId="0" fillId="33" borderId="20" xfId="0" applyNumberFormat="1" applyFill="1" applyBorder="1" applyAlignment="1">
      <alignment vertical="center"/>
    </xf>
    <xf numFmtId="0" fontId="0" fillId="33" borderId="20" xfId="0" applyFill="1" applyBorder="1" applyAlignment="1">
      <alignment vertical="center"/>
    </xf>
    <xf numFmtId="0" fontId="0" fillId="0" borderId="21" xfId="0" applyFill="1" applyBorder="1" applyAlignment="1">
      <alignment vertical="center"/>
    </xf>
    <xf numFmtId="0" fontId="72" fillId="0" borderId="0" xfId="0" applyFont="1" applyAlignment="1">
      <alignment vertical="top"/>
    </xf>
    <xf numFmtId="0" fontId="69" fillId="0" borderId="22" xfId="0" applyFont="1" applyBorder="1" applyAlignment="1">
      <alignment horizontal="center" vertical="center"/>
    </xf>
    <xf numFmtId="0" fontId="0" fillId="0" borderId="0" xfId="0" applyAlignment="1">
      <alignment vertical="center"/>
    </xf>
    <xf numFmtId="0" fontId="72" fillId="0" borderId="0" xfId="0" applyFont="1" applyAlignment="1">
      <alignment vertical="top"/>
    </xf>
    <xf numFmtId="0" fontId="5" fillId="0" borderId="0" xfId="0" applyFont="1" applyAlignment="1">
      <alignment vertical="center" wrapText="1"/>
    </xf>
    <xf numFmtId="0" fontId="72" fillId="0" borderId="0" xfId="0" applyFont="1" applyFill="1" applyBorder="1" applyAlignment="1">
      <alignment horizontal="left" vertical="center"/>
    </xf>
    <xf numFmtId="0" fontId="69" fillId="0" borderId="0" xfId="0" applyFont="1" applyFill="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33" borderId="10" xfId="0" applyFill="1" applyBorder="1" applyAlignment="1">
      <alignment horizontal="center" vertical="center"/>
    </xf>
    <xf numFmtId="0" fontId="7" fillId="33" borderId="10" xfId="0" applyFont="1" applyFill="1" applyBorder="1" applyAlignment="1">
      <alignment horizontal="center" vertical="center"/>
    </xf>
    <xf numFmtId="0" fontId="70" fillId="0" borderId="0" xfId="0" applyFont="1" applyBorder="1" applyAlignment="1">
      <alignment horizontal="justify" vertical="center" wrapText="1"/>
    </xf>
    <xf numFmtId="0" fontId="72" fillId="0" borderId="0" xfId="0" applyFont="1" applyBorder="1" applyAlignment="1">
      <alignment horizontal="center" vertical="center" wrapText="1"/>
    </xf>
    <xf numFmtId="0" fontId="74" fillId="0" borderId="0" xfId="0" applyFont="1" applyBorder="1" applyAlignment="1">
      <alignment horizontal="justify" vertical="center" wrapText="1"/>
    </xf>
    <xf numFmtId="0" fontId="72" fillId="0" borderId="22" xfId="0" applyFont="1" applyFill="1" applyBorder="1" applyAlignment="1">
      <alignment horizontal="left" vertical="center"/>
    </xf>
    <xf numFmtId="0" fontId="0" fillId="0" borderId="22" xfId="0" applyFill="1" applyBorder="1" applyAlignment="1">
      <alignment vertical="center"/>
    </xf>
    <xf numFmtId="0" fontId="0" fillId="0" borderId="23" xfId="0" applyFill="1" applyBorder="1" applyAlignment="1">
      <alignment vertical="center"/>
    </xf>
    <xf numFmtId="0" fontId="72" fillId="0" borderId="0" xfId="0" applyFont="1" applyFill="1" applyBorder="1" applyAlignment="1">
      <alignment vertical="center"/>
    </xf>
    <xf numFmtId="0" fontId="72" fillId="33" borderId="10" xfId="0" applyFont="1" applyFill="1" applyBorder="1" applyAlignment="1">
      <alignment vertical="center"/>
    </xf>
    <xf numFmtId="0" fontId="0" fillId="0" borderId="24" xfId="0" applyBorder="1" applyAlignment="1">
      <alignment horizontal="center" vertical="center"/>
    </xf>
    <xf numFmtId="0" fontId="0" fillId="33" borderId="25" xfId="0" applyFill="1" applyBorder="1" applyAlignment="1">
      <alignment vertical="center"/>
    </xf>
    <xf numFmtId="0" fontId="0" fillId="33" borderId="14" xfId="0" applyFill="1"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33" borderId="28" xfId="0" applyFill="1" applyBorder="1" applyAlignment="1">
      <alignment vertical="center"/>
    </xf>
    <xf numFmtId="0" fontId="0" fillId="33" borderId="10" xfId="61" applyFont="1" applyFill="1" applyBorder="1">
      <alignment vertical="center"/>
      <protection/>
    </xf>
    <xf numFmtId="181" fontId="7" fillId="33" borderId="10" xfId="61" applyNumberFormat="1" applyFont="1" applyFill="1" applyBorder="1">
      <alignment vertical="center"/>
      <protection/>
    </xf>
    <xf numFmtId="0" fontId="0" fillId="0" borderId="0" xfId="0" applyAlignment="1">
      <alignment vertical="center"/>
    </xf>
    <xf numFmtId="0" fontId="7" fillId="0" borderId="0" xfId="0" applyFont="1" applyBorder="1" applyAlignment="1">
      <alignment vertical="center"/>
    </xf>
    <xf numFmtId="0" fontId="7" fillId="34" borderId="0" xfId="0" applyFont="1" applyFill="1" applyBorder="1" applyAlignment="1">
      <alignment vertical="center"/>
    </xf>
    <xf numFmtId="0" fontId="0" fillId="0" borderId="0" xfId="0" applyFill="1" applyBorder="1" applyAlignment="1">
      <alignment vertical="center"/>
    </xf>
    <xf numFmtId="0" fontId="59" fillId="0" borderId="0" xfId="0" applyFont="1" applyFill="1" applyBorder="1" applyAlignment="1">
      <alignment horizontal="center" vertical="center"/>
    </xf>
    <xf numFmtId="0" fontId="75" fillId="0" borderId="0" xfId="0" applyFont="1" applyAlignment="1">
      <alignment vertical="center"/>
    </xf>
    <xf numFmtId="0" fontId="75" fillId="0" borderId="22" xfId="0" applyFont="1" applyBorder="1" applyAlignment="1">
      <alignment horizontal="center" vertical="center"/>
    </xf>
    <xf numFmtId="0" fontId="0" fillId="0" borderId="22" xfId="0" applyFont="1" applyBorder="1" applyAlignment="1">
      <alignment horizontal="left" vertical="center"/>
    </xf>
    <xf numFmtId="46" fontId="0" fillId="0" borderId="0" xfId="0" applyNumberFormat="1" applyFill="1" applyBorder="1" applyAlignment="1">
      <alignment vertical="center"/>
    </xf>
    <xf numFmtId="0" fontId="76" fillId="0" borderId="10" xfId="61" applyFont="1" applyBorder="1" applyAlignment="1">
      <alignment horizontal="center" vertical="center"/>
      <protection/>
    </xf>
    <xf numFmtId="0" fontId="72" fillId="0" borderId="10" xfId="0" applyFont="1" applyBorder="1" applyAlignment="1">
      <alignment horizontal="center" vertical="center"/>
    </xf>
    <xf numFmtId="0" fontId="0" fillId="0" borderId="0" xfId="0" applyAlignment="1">
      <alignment vertical="center"/>
    </xf>
    <xf numFmtId="0" fontId="0" fillId="0" borderId="0" xfId="61" applyFont="1" applyFill="1" applyBorder="1" applyAlignment="1">
      <alignment vertical="center"/>
      <protection/>
    </xf>
    <xf numFmtId="0" fontId="76" fillId="0" borderId="0" xfId="61" applyFont="1" applyFill="1" applyBorder="1" applyAlignment="1">
      <alignment horizontal="center" vertical="center"/>
      <protection/>
    </xf>
    <xf numFmtId="0" fontId="0" fillId="0" borderId="0" xfId="61" applyFont="1" applyFill="1" applyBorder="1">
      <alignment vertical="center"/>
      <protection/>
    </xf>
    <xf numFmtId="181" fontId="7" fillId="0" borderId="0" xfId="61" applyNumberFormat="1" applyFont="1" applyFill="1" applyBorder="1">
      <alignment vertical="center"/>
      <protection/>
    </xf>
    <xf numFmtId="0" fontId="0" fillId="0" borderId="0" xfId="61" applyFont="1" applyFill="1" applyBorder="1" applyAlignment="1">
      <alignment vertical="center" wrapText="1"/>
      <protection/>
    </xf>
    <xf numFmtId="181" fontId="0" fillId="0" borderId="0" xfId="61" applyNumberFormat="1" applyFont="1" applyFill="1" applyBorder="1">
      <alignment vertical="center"/>
      <protection/>
    </xf>
    <xf numFmtId="46" fontId="0" fillId="0" borderId="10" xfId="0" applyNumberFormat="1" applyFill="1" applyBorder="1" applyAlignment="1">
      <alignment horizontal="center" vertical="center"/>
    </xf>
    <xf numFmtId="0" fontId="69" fillId="0" borderId="10" xfId="0" applyFont="1" applyFill="1" applyBorder="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Alignment="1">
      <alignment horizontal="left" vertical="center" wrapText="1"/>
    </xf>
    <xf numFmtId="0" fontId="75" fillId="0" borderId="0" xfId="0" applyFont="1" applyAlignment="1">
      <alignment horizontal="center" vertical="center"/>
    </xf>
    <xf numFmtId="0" fontId="0" fillId="33" borderId="10" xfId="0" applyFill="1" applyBorder="1" applyAlignment="1">
      <alignment horizontal="center" vertical="center"/>
    </xf>
    <xf numFmtId="0" fontId="72" fillId="0" borderId="0" xfId="0" applyFont="1" applyAlignment="1">
      <alignment vertical="top"/>
    </xf>
    <xf numFmtId="0" fontId="77" fillId="0" borderId="0" xfId="0" applyFont="1" applyAlignment="1">
      <alignment vertical="center"/>
    </xf>
    <xf numFmtId="0" fontId="0" fillId="0" borderId="0" xfId="0" applyFill="1" applyBorder="1" applyAlignment="1">
      <alignment horizontal="center" vertical="center"/>
    </xf>
    <xf numFmtId="0" fontId="0" fillId="33" borderId="26" xfId="0" applyFill="1" applyBorder="1" applyAlignment="1">
      <alignment vertical="center"/>
    </xf>
    <xf numFmtId="0" fontId="0" fillId="33" borderId="29" xfId="0"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30" xfId="0" applyBorder="1" applyAlignment="1">
      <alignment vertical="center"/>
    </xf>
    <xf numFmtId="0" fontId="0" fillId="0" borderId="0" xfId="0" applyAlignment="1">
      <alignment vertical="center"/>
    </xf>
    <xf numFmtId="0" fontId="75" fillId="0" borderId="0" xfId="0" applyFont="1" applyAlignment="1">
      <alignment horizontal="center" vertical="center"/>
    </xf>
    <xf numFmtId="0" fontId="72" fillId="0" borderId="0" xfId="0" applyFont="1" applyAlignment="1">
      <alignment vertical="top"/>
    </xf>
    <xf numFmtId="0" fontId="0" fillId="0" borderId="0" xfId="0" applyAlignment="1">
      <alignment horizontal="left" vertical="center" wrapText="1"/>
    </xf>
    <xf numFmtId="0" fontId="0" fillId="0" borderId="10" xfId="0" applyBorder="1" applyAlignment="1">
      <alignment horizontal="center" vertical="center" wrapText="1"/>
    </xf>
    <xf numFmtId="0" fontId="0" fillId="0" borderId="0" xfId="0" applyAlignment="1">
      <alignment vertical="center"/>
    </xf>
    <xf numFmtId="0" fontId="78" fillId="0" borderId="0" xfId="0" applyFont="1" applyAlignment="1">
      <alignment vertical="center"/>
    </xf>
    <xf numFmtId="0" fontId="79" fillId="0" borderId="0" xfId="0" applyFont="1" applyBorder="1" applyAlignment="1">
      <alignment horizontal="center" vertical="center"/>
    </xf>
    <xf numFmtId="0" fontId="79" fillId="0" borderId="0" xfId="0" applyFont="1" applyAlignment="1">
      <alignment vertical="center"/>
    </xf>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wrapText="1"/>
    </xf>
    <xf numFmtId="0" fontId="0" fillId="0" borderId="0" xfId="61" applyFont="1" applyFill="1" applyBorder="1" applyAlignment="1">
      <alignment horizontal="center" vertical="center"/>
      <protection/>
    </xf>
    <xf numFmtId="46" fontId="0" fillId="0" borderId="0" xfId="0" applyNumberFormat="1" applyFill="1" applyBorder="1" applyAlignment="1">
      <alignment horizontal="center" vertical="center" wrapText="1"/>
    </xf>
    <xf numFmtId="0" fontId="0" fillId="0" borderId="10" xfId="61" applyFont="1" applyBorder="1" applyAlignment="1">
      <alignment horizontal="center" vertical="center"/>
      <protection/>
    </xf>
    <xf numFmtId="0" fontId="75" fillId="0" borderId="0" xfId="0" applyFont="1" applyAlignment="1">
      <alignment vertical="center"/>
    </xf>
    <xf numFmtId="0" fontId="0" fillId="0" borderId="33" xfId="0" applyFill="1" applyBorder="1" applyAlignment="1">
      <alignment vertical="center"/>
    </xf>
    <xf numFmtId="0" fontId="0" fillId="0" borderId="34" xfId="0" applyBorder="1" applyAlignment="1">
      <alignment vertical="center"/>
    </xf>
    <xf numFmtId="0" fontId="80" fillId="33" borderId="0" xfId="0" applyFont="1" applyFill="1" applyAlignment="1">
      <alignment vertical="center"/>
    </xf>
    <xf numFmtId="0" fontId="71" fillId="33" borderId="10" xfId="0" applyFont="1" applyFill="1" applyBorder="1" applyAlignment="1">
      <alignment horizontal="center" vertical="center"/>
    </xf>
    <xf numFmtId="0" fontId="71" fillId="33" borderId="10" xfId="0" applyFont="1" applyFill="1" applyBorder="1" applyAlignment="1">
      <alignment vertical="center"/>
    </xf>
    <xf numFmtId="181" fontId="71" fillId="33" borderId="35" xfId="0" applyNumberFormat="1" applyFont="1" applyFill="1" applyBorder="1" applyAlignment="1">
      <alignment vertical="center"/>
    </xf>
    <xf numFmtId="0" fontId="0" fillId="33" borderId="36" xfId="0" applyFill="1" applyBorder="1" applyAlignment="1">
      <alignment vertical="center"/>
    </xf>
    <xf numFmtId="181" fontId="71" fillId="33" borderId="10" xfId="0" applyNumberFormat="1" applyFont="1" applyFill="1" applyBorder="1" applyAlignment="1">
      <alignment vertical="center"/>
    </xf>
    <xf numFmtId="181" fontId="71" fillId="33" borderId="37" xfId="0" applyNumberFormat="1" applyFont="1" applyFill="1" applyBorder="1" applyAlignment="1">
      <alignment vertical="center"/>
    </xf>
    <xf numFmtId="0" fontId="0" fillId="33" borderId="27" xfId="0" applyFill="1" applyBorder="1" applyAlignment="1">
      <alignment vertical="center"/>
    </xf>
    <xf numFmtId="181" fontId="71" fillId="0" borderId="14" xfId="0" applyNumberFormat="1" applyFont="1" applyBorder="1" applyAlignment="1">
      <alignment vertical="center"/>
    </xf>
    <xf numFmtId="181" fontId="71" fillId="0" borderId="37" xfId="0" applyNumberFormat="1" applyFont="1" applyBorder="1" applyAlignment="1">
      <alignment vertical="center"/>
    </xf>
    <xf numFmtId="38" fontId="71" fillId="33" borderId="17" xfId="49" applyFont="1" applyFill="1" applyBorder="1" applyAlignment="1">
      <alignment horizontal="right" vertical="center"/>
    </xf>
    <xf numFmtId="38" fontId="71" fillId="33" borderId="16" xfId="49" applyFont="1" applyFill="1" applyBorder="1" applyAlignment="1">
      <alignment horizontal="right" vertical="center"/>
    </xf>
    <xf numFmtId="38" fontId="71" fillId="33" borderId="23" xfId="49" applyFont="1" applyFill="1" applyBorder="1" applyAlignment="1">
      <alignment horizontal="right" vertical="center"/>
    </xf>
    <xf numFmtId="38" fontId="71" fillId="33" borderId="38" xfId="49" applyFont="1" applyFill="1" applyBorder="1" applyAlignment="1">
      <alignment horizontal="right" vertical="center"/>
    </xf>
    <xf numFmtId="181" fontId="71" fillId="33" borderId="14" xfId="0" applyNumberFormat="1" applyFont="1" applyFill="1" applyBorder="1" applyAlignment="1">
      <alignment vertical="center"/>
    </xf>
    <xf numFmtId="181" fontId="71" fillId="33" borderId="20" xfId="0" applyNumberFormat="1" applyFont="1" applyFill="1" applyBorder="1" applyAlignment="1">
      <alignment vertical="center"/>
    </xf>
    <xf numFmtId="181" fontId="71" fillId="0" borderId="15" xfId="0" applyNumberFormat="1" applyFont="1" applyBorder="1" applyAlignment="1">
      <alignment vertical="center"/>
    </xf>
    <xf numFmtId="181" fontId="71" fillId="0" borderId="10" xfId="0" applyNumberFormat="1" applyFont="1" applyBorder="1" applyAlignment="1">
      <alignment vertical="center"/>
    </xf>
    <xf numFmtId="38" fontId="71" fillId="33" borderId="17" xfId="49" applyFont="1" applyFill="1" applyBorder="1" applyAlignment="1">
      <alignment vertical="center"/>
    </xf>
    <xf numFmtId="38" fontId="71" fillId="33" borderId="16" xfId="49" applyFont="1" applyFill="1" applyBorder="1" applyAlignment="1">
      <alignment vertical="center"/>
    </xf>
    <xf numFmtId="38" fontId="71" fillId="33" borderId="23" xfId="49" applyFont="1" applyFill="1" applyBorder="1" applyAlignment="1">
      <alignment vertical="center"/>
    </xf>
    <xf numFmtId="38" fontId="71" fillId="33" borderId="38" xfId="49" applyFont="1" applyFill="1" applyBorder="1" applyAlignment="1">
      <alignment vertical="center"/>
    </xf>
    <xf numFmtId="38" fontId="71" fillId="0" borderId="23" xfId="49" applyFont="1" applyBorder="1" applyAlignment="1">
      <alignment vertical="center"/>
    </xf>
    <xf numFmtId="38" fontId="71" fillId="0" borderId="39" xfId="49" applyFont="1" applyBorder="1" applyAlignment="1">
      <alignment vertical="center"/>
    </xf>
    <xf numFmtId="38" fontId="71" fillId="33" borderId="14" xfId="49" applyFont="1" applyFill="1" applyBorder="1" applyAlignment="1">
      <alignment vertical="center"/>
    </xf>
    <xf numFmtId="38" fontId="71" fillId="33" borderId="10" xfId="49" applyFont="1" applyFill="1" applyBorder="1" applyAlignment="1">
      <alignment vertical="center"/>
    </xf>
    <xf numFmtId="38" fontId="71" fillId="33" borderId="20" xfId="49" applyFont="1" applyFill="1" applyBorder="1" applyAlignment="1">
      <alignment vertical="center"/>
    </xf>
    <xf numFmtId="38" fontId="71" fillId="0" borderId="21" xfId="49" applyFont="1" applyFill="1" applyBorder="1" applyAlignment="1">
      <alignment vertical="center"/>
    </xf>
    <xf numFmtId="38" fontId="71" fillId="0" borderId="14" xfId="49" applyFont="1" applyBorder="1" applyAlignment="1">
      <alignment vertical="center"/>
    </xf>
    <xf numFmtId="38" fontId="71" fillId="0" borderId="0" xfId="49" applyFont="1" applyAlignment="1">
      <alignment vertical="center"/>
    </xf>
    <xf numFmtId="38" fontId="71" fillId="0" borderId="15" xfId="49" applyFont="1" applyBorder="1" applyAlignment="1">
      <alignment vertical="center"/>
    </xf>
    <xf numFmtId="38" fontId="71" fillId="0" borderId="10" xfId="49" applyFont="1" applyBorder="1" applyAlignment="1">
      <alignment vertical="center"/>
    </xf>
    <xf numFmtId="0" fontId="71" fillId="34" borderId="0" xfId="0" applyFont="1" applyFill="1" applyAlignment="1">
      <alignment vertical="center"/>
    </xf>
    <xf numFmtId="46" fontId="71" fillId="0" borderId="0" xfId="0" applyNumberFormat="1" applyFont="1" applyFill="1" applyBorder="1" applyAlignment="1">
      <alignment vertical="center"/>
    </xf>
    <xf numFmtId="0" fontId="71" fillId="33" borderId="10" xfId="61" applyFont="1" applyFill="1" applyBorder="1">
      <alignment vertical="center"/>
      <protection/>
    </xf>
    <xf numFmtId="181" fontId="71" fillId="33" borderId="10" xfId="61" applyNumberFormat="1" applyFont="1" applyFill="1" applyBorder="1">
      <alignment vertical="center"/>
      <protection/>
    </xf>
    <xf numFmtId="0" fontId="71" fillId="33" borderId="10" xfId="61" applyFont="1" applyFill="1" applyBorder="1" applyAlignment="1">
      <alignment vertical="center" wrapText="1"/>
      <protection/>
    </xf>
    <xf numFmtId="181" fontId="71" fillId="0" borderId="10" xfId="61" applyNumberFormat="1" applyFont="1" applyBorder="1">
      <alignment vertical="center"/>
      <protection/>
    </xf>
    <xf numFmtId="181" fontId="71" fillId="0" borderId="0" xfId="0" applyNumberFormat="1" applyFont="1" applyFill="1" applyAlignment="1">
      <alignment horizontal="right" vertical="center"/>
    </xf>
    <xf numFmtId="181" fontId="71" fillId="0" borderId="0" xfId="0" applyNumberFormat="1" applyFont="1" applyAlignment="1">
      <alignment horizontal="right" vertical="center"/>
    </xf>
    <xf numFmtId="181" fontId="71" fillId="33" borderId="0" xfId="0" applyNumberFormat="1" applyFont="1" applyFill="1" applyAlignment="1">
      <alignment horizontal="right" vertical="center"/>
    </xf>
    <xf numFmtId="0" fontId="0" fillId="0" borderId="0" xfId="0" applyAlignment="1">
      <alignment vertical="center"/>
    </xf>
    <xf numFmtId="0" fontId="72" fillId="0" borderId="0" xfId="0" applyFont="1" applyAlignment="1">
      <alignment vertical="top"/>
    </xf>
    <xf numFmtId="0" fontId="0" fillId="33" borderId="10" xfId="0" applyFill="1" applyBorder="1" applyAlignment="1">
      <alignment horizontal="center" vertical="center"/>
    </xf>
    <xf numFmtId="0" fontId="75" fillId="0" borderId="0" xfId="0" applyFont="1" applyAlignment="1">
      <alignment horizontal="center" vertical="center"/>
    </xf>
    <xf numFmtId="0" fontId="0" fillId="0" borderId="0" xfId="0" applyAlignment="1">
      <alignment horizontal="left" vertical="center" wrapText="1"/>
    </xf>
    <xf numFmtId="0" fontId="0" fillId="0" borderId="10" xfId="0" applyBorder="1" applyAlignment="1">
      <alignment horizontal="center" vertical="center" wrapText="1"/>
    </xf>
    <xf numFmtId="0" fontId="0" fillId="0" borderId="31" xfId="0" applyBorder="1" applyAlignment="1">
      <alignment horizontal="center" vertical="center"/>
    </xf>
    <xf numFmtId="0" fontId="71" fillId="33" borderId="10" xfId="0" applyFont="1" applyFill="1" applyBorder="1" applyAlignment="1">
      <alignment horizontal="center" vertical="center"/>
    </xf>
    <xf numFmtId="0" fontId="70" fillId="0" borderId="11" xfId="0" applyFont="1" applyBorder="1" applyAlignment="1">
      <alignment horizontal="center" vertical="center" shrinkToFit="1"/>
    </xf>
    <xf numFmtId="0" fontId="70" fillId="0" borderId="32" xfId="0" applyFont="1" applyBorder="1" applyAlignment="1">
      <alignment horizontal="center" vertical="center" shrinkToFit="1"/>
    </xf>
    <xf numFmtId="0" fontId="7" fillId="34" borderId="0" xfId="0" applyFont="1" applyFill="1" applyAlignment="1">
      <alignment horizontal="center" vertical="center"/>
    </xf>
    <xf numFmtId="38" fontId="71" fillId="33" borderId="10" xfId="49" applyFont="1" applyFill="1" applyBorder="1" applyAlignment="1">
      <alignment vertical="center"/>
    </xf>
    <xf numFmtId="38" fontId="71" fillId="33" borderId="10" xfId="49" applyFont="1" applyFill="1" applyBorder="1" applyAlignment="1">
      <alignment vertical="center" wrapText="1"/>
    </xf>
    <xf numFmtId="0" fontId="78" fillId="0" borderId="0" xfId="0" applyFont="1" applyAlignment="1">
      <alignment vertical="center"/>
    </xf>
    <xf numFmtId="0" fontId="79" fillId="0" borderId="0" xfId="0" applyFont="1" applyAlignment="1">
      <alignment horizontal="center" vertical="center"/>
    </xf>
    <xf numFmtId="0" fontId="0" fillId="33" borderId="29" xfId="0" applyFill="1" applyBorder="1" applyAlignment="1">
      <alignment vertical="center"/>
    </xf>
    <xf numFmtId="0" fontId="0" fillId="0" borderId="21" xfId="0" applyBorder="1" applyAlignment="1">
      <alignment vertical="center"/>
    </xf>
    <xf numFmtId="0" fontId="0" fillId="0" borderId="0" xfId="0" applyAlignment="1">
      <alignment vertical="center" wrapText="1"/>
    </xf>
    <xf numFmtId="38" fontId="71" fillId="33" borderId="10" xfId="49" applyFont="1" applyFill="1" applyBorder="1" applyAlignment="1">
      <alignment horizontal="right" vertical="center"/>
    </xf>
    <xf numFmtId="38" fontId="71" fillId="33" borderId="14" xfId="49" applyFont="1" applyFill="1" applyBorder="1" applyAlignment="1">
      <alignment horizontal="right" vertical="center"/>
    </xf>
    <xf numFmtId="0" fontId="0" fillId="0" borderId="0" xfId="0" applyAlignment="1">
      <alignment vertical="center"/>
    </xf>
    <xf numFmtId="0" fontId="0" fillId="33" borderId="10" xfId="0" applyFill="1" applyBorder="1" applyAlignment="1">
      <alignment horizontal="center" vertical="center"/>
    </xf>
    <xf numFmtId="0" fontId="75" fillId="0" borderId="0" xfId="0" applyFont="1" applyAlignment="1">
      <alignment horizontal="center" vertical="center"/>
    </xf>
    <xf numFmtId="0" fontId="72" fillId="0" borderId="0" xfId="0" applyFont="1" applyAlignment="1">
      <alignment vertical="top"/>
    </xf>
    <xf numFmtId="0" fontId="0" fillId="0" borderId="0" xfId="0" applyAlignment="1">
      <alignment horizontal="left" vertical="center" wrapText="1"/>
    </xf>
    <xf numFmtId="0" fontId="0" fillId="0" borderId="10" xfId="0" applyBorder="1" applyAlignment="1">
      <alignment horizontal="center" vertical="center" wrapText="1"/>
    </xf>
    <xf numFmtId="0" fontId="0" fillId="0" borderId="31" xfId="0" applyBorder="1" applyAlignment="1">
      <alignment horizontal="center" vertical="center"/>
    </xf>
    <xf numFmtId="0" fontId="71" fillId="33" borderId="10" xfId="0" applyFont="1" applyFill="1" applyBorder="1" applyAlignment="1">
      <alignment horizontal="center" vertical="center"/>
    </xf>
    <xf numFmtId="0" fontId="72" fillId="0" borderId="0" xfId="0" applyFont="1" applyAlignment="1">
      <alignment vertical="center"/>
    </xf>
    <xf numFmtId="181" fontId="7" fillId="33" borderId="10" xfId="0" applyNumberFormat="1" applyFont="1" applyFill="1" applyBorder="1" applyAlignment="1">
      <alignment vertical="center"/>
    </xf>
    <xf numFmtId="0" fontId="0" fillId="33" borderId="11" xfId="0" applyFill="1" applyBorder="1" applyAlignment="1">
      <alignment horizontal="center" vertical="center"/>
    </xf>
    <xf numFmtId="0" fontId="0" fillId="33" borderId="17" xfId="0" applyFill="1" applyBorder="1" applyAlignment="1">
      <alignment horizontal="center" vertical="center"/>
    </xf>
    <xf numFmtId="0" fontId="0" fillId="0" borderId="33" xfId="0" applyBorder="1" applyAlignment="1">
      <alignment vertical="center"/>
    </xf>
    <xf numFmtId="181" fontId="71" fillId="0" borderId="21" xfId="0" applyNumberFormat="1" applyFont="1" applyBorder="1" applyAlignment="1">
      <alignment vertical="center"/>
    </xf>
    <xf numFmtId="181" fontId="71" fillId="0" borderId="40" xfId="0" applyNumberFormat="1" applyFont="1" applyBorder="1" applyAlignment="1">
      <alignment vertical="center"/>
    </xf>
    <xf numFmtId="181" fontId="71" fillId="0" borderId="21" xfId="0" applyNumberFormat="1" applyFont="1" applyFill="1" applyBorder="1" applyAlignment="1">
      <alignment vertical="center"/>
    </xf>
    <xf numFmtId="38" fontId="71" fillId="0" borderId="23" xfId="49" applyFont="1" applyBorder="1" applyAlignment="1">
      <alignment horizontal="right" vertical="center"/>
    </xf>
    <xf numFmtId="38" fontId="71" fillId="0" borderId="39" xfId="49" applyFont="1" applyBorder="1" applyAlignment="1">
      <alignment horizontal="right" vertical="center"/>
    </xf>
    <xf numFmtId="38" fontId="71" fillId="33" borderId="20" xfId="49" applyFont="1" applyFill="1" applyBorder="1" applyAlignment="1">
      <alignment horizontal="right" vertical="center"/>
    </xf>
    <xf numFmtId="38" fontId="71" fillId="0" borderId="21" xfId="49" applyFont="1" applyFill="1" applyBorder="1" applyAlignment="1">
      <alignment horizontal="right" vertical="center"/>
    </xf>
    <xf numFmtId="38" fontId="71" fillId="0" borderId="14" xfId="49" applyFont="1" applyBorder="1" applyAlignment="1">
      <alignment horizontal="right" vertical="center"/>
    </xf>
    <xf numFmtId="38" fontId="71" fillId="0" borderId="15" xfId="49" applyFont="1" applyBorder="1" applyAlignment="1">
      <alignment horizontal="right" vertical="center"/>
    </xf>
    <xf numFmtId="38" fontId="71" fillId="0" borderId="0" xfId="49" applyFont="1" applyAlignment="1">
      <alignment horizontal="right" vertical="center"/>
    </xf>
    <xf numFmtId="38" fontId="71" fillId="0" borderId="10" xfId="49" applyFont="1" applyBorder="1" applyAlignment="1">
      <alignment horizontal="right" vertical="center"/>
    </xf>
    <xf numFmtId="0" fontId="77" fillId="33" borderId="0" xfId="0" applyFont="1" applyFill="1" applyAlignment="1">
      <alignment horizontal="center" vertical="center"/>
    </xf>
    <xf numFmtId="0" fontId="59" fillId="33" borderId="0" xfId="0" applyFont="1" applyFill="1" applyAlignment="1">
      <alignment horizontal="center" vertical="center"/>
    </xf>
    <xf numFmtId="0" fontId="70" fillId="0" borderId="12" xfId="0" applyFont="1" applyBorder="1" applyAlignment="1">
      <alignment vertical="center" wrapText="1"/>
    </xf>
    <xf numFmtId="0" fontId="70" fillId="0" borderId="13" xfId="0" applyFont="1" applyBorder="1" applyAlignment="1">
      <alignment vertical="center" wrapText="1"/>
    </xf>
    <xf numFmtId="0" fontId="70" fillId="0" borderId="16" xfId="0" applyFont="1" applyBorder="1" applyAlignment="1">
      <alignment vertical="center" wrapText="1"/>
    </xf>
    <xf numFmtId="0" fontId="0" fillId="33" borderId="13" xfId="0" applyFill="1" applyBorder="1" applyAlignment="1">
      <alignment vertical="center"/>
    </xf>
    <xf numFmtId="0" fontId="0" fillId="33" borderId="16" xfId="0" applyFill="1" applyBorder="1" applyAlignment="1">
      <alignment vertical="center"/>
    </xf>
    <xf numFmtId="181" fontId="71" fillId="0" borderId="13" xfId="0" applyNumberFormat="1" applyFont="1" applyFill="1" applyBorder="1" applyAlignment="1">
      <alignment vertical="center"/>
    </xf>
    <xf numFmtId="181" fontId="71" fillId="33" borderId="13" xfId="0" applyNumberFormat="1" applyFont="1" applyFill="1" applyBorder="1" applyAlignment="1">
      <alignment vertical="center"/>
    </xf>
    <xf numFmtId="0" fontId="80" fillId="33" borderId="0" xfId="0" applyFont="1" applyFill="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69" fillId="0" borderId="0" xfId="0" applyFont="1" applyAlignment="1">
      <alignment horizontal="left" vertical="center" wrapText="1"/>
    </xf>
    <xf numFmtId="0" fontId="81" fillId="33" borderId="0" xfId="0" applyFont="1" applyFill="1" applyAlignment="1">
      <alignment horizontal="right" vertical="center"/>
    </xf>
    <xf numFmtId="0" fontId="82" fillId="0" borderId="0" xfId="0" applyFont="1" applyAlignment="1">
      <alignment horizontal="center" vertical="center"/>
    </xf>
    <xf numFmtId="0" fontId="70" fillId="0" borderId="20" xfId="0" applyFont="1" applyBorder="1" applyAlignment="1">
      <alignment vertical="center" wrapText="1"/>
    </xf>
    <xf numFmtId="0" fontId="70" fillId="0" borderId="14" xfId="0" applyFont="1" applyBorder="1" applyAlignment="1">
      <alignment vertical="center" wrapText="1"/>
    </xf>
    <xf numFmtId="0" fontId="71" fillId="33" borderId="41" xfId="0" applyFont="1" applyFill="1" applyBorder="1" applyAlignment="1">
      <alignment vertical="center"/>
    </xf>
    <xf numFmtId="0" fontId="71" fillId="33" borderId="17" xfId="0" applyFont="1" applyFill="1" applyBorder="1" applyAlignment="1">
      <alignment vertical="center"/>
    </xf>
    <xf numFmtId="0" fontId="71" fillId="33" borderId="22" xfId="0" applyFont="1" applyFill="1" applyBorder="1" applyAlignment="1">
      <alignment vertical="center"/>
    </xf>
    <xf numFmtId="0" fontId="71" fillId="33" borderId="23" xfId="0" applyFont="1" applyFill="1" applyBorder="1" applyAlignment="1">
      <alignment vertical="center"/>
    </xf>
    <xf numFmtId="0" fontId="55" fillId="33" borderId="0" xfId="43" applyFill="1" applyAlignment="1">
      <alignment vertical="center"/>
    </xf>
    <xf numFmtId="0" fontId="69" fillId="0" borderId="0" xfId="0" applyFont="1" applyBorder="1" applyAlignment="1">
      <alignment horizontal="center" vertical="center"/>
    </xf>
    <xf numFmtId="0" fontId="0" fillId="0" borderId="20" xfId="0" applyBorder="1" applyAlignment="1">
      <alignment horizontal="center" vertical="center"/>
    </xf>
    <xf numFmtId="0" fontId="0" fillId="33" borderId="10" xfId="0" applyFill="1" applyBorder="1" applyAlignment="1">
      <alignment vertical="center"/>
    </xf>
    <xf numFmtId="49" fontId="0" fillId="33" borderId="10" xfId="0" applyNumberFormat="1" applyFill="1" applyBorder="1" applyAlignment="1">
      <alignment vertical="center"/>
    </xf>
    <xf numFmtId="0" fontId="0" fillId="0" borderId="11" xfId="0" applyBorder="1" applyAlignment="1">
      <alignment vertical="center" wrapText="1"/>
    </xf>
    <xf numFmtId="0" fontId="0" fillId="0" borderId="41"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49" fontId="0" fillId="33" borderId="10" xfId="0" applyNumberFormat="1" applyFill="1" applyBorder="1" applyAlignment="1">
      <alignment vertical="center" shrinkToFit="1"/>
    </xf>
    <xf numFmtId="49" fontId="0" fillId="0" borderId="10" xfId="0" applyNumberFormat="1" applyBorder="1" applyAlignment="1">
      <alignment vertical="center" shrinkToFit="1"/>
    </xf>
    <xf numFmtId="0" fontId="6" fillId="0" borderId="0" xfId="0" applyFont="1" applyAlignment="1">
      <alignment vertical="center" wrapText="1"/>
    </xf>
    <xf numFmtId="0" fontId="0" fillId="0" borderId="0" xfId="0" applyAlignment="1">
      <alignment vertical="center"/>
    </xf>
    <xf numFmtId="0" fontId="72" fillId="33" borderId="12" xfId="0" applyFont="1" applyFill="1" applyBorder="1" applyAlignment="1">
      <alignment vertical="center"/>
    </xf>
    <xf numFmtId="0" fontId="72" fillId="0" borderId="18" xfId="0" applyFont="1" applyBorder="1" applyAlignment="1">
      <alignment horizontal="left" vertical="center"/>
    </xf>
    <xf numFmtId="0" fontId="72" fillId="0" borderId="0" xfId="0" applyFont="1" applyAlignment="1">
      <alignment horizontal="left" vertical="center"/>
    </xf>
    <xf numFmtId="0" fontId="72" fillId="0" borderId="18" xfId="0" applyFont="1" applyFill="1" applyBorder="1" applyAlignment="1">
      <alignment horizontal="left" vertical="center"/>
    </xf>
    <xf numFmtId="0" fontId="72" fillId="0" borderId="0" xfId="0" applyFont="1" applyFill="1" applyBorder="1" applyAlignment="1">
      <alignment horizontal="left" vertical="center"/>
    </xf>
    <xf numFmtId="0" fontId="71" fillId="33" borderId="10" xfId="0" applyFont="1" applyFill="1" applyBorder="1" applyAlignment="1">
      <alignment vertical="center"/>
    </xf>
    <xf numFmtId="0" fontId="71" fillId="0" borderId="10" xfId="0" applyFont="1" applyBorder="1" applyAlignment="1">
      <alignment vertical="center"/>
    </xf>
    <xf numFmtId="0" fontId="0" fillId="33" borderId="10" xfId="0" applyFill="1" applyBorder="1" applyAlignment="1">
      <alignment horizontal="center" vertical="center"/>
    </xf>
    <xf numFmtId="0" fontId="72" fillId="0" borderId="0" xfId="0" applyFont="1" applyBorder="1" applyAlignment="1">
      <alignment horizontal="left" vertical="center" wrapText="1" indent="1"/>
    </xf>
    <xf numFmtId="49" fontId="71" fillId="33" borderId="10" xfId="0" applyNumberFormat="1" applyFont="1" applyFill="1" applyBorder="1" applyAlignment="1">
      <alignment vertical="center" shrinkToFit="1"/>
    </xf>
    <xf numFmtId="49" fontId="71" fillId="0" borderId="10" xfId="0" applyNumberFormat="1" applyFont="1" applyBorder="1" applyAlignment="1">
      <alignment vertical="center" shrinkToFit="1"/>
    </xf>
    <xf numFmtId="0" fontId="75" fillId="0" borderId="0" xfId="0" applyFont="1" applyAlignment="1">
      <alignment horizontal="center" vertical="center"/>
    </xf>
    <xf numFmtId="49" fontId="71" fillId="33" borderId="10" xfId="0" applyNumberFormat="1" applyFont="1" applyFill="1" applyBorder="1" applyAlignment="1">
      <alignment vertical="center"/>
    </xf>
    <xf numFmtId="0" fontId="0" fillId="0" borderId="10" xfId="0" applyBorder="1" applyAlignment="1">
      <alignment horizontal="center" vertical="center"/>
    </xf>
    <xf numFmtId="0" fontId="75" fillId="0" borderId="0" xfId="0" applyFont="1" applyAlignment="1">
      <alignment horizontal="left"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vertical="center"/>
    </xf>
    <xf numFmtId="0" fontId="71" fillId="33" borderId="12" xfId="0" applyFont="1" applyFill="1" applyBorder="1" applyAlignment="1">
      <alignment vertical="center"/>
    </xf>
    <xf numFmtId="0" fontId="71" fillId="33" borderId="13" xfId="0" applyFont="1" applyFill="1" applyBorder="1" applyAlignment="1">
      <alignment vertical="center"/>
    </xf>
    <xf numFmtId="0" fontId="71" fillId="33" borderId="16" xfId="0" applyFont="1" applyFill="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72" fillId="0" borderId="0" xfId="0" applyFont="1" applyAlignment="1">
      <alignment vertical="top" wrapText="1"/>
    </xf>
    <xf numFmtId="0" fontId="72" fillId="0" borderId="0" xfId="0" applyFont="1" applyAlignment="1">
      <alignment vertical="top"/>
    </xf>
    <xf numFmtId="0" fontId="7" fillId="33" borderId="12" xfId="0" applyFont="1" applyFill="1" applyBorder="1" applyAlignment="1">
      <alignment vertical="center"/>
    </xf>
    <xf numFmtId="0" fontId="7" fillId="33" borderId="13" xfId="0" applyFont="1" applyFill="1" applyBorder="1" applyAlignment="1">
      <alignment vertical="center"/>
    </xf>
    <xf numFmtId="0" fontId="7" fillId="0" borderId="16" xfId="0" applyFont="1" applyBorder="1" applyAlignment="1">
      <alignment vertical="center"/>
    </xf>
    <xf numFmtId="0" fontId="71" fillId="0" borderId="16" xfId="0" applyFont="1" applyBorder="1" applyAlignment="1">
      <alignment vertical="center"/>
    </xf>
    <xf numFmtId="0" fontId="7" fillId="33" borderId="16" xfId="0" applyFont="1" applyFill="1" applyBorder="1" applyAlignment="1">
      <alignment vertical="center"/>
    </xf>
    <xf numFmtId="0" fontId="0" fillId="0" borderId="0" xfId="0" applyAlignment="1">
      <alignment horizontal="left" vertical="center" wrapText="1"/>
    </xf>
    <xf numFmtId="0" fontId="0" fillId="0" borderId="10" xfId="0" applyBorder="1" applyAlignment="1">
      <alignment horizontal="center" vertical="center" wrapText="1"/>
    </xf>
    <xf numFmtId="0" fontId="71"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71" fillId="33" borderId="10" xfId="0" applyFont="1" applyFill="1" applyBorder="1" applyAlignment="1">
      <alignment horizontal="right" vertical="center" wrapText="1"/>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19" xfId="0" applyBorder="1" applyAlignment="1">
      <alignment horizontal="center" vertical="center" textRotation="255"/>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11" xfId="0" applyBorder="1" applyAlignment="1">
      <alignment horizontal="center" vertical="center" textRotation="255" wrapText="1" shrinkToFit="1"/>
    </xf>
    <xf numFmtId="0" fontId="0" fillId="0" borderId="17"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23" xfId="0" applyBorder="1" applyAlignment="1">
      <alignment horizontal="center" vertical="center" textRotation="255" shrinkToFit="1"/>
    </xf>
    <xf numFmtId="0" fontId="0" fillId="0" borderId="11" xfId="0" applyBorder="1" applyAlignment="1">
      <alignment horizontal="center" vertical="center" textRotation="255" wrapText="1"/>
    </xf>
    <xf numFmtId="0" fontId="0" fillId="0" borderId="17" xfId="0"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32"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47" xfId="0" applyBorder="1" applyAlignment="1">
      <alignment horizontal="center" vertical="center" textRotation="255"/>
    </xf>
    <xf numFmtId="0" fontId="0" fillId="0" borderId="48" xfId="0" applyBorder="1" applyAlignment="1">
      <alignment horizontal="center" vertical="center" textRotation="255"/>
    </xf>
    <xf numFmtId="0" fontId="0" fillId="0" borderId="49" xfId="0" applyBorder="1" applyAlignment="1">
      <alignment horizontal="center" vertical="center" textRotation="255"/>
    </xf>
    <xf numFmtId="0" fontId="0" fillId="0" borderId="31" xfId="0" applyBorder="1" applyAlignment="1">
      <alignment horizontal="center" vertical="center" textRotation="255"/>
    </xf>
    <xf numFmtId="0" fontId="0" fillId="0" borderId="50" xfId="0" applyBorder="1" applyAlignment="1">
      <alignment horizontal="center" vertical="center" textRotation="255"/>
    </xf>
    <xf numFmtId="0" fontId="0" fillId="0" borderId="40" xfId="0" applyBorder="1" applyAlignment="1">
      <alignment horizontal="center" vertical="center" textRotation="255"/>
    </xf>
    <xf numFmtId="0" fontId="0" fillId="0" borderId="10" xfId="0" applyBorder="1" applyAlignment="1">
      <alignment horizontal="left" vertical="center"/>
    </xf>
    <xf numFmtId="0" fontId="0" fillId="33" borderId="12" xfId="0" applyFill="1" applyBorder="1" applyAlignment="1">
      <alignment horizontal="center" vertical="center"/>
    </xf>
    <xf numFmtId="0" fontId="0" fillId="33" borderId="16" xfId="0" applyFill="1" applyBorder="1" applyAlignment="1">
      <alignment horizontal="center" vertical="center"/>
    </xf>
    <xf numFmtId="0" fontId="0" fillId="0" borderId="5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52" xfId="0" applyBorder="1" applyAlignment="1">
      <alignment horizontal="left" vertical="center"/>
    </xf>
    <xf numFmtId="0" fontId="0" fillId="0" borderId="10" xfId="0" applyBorder="1" applyAlignment="1">
      <alignment horizontal="left" vertical="center" wrapText="1"/>
    </xf>
    <xf numFmtId="0" fontId="0" fillId="0" borderId="32" xfId="0" applyBorder="1" applyAlignment="1">
      <alignment horizontal="center" vertical="center" shrinkToFit="1"/>
    </xf>
    <xf numFmtId="0" fontId="0" fillId="0" borderId="23" xfId="0" applyBorder="1" applyAlignment="1">
      <alignment horizontal="center" vertical="center" shrinkToFit="1"/>
    </xf>
    <xf numFmtId="0" fontId="0" fillId="33" borderId="53" xfId="0" applyFill="1" applyBorder="1" applyAlignment="1">
      <alignment horizontal="center" vertical="center"/>
    </xf>
    <xf numFmtId="0" fontId="0" fillId="33" borderId="38" xfId="0" applyFill="1" applyBorder="1" applyAlignment="1">
      <alignment horizontal="center" vertical="center"/>
    </xf>
    <xf numFmtId="0" fontId="72" fillId="0" borderId="32" xfId="0" applyFont="1" applyFill="1" applyBorder="1" applyAlignment="1">
      <alignment horizontal="center" vertical="center" shrinkToFit="1"/>
    </xf>
    <xf numFmtId="0" fontId="72" fillId="0" borderId="23" xfId="0" applyFont="1" applyFill="1" applyBorder="1" applyAlignment="1">
      <alignment horizontal="center" vertical="center" shrinkToFit="1"/>
    </xf>
    <xf numFmtId="0" fontId="71" fillId="33" borderId="12" xfId="0" applyFont="1" applyFill="1" applyBorder="1" applyAlignment="1">
      <alignment horizontal="center" vertical="center"/>
    </xf>
    <xf numFmtId="0" fontId="71" fillId="33" borderId="16" xfId="0" applyFont="1" applyFill="1" applyBorder="1" applyAlignment="1">
      <alignment horizontal="center"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71" fillId="33" borderId="57" xfId="0" applyFont="1" applyFill="1" applyBorder="1" applyAlignment="1">
      <alignment horizontal="center" vertical="center"/>
    </xf>
    <xf numFmtId="0" fontId="71" fillId="33" borderId="58" xfId="0" applyFont="1" applyFill="1" applyBorder="1" applyAlignment="1">
      <alignment horizontal="center" vertical="center"/>
    </xf>
    <xf numFmtId="0" fontId="0" fillId="0" borderId="10" xfId="0" applyBorder="1" applyAlignment="1">
      <alignment horizontal="center" vertical="center" shrinkToFit="1"/>
    </xf>
    <xf numFmtId="0" fontId="0" fillId="0" borderId="42" xfId="0" applyBorder="1" applyAlignment="1">
      <alignment horizontal="center" vertical="center"/>
    </xf>
    <xf numFmtId="0" fontId="0" fillId="0" borderId="59" xfId="0"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textRotation="255"/>
    </xf>
    <xf numFmtId="0" fontId="0" fillId="0" borderId="60"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vertical="center"/>
    </xf>
    <xf numFmtId="0" fontId="71" fillId="33" borderId="12" xfId="0" applyFont="1" applyFill="1" applyBorder="1" applyAlignment="1">
      <alignment vertical="center"/>
    </xf>
    <xf numFmtId="0" fontId="71" fillId="33" borderId="13" xfId="0" applyFont="1" applyFill="1" applyBorder="1" applyAlignment="1">
      <alignment vertical="center"/>
    </xf>
    <xf numFmtId="0" fontId="71" fillId="0" borderId="16"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7" fillId="33" borderId="12" xfId="0" applyFont="1" applyFill="1" applyBorder="1" applyAlignment="1">
      <alignment vertical="center"/>
    </xf>
    <xf numFmtId="0" fontId="7" fillId="33" borderId="13" xfId="0" applyFont="1" applyFill="1" applyBorder="1" applyAlignment="1">
      <alignment vertical="center"/>
    </xf>
    <xf numFmtId="0" fontId="7" fillId="0" borderId="16" xfId="0" applyFont="1" applyBorder="1" applyAlignment="1">
      <alignment vertical="center"/>
    </xf>
    <xf numFmtId="0" fontId="71" fillId="33" borderId="16" xfId="0" applyFont="1" applyFill="1" applyBorder="1" applyAlignment="1">
      <alignment vertical="center"/>
    </xf>
    <xf numFmtId="0" fontId="0" fillId="0" borderId="51" xfId="0"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vertical="center"/>
    </xf>
    <xf numFmtId="0" fontId="0" fillId="33" borderId="52" xfId="0" applyFill="1" applyBorder="1" applyAlignment="1">
      <alignment horizontal="center" vertical="center"/>
    </xf>
    <xf numFmtId="0" fontId="0" fillId="0" borderId="20" xfId="0" applyBorder="1" applyAlignment="1">
      <alignment vertical="center" textRotation="255" wrapText="1"/>
    </xf>
    <xf numFmtId="0" fontId="0" fillId="0" borderId="50" xfId="0" applyBorder="1" applyAlignment="1">
      <alignment vertical="center" textRotation="255"/>
    </xf>
    <xf numFmtId="0" fontId="0" fillId="0" borderId="14" xfId="0" applyBorder="1" applyAlignment="1">
      <alignment vertical="center" textRotation="255"/>
    </xf>
    <xf numFmtId="0" fontId="0" fillId="0" borderId="61" xfId="0" applyBorder="1" applyAlignment="1">
      <alignment horizontal="center" vertical="center" textRotation="255"/>
    </xf>
    <xf numFmtId="0" fontId="0" fillId="0" borderId="31" xfId="0" applyBorder="1" applyAlignment="1">
      <alignment horizontal="center" vertical="center"/>
    </xf>
    <xf numFmtId="0" fontId="0" fillId="0" borderId="62" xfId="0" applyBorder="1" applyAlignment="1">
      <alignment horizontal="center" vertical="center" shrinkToFit="1"/>
    </xf>
    <xf numFmtId="0" fontId="0" fillId="0" borderId="14" xfId="0" applyBorder="1" applyAlignment="1">
      <alignment horizontal="center" vertical="center" shrinkToFit="1"/>
    </xf>
    <xf numFmtId="0" fontId="0" fillId="0" borderId="32" xfId="0" applyBorder="1" applyAlignment="1">
      <alignment vertical="center" textRotation="255" shrinkToFit="1"/>
    </xf>
    <xf numFmtId="0" fontId="0" fillId="0" borderId="12" xfId="0" applyBorder="1" applyAlignment="1">
      <alignment vertical="center" textRotation="255" shrinkToFit="1"/>
    </xf>
    <xf numFmtId="0" fontId="0" fillId="33" borderId="32" xfId="0" applyFill="1" applyBorder="1" applyAlignment="1">
      <alignment horizontal="center" vertical="center"/>
    </xf>
    <xf numFmtId="0" fontId="0" fillId="33" borderId="23" xfId="0" applyFill="1" applyBorder="1" applyAlignment="1">
      <alignment horizontal="center" vertical="center"/>
    </xf>
    <xf numFmtId="0" fontId="0" fillId="0" borderId="57" xfId="0" applyBorder="1" applyAlignment="1">
      <alignment vertical="center" wrapText="1"/>
    </xf>
    <xf numFmtId="0" fontId="0" fillId="0" borderId="63" xfId="0" applyBorder="1" applyAlignment="1">
      <alignment vertical="center" wrapText="1"/>
    </xf>
    <xf numFmtId="0" fontId="0" fillId="0" borderId="58" xfId="0" applyBorder="1" applyAlignment="1">
      <alignment vertical="center"/>
    </xf>
    <xf numFmtId="0" fontId="0" fillId="0" borderId="52" xfId="0" applyBorder="1" applyAlignment="1">
      <alignment horizontal="center" vertical="center"/>
    </xf>
    <xf numFmtId="0" fontId="72" fillId="0" borderId="32" xfId="0" applyFont="1" applyFill="1" applyBorder="1" applyAlignment="1">
      <alignment horizontal="center" vertical="center"/>
    </xf>
    <xf numFmtId="0" fontId="72" fillId="0" borderId="23" xfId="0" applyFont="1" applyFill="1" applyBorder="1" applyAlignment="1">
      <alignment horizontal="center" vertical="center"/>
    </xf>
    <xf numFmtId="0" fontId="0" fillId="0" borderId="20" xfId="0" applyBorder="1" applyAlignment="1">
      <alignment vertical="center" textRotation="255" wrapText="1" shrinkToFit="1"/>
    </xf>
    <xf numFmtId="0" fontId="0" fillId="0" borderId="50" xfId="0" applyBorder="1" applyAlignment="1">
      <alignment vertical="center" textRotation="255" wrapText="1" shrinkToFit="1"/>
    </xf>
    <xf numFmtId="0" fontId="0" fillId="0" borderId="14" xfId="0" applyBorder="1" applyAlignment="1">
      <alignment vertical="center" textRotation="255" wrapText="1" shrinkToFit="1"/>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left" vertical="center" wrapText="1"/>
    </xf>
    <xf numFmtId="0" fontId="0" fillId="0" borderId="23" xfId="0" applyBorder="1" applyAlignment="1">
      <alignment horizontal="left" vertical="center" wrapText="1"/>
    </xf>
    <xf numFmtId="0" fontId="71" fillId="33" borderId="32" xfId="0" applyFont="1" applyFill="1" applyBorder="1" applyAlignment="1">
      <alignment horizontal="center" vertical="center"/>
    </xf>
    <xf numFmtId="0" fontId="71" fillId="33" borderId="23" xfId="0" applyFont="1" applyFill="1" applyBorder="1" applyAlignment="1">
      <alignment horizontal="center" vertical="center"/>
    </xf>
    <xf numFmtId="0" fontId="0" fillId="0" borderId="58" xfId="0" applyBorder="1" applyAlignment="1">
      <alignment vertical="center"/>
    </xf>
    <xf numFmtId="0" fontId="0" fillId="0" borderId="10" xfId="61" applyFont="1" applyBorder="1" applyAlignment="1">
      <alignment horizontal="center" vertical="center"/>
      <protection/>
    </xf>
    <xf numFmtId="0" fontId="71" fillId="33" borderId="12" xfId="61" applyFont="1" applyFill="1" applyBorder="1" applyAlignment="1">
      <alignment horizontal="center" vertical="center"/>
      <protection/>
    </xf>
    <xf numFmtId="0" fontId="71" fillId="33" borderId="16" xfId="61" applyFont="1" applyFill="1" applyBorder="1" applyAlignment="1">
      <alignment horizontal="center" vertical="center"/>
      <protection/>
    </xf>
    <xf numFmtId="46" fontId="71" fillId="33" borderId="10" xfId="0" applyNumberFormat="1" applyFont="1" applyFill="1" applyBorder="1" applyAlignment="1">
      <alignment horizontal="center" vertical="center"/>
    </xf>
    <xf numFmtId="0" fontId="71" fillId="33" borderId="11" xfId="0" applyFont="1" applyFill="1" applyBorder="1" applyAlignment="1">
      <alignment horizontal="center" vertical="center" wrapText="1"/>
    </xf>
    <xf numFmtId="0" fontId="71" fillId="33" borderId="41"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22" xfId="0" applyFont="1" applyFill="1" applyBorder="1" applyAlignment="1">
      <alignment horizontal="center" vertical="center"/>
    </xf>
    <xf numFmtId="0" fontId="71" fillId="33" borderId="10" xfId="0" applyFont="1" applyFill="1" applyBorder="1" applyAlignment="1">
      <alignment horizontal="center" vertical="center"/>
    </xf>
    <xf numFmtId="0" fontId="0" fillId="0" borderId="0" xfId="61" applyFont="1" applyFill="1" applyBorder="1" applyAlignment="1">
      <alignment horizontal="center" vertical="center" shrinkToFit="1"/>
      <protection/>
    </xf>
    <xf numFmtId="0" fontId="0" fillId="33" borderId="12" xfId="61" applyFont="1" applyFill="1" applyBorder="1" applyAlignment="1">
      <alignment horizontal="center" vertical="center"/>
      <protection/>
    </xf>
    <xf numFmtId="0" fontId="0" fillId="33" borderId="16" xfId="61" applyFont="1" applyFill="1" applyBorder="1" applyAlignment="1">
      <alignment horizontal="center" vertical="center"/>
      <protection/>
    </xf>
    <xf numFmtId="0" fontId="0" fillId="0" borderId="10" xfId="61" applyFont="1" applyBorder="1" applyAlignment="1">
      <alignment horizontal="center" vertical="center" shrinkToFit="1"/>
      <protection/>
    </xf>
    <xf numFmtId="0" fontId="71" fillId="33" borderId="13" xfId="0" applyFont="1" applyFill="1" applyBorder="1" applyAlignment="1">
      <alignment horizontal="center" vertical="center"/>
    </xf>
    <xf numFmtId="0" fontId="80" fillId="33" borderId="12" xfId="0" applyFont="1" applyFill="1" applyBorder="1" applyAlignment="1">
      <alignment horizontal="center" vertical="center"/>
    </xf>
    <xf numFmtId="0" fontId="80" fillId="33" borderId="13" xfId="0" applyFont="1" applyFill="1" applyBorder="1" applyAlignment="1">
      <alignment horizontal="center" vertical="center"/>
    </xf>
    <xf numFmtId="0" fontId="80" fillId="33" borderId="16" xfId="0" applyFont="1" applyFill="1" applyBorder="1" applyAlignment="1">
      <alignment horizontal="center" vertical="center"/>
    </xf>
    <xf numFmtId="0" fontId="80" fillId="33" borderId="12" xfId="0" applyFont="1" applyFill="1" applyBorder="1" applyAlignment="1">
      <alignment horizontal="left" vertical="center"/>
    </xf>
    <xf numFmtId="0" fontId="80" fillId="33" borderId="13" xfId="0" applyFont="1" applyFill="1" applyBorder="1" applyAlignment="1">
      <alignment horizontal="left" vertical="center"/>
    </xf>
    <xf numFmtId="0" fontId="80" fillId="33" borderId="16" xfId="0" applyFont="1" applyFill="1" applyBorder="1" applyAlignment="1">
      <alignment horizontal="left" vertical="center"/>
    </xf>
    <xf numFmtId="0" fontId="80" fillId="33" borderId="12" xfId="0" applyFont="1" applyFill="1" applyBorder="1" applyAlignment="1">
      <alignment vertical="center"/>
    </xf>
    <xf numFmtId="0" fontId="80" fillId="33" borderId="13" xfId="0" applyFont="1" applyFill="1" applyBorder="1" applyAlignment="1">
      <alignment vertical="center"/>
    </xf>
    <xf numFmtId="0" fontId="80" fillId="33" borderId="16" xfId="0" applyFont="1" applyFill="1" applyBorder="1" applyAlignment="1">
      <alignment vertical="center"/>
    </xf>
    <xf numFmtId="0" fontId="69" fillId="0" borderId="11" xfId="0" applyFont="1" applyFill="1" applyBorder="1" applyAlignment="1">
      <alignment horizontal="center" vertical="center" wrapText="1"/>
    </xf>
    <xf numFmtId="0" fontId="69" fillId="0" borderId="32" xfId="0" applyFont="1" applyFill="1" applyBorder="1" applyAlignment="1">
      <alignment horizontal="center" vertical="center" wrapText="1"/>
    </xf>
    <xf numFmtId="0" fontId="0" fillId="0" borderId="0" xfId="61" applyFont="1" applyFill="1" applyBorder="1" applyAlignment="1">
      <alignment horizontal="center" vertical="center"/>
      <protection/>
    </xf>
    <xf numFmtId="0" fontId="71" fillId="33" borderId="11" xfId="0" applyFont="1" applyFill="1" applyBorder="1" applyAlignment="1">
      <alignment horizontal="center" vertical="center"/>
    </xf>
    <xf numFmtId="0" fontId="71" fillId="33" borderId="41" xfId="0" applyFont="1" applyFill="1" applyBorder="1" applyAlignment="1">
      <alignment horizontal="center" vertical="center"/>
    </xf>
    <xf numFmtId="0" fontId="71" fillId="33" borderId="17" xfId="0" applyFont="1" applyFill="1" applyBorder="1" applyAlignment="1">
      <alignment horizontal="center" vertical="center"/>
    </xf>
    <xf numFmtId="46" fontId="0" fillId="0" borderId="0" xfId="0" applyNumberFormat="1" applyFill="1" applyBorder="1" applyAlignment="1">
      <alignment horizontal="center" vertical="center" wrapText="1"/>
    </xf>
    <xf numFmtId="0" fontId="0" fillId="0" borderId="12" xfId="61" applyFont="1" applyBorder="1" applyAlignment="1">
      <alignment horizontal="center" vertical="center"/>
      <protection/>
    </xf>
    <xf numFmtId="0" fontId="0" fillId="0" borderId="16" xfId="61" applyFont="1" applyBorder="1" applyAlignment="1">
      <alignment horizontal="center" vertical="center"/>
      <protection/>
    </xf>
    <xf numFmtId="0" fontId="71" fillId="33" borderId="12" xfId="0" applyFont="1" applyFill="1" applyBorder="1" applyAlignment="1">
      <alignment horizontal="left" vertical="center" wrapText="1"/>
    </xf>
    <xf numFmtId="0" fontId="71" fillId="33" borderId="13" xfId="0" applyFont="1" applyFill="1" applyBorder="1" applyAlignment="1">
      <alignment horizontal="left" vertical="center" wrapText="1"/>
    </xf>
    <xf numFmtId="0" fontId="71" fillId="33" borderId="16" xfId="0" applyFont="1" applyFill="1" applyBorder="1" applyAlignment="1">
      <alignment horizontal="left" vertical="center" wrapText="1"/>
    </xf>
    <xf numFmtId="0" fontId="72" fillId="33" borderId="32" xfId="0" applyFont="1" applyFill="1" applyBorder="1" applyAlignment="1">
      <alignment horizontal="left" wrapText="1"/>
    </xf>
    <xf numFmtId="0" fontId="72" fillId="33" borderId="22" xfId="0" applyFont="1" applyFill="1" applyBorder="1" applyAlignment="1">
      <alignment horizontal="left" wrapText="1"/>
    </xf>
    <xf numFmtId="0" fontId="72" fillId="33" borderId="23" xfId="0" applyFont="1" applyFill="1" applyBorder="1" applyAlignment="1">
      <alignment horizontal="left" wrapText="1"/>
    </xf>
    <xf numFmtId="0" fontId="75" fillId="0" borderId="0" xfId="0" applyFont="1" applyBorder="1" applyAlignment="1">
      <alignment horizontal="center" vertical="center"/>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83" fillId="0" borderId="0" xfId="0" applyFont="1" applyAlignment="1">
      <alignment horizontal="center" vertical="center"/>
    </xf>
    <xf numFmtId="0" fontId="84" fillId="0" borderId="0" xfId="0" applyFont="1" applyAlignment="1">
      <alignment horizontal="center" vertical="center"/>
    </xf>
    <xf numFmtId="0" fontId="72" fillId="0" borderId="0" xfId="0" applyFont="1" applyAlignment="1">
      <alignment vertical="center" wrapText="1"/>
    </xf>
    <xf numFmtId="0" fontId="72" fillId="0" borderId="0" xfId="0" applyFont="1" applyAlignment="1">
      <alignment vertical="center"/>
    </xf>
    <xf numFmtId="0" fontId="72"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13</xdr:row>
      <xdr:rowOff>142875</xdr:rowOff>
    </xdr:from>
    <xdr:to>
      <xdr:col>4</xdr:col>
      <xdr:colOff>1762125</xdr:colOff>
      <xdr:row>16</xdr:row>
      <xdr:rowOff>438150</xdr:rowOff>
    </xdr:to>
    <xdr:sp>
      <xdr:nvSpPr>
        <xdr:cNvPr id="1" name="四角形吹き出し 2"/>
        <xdr:cNvSpPr>
          <a:spLocks/>
        </xdr:cNvSpPr>
      </xdr:nvSpPr>
      <xdr:spPr>
        <a:xfrm>
          <a:off x="5105400" y="3914775"/>
          <a:ext cx="3990975" cy="1171575"/>
        </a:xfrm>
        <a:prstGeom prst="wedgeRectCallout">
          <a:avLst>
            <a:gd name="adj1" fmla="val -52532"/>
            <a:gd name="adj2" fmla="val 77495"/>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rPr>
            <a:t>申請者が消費税の課税事業者以外の場合は</a:t>
          </a:r>
          <a:r>
            <a:rPr lang="en-US" cap="none" sz="1100" b="1" i="0" u="sng" baseline="0">
              <a:solidFill>
                <a:srgbClr val="000000"/>
              </a:solidFill>
            </a:rPr>
            <a:t>消費税込みの金額です。</a:t>
          </a:r>
          <a:r>
            <a:rPr lang="en-US" cap="none" sz="1100" b="1" i="0" u="sng" baseline="0">
              <a:solidFill>
                <a:srgbClr val="000000"/>
              </a:solidFill>
            </a:rPr>
            <a:t>
</a:t>
          </a:r>
          <a:r>
            <a:rPr lang="en-US" cap="none" sz="1100" b="1" i="0" u="sng" baseline="0">
              <a:solidFill>
                <a:srgbClr val="000000"/>
              </a:solidFill>
            </a:rPr>
            <a:t>
</a:t>
          </a:r>
          <a:r>
            <a:rPr lang="en-US" cap="none" sz="1100" b="1" i="0" u="none" baseline="0">
              <a:solidFill>
                <a:srgbClr val="000000"/>
              </a:solidFill>
            </a:rPr>
            <a:t>※</a:t>
          </a:r>
          <a:r>
            <a:rPr lang="en-US" cap="none" sz="1100" b="1" i="0" u="none" baseline="0">
              <a:solidFill>
                <a:srgbClr val="000000"/>
              </a:solidFill>
            </a:rPr>
            <a:t>申請者が事業者であって、消費税の課税対象とならない場合は税抜額としてください。</a:t>
          </a:r>
          <a:r>
            <a:rPr lang="en-US" cap="none" sz="1100" b="1" i="0" u="none" baseline="0">
              <a:solidFill>
                <a:srgbClr val="000000"/>
              </a:solidFill>
            </a:rPr>
            <a:t>
</a:t>
          </a:r>
          <a:r>
            <a:rPr lang="en-US" cap="none" sz="1100" b="1" i="0" u="sng" baseline="0">
              <a:solidFill>
                <a:srgbClr val="000000"/>
              </a:solidFill>
            </a:rPr>
            <a:t>
</a:t>
          </a:r>
        </a:p>
      </xdr:txBody>
    </xdr:sp>
    <xdr:clientData/>
  </xdr:twoCellAnchor>
  <xdr:twoCellAnchor>
    <xdr:from>
      <xdr:col>3</xdr:col>
      <xdr:colOff>104775</xdr:colOff>
      <xdr:row>18</xdr:row>
      <xdr:rowOff>352425</xdr:rowOff>
    </xdr:from>
    <xdr:to>
      <xdr:col>4</xdr:col>
      <xdr:colOff>1666875</xdr:colOff>
      <xdr:row>19</xdr:row>
      <xdr:rowOff>476250</xdr:rowOff>
    </xdr:to>
    <xdr:sp>
      <xdr:nvSpPr>
        <xdr:cNvPr id="2" name="四角形吹き出し 3"/>
        <xdr:cNvSpPr>
          <a:spLocks/>
        </xdr:cNvSpPr>
      </xdr:nvSpPr>
      <xdr:spPr>
        <a:xfrm>
          <a:off x="5772150" y="6172200"/>
          <a:ext cx="3228975" cy="552450"/>
        </a:xfrm>
        <a:prstGeom prst="wedgeRectCallout">
          <a:avLst>
            <a:gd name="adj1" fmla="val -29106"/>
            <a:gd name="adj2" fmla="val 7059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着手は市から「交付決定通知書」を受けた後となります。</a:t>
          </a:r>
        </a:p>
      </xdr:txBody>
    </xdr:sp>
    <xdr:clientData/>
  </xdr:twoCellAnchor>
  <xdr:twoCellAnchor>
    <xdr:from>
      <xdr:col>3</xdr:col>
      <xdr:colOff>1524000</xdr:colOff>
      <xdr:row>21</xdr:row>
      <xdr:rowOff>381000</xdr:rowOff>
    </xdr:from>
    <xdr:to>
      <xdr:col>4</xdr:col>
      <xdr:colOff>1885950</xdr:colOff>
      <xdr:row>22</xdr:row>
      <xdr:rowOff>561975</xdr:rowOff>
    </xdr:to>
    <xdr:sp>
      <xdr:nvSpPr>
        <xdr:cNvPr id="3" name="四角形吹き出し 4"/>
        <xdr:cNvSpPr>
          <a:spLocks/>
        </xdr:cNvSpPr>
      </xdr:nvSpPr>
      <xdr:spPr>
        <a:xfrm>
          <a:off x="7191375" y="7648575"/>
          <a:ext cx="2028825" cy="704850"/>
        </a:xfrm>
        <a:prstGeom prst="wedgeRectCallout">
          <a:avLst>
            <a:gd name="adj1" fmla="val -84421"/>
            <a:gd name="adj2" fmla="val -4816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住宅用太陽光発電設備の場合、電力需給開始予定日を記入。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10</xdr:row>
      <xdr:rowOff>66675</xdr:rowOff>
    </xdr:from>
    <xdr:to>
      <xdr:col>5</xdr:col>
      <xdr:colOff>2638425</xdr:colOff>
      <xdr:row>12</xdr:row>
      <xdr:rowOff>47625</xdr:rowOff>
    </xdr:to>
    <xdr:sp>
      <xdr:nvSpPr>
        <xdr:cNvPr id="1" name="四角形吹き出し 1"/>
        <xdr:cNvSpPr>
          <a:spLocks/>
        </xdr:cNvSpPr>
      </xdr:nvSpPr>
      <xdr:spPr>
        <a:xfrm>
          <a:off x="6200775" y="3228975"/>
          <a:ext cx="2305050" cy="800100"/>
        </a:xfrm>
        <a:prstGeom prst="wedgeRectCallout">
          <a:avLst>
            <a:gd name="adj1" fmla="val -63685"/>
            <a:gd name="adj2" fmla="val 16194"/>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１円未満の端数が出た場合は契約業者が採用している端数処理方法に準じて計算してください。</a:t>
          </a:r>
        </a:p>
      </xdr:txBody>
    </xdr:sp>
    <xdr:clientData/>
  </xdr:twoCellAnchor>
  <xdr:twoCellAnchor>
    <xdr:from>
      <xdr:col>3</xdr:col>
      <xdr:colOff>2543175</xdr:colOff>
      <xdr:row>21</xdr:row>
      <xdr:rowOff>9525</xdr:rowOff>
    </xdr:from>
    <xdr:to>
      <xdr:col>5</xdr:col>
      <xdr:colOff>914400</xdr:colOff>
      <xdr:row>23</xdr:row>
      <xdr:rowOff>19050</xdr:rowOff>
    </xdr:to>
    <xdr:sp>
      <xdr:nvSpPr>
        <xdr:cNvPr id="2" name="四角形吹き出し 2"/>
        <xdr:cNvSpPr>
          <a:spLocks/>
        </xdr:cNvSpPr>
      </xdr:nvSpPr>
      <xdr:spPr>
        <a:xfrm>
          <a:off x="4000500" y="7677150"/>
          <a:ext cx="2781300" cy="828675"/>
        </a:xfrm>
        <a:prstGeom prst="wedgeRectCallout">
          <a:avLst>
            <a:gd name="adj1" fmla="val -66921"/>
            <a:gd name="adj2" fmla="val -5620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補助対象経費に含まれない太陽光発電設備に関する経費を記入してください。（例：モニター、太陽光発電に関する保険の保険料等）</a:t>
          </a:r>
        </a:p>
      </xdr:txBody>
    </xdr:sp>
    <xdr:clientData/>
  </xdr:twoCellAnchor>
  <xdr:twoCellAnchor>
    <xdr:from>
      <xdr:col>5</xdr:col>
      <xdr:colOff>504825</xdr:colOff>
      <xdr:row>17</xdr:row>
      <xdr:rowOff>57150</xdr:rowOff>
    </xdr:from>
    <xdr:to>
      <xdr:col>5</xdr:col>
      <xdr:colOff>2819400</xdr:colOff>
      <xdr:row>19</xdr:row>
      <xdr:rowOff>47625</xdr:rowOff>
    </xdr:to>
    <xdr:sp>
      <xdr:nvSpPr>
        <xdr:cNvPr id="3" name="四角形吹き出し 3"/>
        <xdr:cNvSpPr>
          <a:spLocks/>
        </xdr:cNvSpPr>
      </xdr:nvSpPr>
      <xdr:spPr>
        <a:xfrm>
          <a:off x="6372225" y="6086475"/>
          <a:ext cx="2314575" cy="809625"/>
        </a:xfrm>
        <a:prstGeom prst="wedgeRectCallout">
          <a:avLst>
            <a:gd name="adj1" fmla="val -63685"/>
            <a:gd name="adj2" fmla="val 16194"/>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１円未満の端数が出た場合は契約業者が採用している端数処理方法に準じて計算してください。</a:t>
          </a:r>
        </a:p>
      </xdr:txBody>
    </xdr:sp>
    <xdr:clientData/>
  </xdr:twoCellAnchor>
  <xdr:twoCellAnchor>
    <xdr:from>
      <xdr:col>5</xdr:col>
      <xdr:colOff>314325</xdr:colOff>
      <xdr:row>26</xdr:row>
      <xdr:rowOff>247650</xdr:rowOff>
    </xdr:from>
    <xdr:to>
      <xdr:col>5</xdr:col>
      <xdr:colOff>2771775</xdr:colOff>
      <xdr:row>28</xdr:row>
      <xdr:rowOff>381000</xdr:rowOff>
    </xdr:to>
    <xdr:sp>
      <xdr:nvSpPr>
        <xdr:cNvPr id="4" name="四角形吹き出し 4"/>
        <xdr:cNvSpPr>
          <a:spLocks/>
        </xdr:cNvSpPr>
      </xdr:nvSpPr>
      <xdr:spPr>
        <a:xfrm>
          <a:off x="6181725" y="9753600"/>
          <a:ext cx="2457450" cy="952500"/>
        </a:xfrm>
        <a:prstGeom prst="wedgeRectCallout">
          <a:avLst>
            <a:gd name="adj1" fmla="val -68175"/>
            <a:gd name="adj2" fmla="val -3984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契約書に含まれるもので、太陽光発電設備と関係ない経費を記入してください。（例：</a:t>
          </a:r>
          <a:r>
            <a:rPr lang="en-US" cap="none" sz="1100" b="0" i="0" u="none" baseline="0">
              <a:solidFill>
                <a:srgbClr val="000000"/>
              </a:solidFill>
            </a:rPr>
            <a:t>HEMS</a:t>
          </a:r>
          <a:r>
            <a:rPr lang="en-US" cap="none" sz="1100" b="0" i="0" u="none" baseline="0">
              <a:solidFill>
                <a:srgbClr val="000000"/>
              </a:solidFill>
            </a:rPr>
            <a:t>、建物建築工事費等）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9</xdr:row>
      <xdr:rowOff>66675</xdr:rowOff>
    </xdr:from>
    <xdr:to>
      <xdr:col>4</xdr:col>
      <xdr:colOff>2581275</xdr:colOff>
      <xdr:row>11</xdr:row>
      <xdr:rowOff>38100</xdr:rowOff>
    </xdr:to>
    <xdr:sp>
      <xdr:nvSpPr>
        <xdr:cNvPr id="1" name="四角形吹き出し 1"/>
        <xdr:cNvSpPr>
          <a:spLocks/>
        </xdr:cNvSpPr>
      </xdr:nvSpPr>
      <xdr:spPr>
        <a:xfrm>
          <a:off x="6029325" y="2990850"/>
          <a:ext cx="2295525" cy="790575"/>
        </a:xfrm>
        <a:prstGeom prst="wedgeRectCallout">
          <a:avLst>
            <a:gd name="adj1" fmla="val -63685"/>
            <a:gd name="adj2" fmla="val 16194"/>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１円未満の端数が出た場合は契約業者が採用している端数処理方法に準じて計算してください。</a:t>
          </a:r>
        </a:p>
      </xdr:txBody>
    </xdr:sp>
    <xdr:clientData/>
  </xdr:twoCellAnchor>
  <xdr:twoCellAnchor>
    <xdr:from>
      <xdr:col>3</xdr:col>
      <xdr:colOff>1457325</xdr:colOff>
      <xdr:row>13</xdr:row>
      <xdr:rowOff>19050</xdr:rowOff>
    </xdr:from>
    <xdr:to>
      <xdr:col>4</xdr:col>
      <xdr:colOff>2447925</xdr:colOff>
      <xdr:row>15</xdr:row>
      <xdr:rowOff>19050</xdr:rowOff>
    </xdr:to>
    <xdr:sp>
      <xdr:nvSpPr>
        <xdr:cNvPr id="2" name="四角形吹き出し 2"/>
        <xdr:cNvSpPr>
          <a:spLocks/>
        </xdr:cNvSpPr>
      </xdr:nvSpPr>
      <xdr:spPr>
        <a:xfrm>
          <a:off x="5400675" y="4581525"/>
          <a:ext cx="2790825" cy="819150"/>
        </a:xfrm>
        <a:prstGeom prst="wedgeRectCallout">
          <a:avLst>
            <a:gd name="adj1" fmla="val -66921"/>
            <a:gd name="adj2" fmla="val -5620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補助対象経費に含まれない蓄電池設備に関する経費を記入してください。（例：モニター、蓄電池に関する保険の保険料等）</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1781175</xdr:colOff>
      <xdr:row>12</xdr:row>
      <xdr:rowOff>142875</xdr:rowOff>
    </xdr:from>
    <xdr:to>
      <xdr:col>4</xdr:col>
      <xdr:colOff>1790700</xdr:colOff>
      <xdr:row>15</xdr:row>
      <xdr:rowOff>0</xdr:rowOff>
    </xdr:to>
    <xdr:sp>
      <xdr:nvSpPr>
        <xdr:cNvPr id="1" name="四角形吹き出し 1"/>
        <xdr:cNvSpPr>
          <a:spLocks/>
        </xdr:cNvSpPr>
      </xdr:nvSpPr>
      <xdr:spPr>
        <a:xfrm>
          <a:off x="5591175" y="3743325"/>
          <a:ext cx="2314575" cy="800100"/>
        </a:xfrm>
        <a:prstGeom prst="wedgeRectCallout">
          <a:avLst>
            <a:gd name="adj1" fmla="val -40486"/>
            <a:gd name="adj2" fmla="val -7308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１円未満の端数が出た場合は契約業者が採用している端数処理方法に準じて計算してください。</a:t>
          </a:r>
        </a:p>
      </xdr:txBody>
    </xdr:sp>
    <xdr:clientData/>
  </xdr:twoCellAnchor>
  <xdr:twoCellAnchor>
    <xdr:from>
      <xdr:col>1</xdr:col>
      <xdr:colOff>1238250</xdr:colOff>
      <xdr:row>15</xdr:row>
      <xdr:rowOff>190500</xdr:rowOff>
    </xdr:from>
    <xdr:to>
      <xdr:col>3</xdr:col>
      <xdr:colOff>866775</xdr:colOff>
      <xdr:row>17</xdr:row>
      <xdr:rowOff>304800</xdr:rowOff>
    </xdr:to>
    <xdr:sp>
      <xdr:nvSpPr>
        <xdr:cNvPr id="2" name="四角形吹き出し 2"/>
        <xdr:cNvSpPr>
          <a:spLocks/>
        </xdr:cNvSpPr>
      </xdr:nvSpPr>
      <xdr:spPr>
        <a:xfrm>
          <a:off x="1895475" y="4733925"/>
          <a:ext cx="2781300" cy="819150"/>
        </a:xfrm>
        <a:prstGeom prst="wedgeRectCallout">
          <a:avLst>
            <a:gd name="adj1" fmla="val -35009"/>
            <a:gd name="adj2" fmla="val -10677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補助対象経費に含まれない太陽熱利用設備に関する経費を記入してください。（例：オプションのリモコン等）</a:t>
          </a:r>
        </a:p>
      </xdr:txBody>
    </xdr:sp>
    <xdr:clientData/>
  </xdr:twoCellAnchor>
  <xdr:twoCellAnchor>
    <xdr:from>
      <xdr:col>3</xdr:col>
      <xdr:colOff>1638300</xdr:colOff>
      <xdr:row>19</xdr:row>
      <xdr:rowOff>219075</xdr:rowOff>
    </xdr:from>
    <xdr:to>
      <xdr:col>4</xdr:col>
      <xdr:colOff>1800225</xdr:colOff>
      <xdr:row>22</xdr:row>
      <xdr:rowOff>228600</xdr:rowOff>
    </xdr:to>
    <xdr:sp>
      <xdr:nvSpPr>
        <xdr:cNvPr id="3" name="四角形吹き出し 3"/>
        <xdr:cNvSpPr>
          <a:spLocks/>
        </xdr:cNvSpPr>
      </xdr:nvSpPr>
      <xdr:spPr>
        <a:xfrm>
          <a:off x="5448300" y="6257925"/>
          <a:ext cx="2466975" cy="952500"/>
        </a:xfrm>
        <a:prstGeom prst="wedgeRectCallout">
          <a:avLst>
            <a:gd name="adj1" fmla="val -68175"/>
            <a:gd name="adj2" fmla="val -3984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契約書に含まれるもので、太陽熱利用設備と関係ない経費を記入してください。（例：建物建築工事費等）</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8</xdr:row>
      <xdr:rowOff>314325</xdr:rowOff>
    </xdr:from>
    <xdr:to>
      <xdr:col>4</xdr:col>
      <xdr:colOff>2219325</xdr:colOff>
      <xdr:row>11</xdr:row>
      <xdr:rowOff>285750</xdr:rowOff>
    </xdr:to>
    <xdr:sp>
      <xdr:nvSpPr>
        <xdr:cNvPr id="1" name="四角形吹き出し 1"/>
        <xdr:cNvSpPr>
          <a:spLocks/>
        </xdr:cNvSpPr>
      </xdr:nvSpPr>
      <xdr:spPr>
        <a:xfrm>
          <a:off x="5981700" y="2933700"/>
          <a:ext cx="1838325" cy="1028700"/>
        </a:xfrm>
        <a:prstGeom prst="wedgeRectCallout">
          <a:avLst>
            <a:gd name="adj1" fmla="val -63685"/>
            <a:gd name="adj2" fmla="val 16194"/>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１円未満の端数が出た場合は契約業者が採用している端数処理方法に準じて計算してください。</a:t>
          </a:r>
        </a:p>
      </xdr:txBody>
    </xdr:sp>
    <xdr:clientData/>
  </xdr:twoCellAnchor>
  <xdr:twoCellAnchor>
    <xdr:from>
      <xdr:col>2</xdr:col>
      <xdr:colOff>828675</xdr:colOff>
      <xdr:row>12</xdr:row>
      <xdr:rowOff>276225</xdr:rowOff>
    </xdr:from>
    <xdr:to>
      <xdr:col>3</xdr:col>
      <xdr:colOff>1466850</xdr:colOff>
      <xdr:row>15</xdr:row>
      <xdr:rowOff>57150</xdr:rowOff>
    </xdr:to>
    <xdr:sp>
      <xdr:nvSpPr>
        <xdr:cNvPr id="2" name="四角形吹き出し 2"/>
        <xdr:cNvSpPr>
          <a:spLocks/>
        </xdr:cNvSpPr>
      </xdr:nvSpPr>
      <xdr:spPr>
        <a:xfrm>
          <a:off x="1905000" y="4305300"/>
          <a:ext cx="2790825" cy="838200"/>
        </a:xfrm>
        <a:prstGeom prst="wedgeRectCallout">
          <a:avLst>
            <a:gd name="adj1" fmla="val -37847"/>
            <a:gd name="adj2" fmla="val -67828"/>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補助対象経費に含まれない蓄電池設備に関する経費を記入してください。（例：、薪ストーブに関する保険の保険料等）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1314450</xdr:colOff>
      <xdr:row>8</xdr:row>
      <xdr:rowOff>114300</xdr:rowOff>
    </xdr:from>
    <xdr:to>
      <xdr:col>0</xdr:col>
      <xdr:colOff>3581400</xdr:colOff>
      <xdr:row>9</xdr:row>
      <xdr:rowOff>361950</xdr:rowOff>
    </xdr:to>
    <xdr:sp>
      <xdr:nvSpPr>
        <xdr:cNvPr id="1" name="四角形吹き出し 1"/>
        <xdr:cNvSpPr>
          <a:spLocks/>
        </xdr:cNvSpPr>
      </xdr:nvSpPr>
      <xdr:spPr>
        <a:xfrm>
          <a:off x="1314450" y="2943225"/>
          <a:ext cx="2266950" cy="561975"/>
        </a:xfrm>
        <a:prstGeom prst="wedgeRectCallout">
          <a:avLst>
            <a:gd name="adj1" fmla="val 58365"/>
            <a:gd name="adj2" fmla="val 3462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申請者団体の活動の内容を記入してください。</a:t>
          </a:r>
        </a:p>
      </xdr:txBody>
    </xdr:sp>
    <xdr:clientData/>
  </xdr:twoCellAnchor>
  <xdr:twoCellAnchor>
    <xdr:from>
      <xdr:col>0</xdr:col>
      <xdr:colOff>2124075</xdr:colOff>
      <xdr:row>2</xdr:row>
      <xdr:rowOff>95250</xdr:rowOff>
    </xdr:from>
    <xdr:to>
      <xdr:col>2</xdr:col>
      <xdr:colOff>295275</xdr:colOff>
      <xdr:row>6</xdr:row>
      <xdr:rowOff>66675</xdr:rowOff>
    </xdr:to>
    <xdr:sp>
      <xdr:nvSpPr>
        <xdr:cNvPr id="2" name="四角形吹き出し 2"/>
        <xdr:cNvSpPr>
          <a:spLocks/>
        </xdr:cNvSpPr>
      </xdr:nvSpPr>
      <xdr:spPr>
        <a:xfrm>
          <a:off x="2124075" y="514350"/>
          <a:ext cx="3009900" cy="1333500"/>
        </a:xfrm>
        <a:prstGeom prst="wedgeRectCallout">
          <a:avLst>
            <a:gd name="adj1" fmla="val -24000"/>
            <a:gd name="adj2" fmla="val 64143"/>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搬出に必要な免許がある場合は、その免許と免許を受けている方の名前を記入してください。</a:t>
          </a:r>
          <a:r>
            <a:rPr lang="en-US" cap="none" sz="1100" b="0" i="0" u="none" baseline="0">
              <a:solidFill>
                <a:srgbClr val="000000"/>
              </a:solidFill>
            </a:rPr>
            <a:t>
</a:t>
          </a:r>
          <a:r>
            <a:rPr lang="en-US" cap="none" sz="1100" b="0" i="0" u="none" baseline="0">
              <a:solidFill>
                <a:srgbClr val="000000"/>
              </a:solidFill>
            </a:rPr>
            <a:t>申請者が２名以上の個人で構成された団体である場合は「みんなでつくる出雲の森事業」で講習等を受けた方が対象です。</a:t>
          </a:r>
        </a:p>
      </xdr:txBody>
    </xdr:sp>
    <xdr:clientData/>
  </xdr:twoCellAnchor>
  <xdr:twoCellAnchor>
    <xdr:from>
      <xdr:col>1</xdr:col>
      <xdr:colOff>666750</xdr:colOff>
      <xdr:row>30</xdr:row>
      <xdr:rowOff>9525</xdr:rowOff>
    </xdr:from>
    <xdr:to>
      <xdr:col>2</xdr:col>
      <xdr:colOff>1133475</xdr:colOff>
      <xdr:row>34</xdr:row>
      <xdr:rowOff>38100</xdr:rowOff>
    </xdr:to>
    <xdr:sp>
      <xdr:nvSpPr>
        <xdr:cNvPr id="3" name="四角形吹き出し 3"/>
        <xdr:cNvSpPr>
          <a:spLocks/>
        </xdr:cNvSpPr>
      </xdr:nvSpPr>
      <xdr:spPr>
        <a:xfrm>
          <a:off x="4448175" y="9163050"/>
          <a:ext cx="1524000" cy="1247775"/>
        </a:xfrm>
        <a:prstGeom prst="wedgeRectCallout">
          <a:avLst>
            <a:gd name="adj1" fmla="val 29949"/>
            <a:gd name="adj2" fmla="val 7343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事業の予定期間（初回の搬出に要する期間）の終わりについてはおおよそで構いません。</a:t>
          </a:r>
        </a:p>
      </xdr:txBody>
    </xdr:sp>
    <xdr:clientData/>
  </xdr:twoCellAnchor>
  <xdr:twoCellAnchor>
    <xdr:from>
      <xdr:col>3</xdr:col>
      <xdr:colOff>542925</xdr:colOff>
      <xdr:row>10</xdr:row>
      <xdr:rowOff>142875</xdr:rowOff>
    </xdr:from>
    <xdr:to>
      <xdr:col>4</xdr:col>
      <xdr:colOff>1552575</xdr:colOff>
      <xdr:row>15</xdr:row>
      <xdr:rowOff>76200</xdr:rowOff>
    </xdr:to>
    <xdr:sp>
      <xdr:nvSpPr>
        <xdr:cNvPr id="4" name="四角形吹き出し 4"/>
        <xdr:cNvSpPr>
          <a:spLocks/>
        </xdr:cNvSpPr>
      </xdr:nvSpPr>
      <xdr:spPr>
        <a:xfrm>
          <a:off x="6524625" y="3857625"/>
          <a:ext cx="2352675" cy="1266825"/>
        </a:xfrm>
        <a:prstGeom prst="wedgeRectCallout">
          <a:avLst>
            <a:gd name="adj1" fmla="val -29953"/>
            <a:gd name="adj2" fmla="val -122162"/>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法人でない場合は、団体構成員の名簿も添付してください。</a:t>
          </a:r>
          <a:r>
            <a:rPr lang="en-US" cap="none" sz="1100" b="0" i="0" u="none" baseline="0">
              <a:solidFill>
                <a:srgbClr val="000000"/>
              </a:solidFill>
            </a:rPr>
            <a:t>
</a:t>
          </a:r>
          <a:r>
            <a:rPr lang="en-US" cap="none" sz="1100" b="0" i="0" u="none" baseline="0">
              <a:solidFill>
                <a:srgbClr val="000000"/>
              </a:solidFill>
            </a:rPr>
            <a:t>団体の名簿は別のシート「名簿（林地残材の集積装置）」をお使いください。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2</xdr:row>
      <xdr:rowOff>323850</xdr:rowOff>
    </xdr:from>
    <xdr:to>
      <xdr:col>3</xdr:col>
      <xdr:colOff>1114425</xdr:colOff>
      <xdr:row>4</xdr:row>
      <xdr:rowOff>333375</xdr:rowOff>
    </xdr:to>
    <xdr:sp>
      <xdr:nvSpPr>
        <xdr:cNvPr id="1" name="四角形吹き出し 1"/>
        <xdr:cNvSpPr>
          <a:spLocks/>
        </xdr:cNvSpPr>
      </xdr:nvSpPr>
      <xdr:spPr>
        <a:xfrm>
          <a:off x="2362200" y="914400"/>
          <a:ext cx="2200275" cy="600075"/>
        </a:xfrm>
        <a:prstGeom prst="wedgeRectCallout">
          <a:avLst>
            <a:gd name="adj1" fmla="val 60888"/>
            <a:gd name="adj2" fmla="val -1199"/>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交付申請書の「補助対象経費」が入ります。</a:t>
          </a:r>
          <a:r>
            <a:rPr lang="en-US" cap="none" sz="1100" b="0" i="0" u="none" baseline="0">
              <a:solidFill>
                <a:srgbClr val="000000"/>
              </a:solidFill>
            </a:rPr>
            <a:t>
</a:t>
          </a:r>
        </a:p>
      </xdr:txBody>
    </xdr:sp>
    <xdr:clientData/>
  </xdr:twoCellAnchor>
  <xdr:twoCellAnchor>
    <xdr:from>
      <xdr:col>0</xdr:col>
      <xdr:colOff>104775</xdr:colOff>
      <xdr:row>9</xdr:row>
      <xdr:rowOff>257175</xdr:rowOff>
    </xdr:from>
    <xdr:to>
      <xdr:col>1</xdr:col>
      <xdr:colOff>1000125</xdr:colOff>
      <xdr:row>12</xdr:row>
      <xdr:rowOff>104775</xdr:rowOff>
    </xdr:to>
    <xdr:sp>
      <xdr:nvSpPr>
        <xdr:cNvPr id="2" name="四角形吹き出し 2"/>
        <xdr:cNvSpPr>
          <a:spLocks/>
        </xdr:cNvSpPr>
      </xdr:nvSpPr>
      <xdr:spPr>
        <a:xfrm>
          <a:off x="104775" y="2743200"/>
          <a:ext cx="1743075" cy="790575"/>
        </a:xfrm>
        <a:prstGeom prst="wedgeRectCallout">
          <a:avLst>
            <a:gd name="adj1" fmla="val 23740"/>
            <a:gd name="adj2" fmla="val -11809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資金内訳の合計金額が上記の「補助対象経費」になります。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view="pageBreakPreview" zoomScale="75" zoomScaleSheetLayoutView="75" zoomScalePageLayoutView="0" workbookViewId="0" topLeftCell="A1">
      <selection activeCell="O12" sqref="O12"/>
    </sheetView>
  </sheetViews>
  <sheetFormatPr defaultColWidth="8.796875" defaultRowHeight="15"/>
  <cols>
    <col min="1" max="1" width="33" style="192" customWidth="1"/>
    <col min="2" max="2" width="17" style="192" customWidth="1"/>
    <col min="3" max="3" width="9.5" style="192" customWidth="1"/>
    <col min="4" max="4" width="17.5" style="192" customWidth="1"/>
    <col min="5" max="5" width="20.09765625" style="192" customWidth="1"/>
  </cols>
  <sheetData>
    <row r="1" ht="14.25">
      <c r="A1" s="29" t="s">
        <v>58</v>
      </c>
    </row>
    <row r="2" ht="14.25">
      <c r="A2" s="7" t="s">
        <v>145</v>
      </c>
    </row>
    <row r="3" spans="4:5" ht="20.25" customHeight="1">
      <c r="D3" s="230" t="s">
        <v>312</v>
      </c>
      <c r="E3" s="230"/>
    </row>
    <row r="4" ht="14.25">
      <c r="A4" s="7" t="s">
        <v>57</v>
      </c>
    </row>
    <row r="5" spans="3:5" ht="20.25" customHeight="1">
      <c r="C5" s="25" t="s">
        <v>123</v>
      </c>
      <c r="D5" s="225" t="s">
        <v>201</v>
      </c>
      <c r="E5" s="225"/>
    </row>
    <row r="6" spans="3:5" ht="20.25" customHeight="1">
      <c r="C6" s="25" t="s">
        <v>121</v>
      </c>
      <c r="D6" s="131" t="s">
        <v>202</v>
      </c>
      <c r="E6" s="25"/>
    </row>
    <row r="7" spans="1:5" s="71" customFormat="1" ht="20.25" customHeight="1">
      <c r="A7" s="192"/>
      <c r="B7" s="192"/>
      <c r="C7" s="25" t="s">
        <v>122</v>
      </c>
      <c r="D7" s="26"/>
      <c r="E7" s="192"/>
    </row>
    <row r="8" spans="3:5" ht="20.25" customHeight="1">
      <c r="C8" s="25" t="s">
        <v>89</v>
      </c>
      <c r="D8" s="225" t="s">
        <v>203</v>
      </c>
      <c r="E8" s="225"/>
    </row>
    <row r="9" spans="3:5" ht="20.25" customHeight="1">
      <c r="C9" s="25" t="s">
        <v>88</v>
      </c>
      <c r="D9" s="225" t="s">
        <v>203</v>
      </c>
      <c r="E9" s="225"/>
    </row>
    <row r="10" spans="3:5" ht="20.25" customHeight="1">
      <c r="C10" s="25" t="s">
        <v>87</v>
      </c>
      <c r="D10" s="238" t="s">
        <v>204</v>
      </c>
      <c r="E10" s="238"/>
    </row>
    <row r="11" spans="3:5" ht="37.5" customHeight="1">
      <c r="C11" s="229" t="s">
        <v>97</v>
      </c>
      <c r="D11" s="229"/>
      <c r="E11" s="229"/>
    </row>
    <row r="12" spans="1:5" s="172" customFormat="1" ht="37.5" customHeight="1">
      <c r="A12" s="231" t="s">
        <v>244</v>
      </c>
      <c r="B12" s="231"/>
      <c r="C12" s="231"/>
      <c r="D12" s="231"/>
      <c r="E12" s="231"/>
    </row>
    <row r="13" spans="1:5" s="172" customFormat="1" ht="37.5" customHeight="1">
      <c r="A13" s="229" t="s">
        <v>245</v>
      </c>
      <c r="B13" s="229"/>
      <c r="C13" s="229"/>
      <c r="D13" s="229"/>
      <c r="E13" s="229"/>
    </row>
    <row r="14" spans="1:10" ht="21.75" customHeight="1">
      <c r="A14" s="239" t="s">
        <v>56</v>
      </c>
      <c r="B14" s="239"/>
      <c r="C14" s="239"/>
      <c r="D14" s="239"/>
      <c r="E14" s="239"/>
      <c r="J14" s="51"/>
    </row>
    <row r="15" spans="1:5" s="45" customFormat="1" ht="12.75" customHeight="1">
      <c r="A15" s="44"/>
      <c r="B15" s="44"/>
      <c r="C15" s="44"/>
      <c r="D15" s="44"/>
      <c r="E15" s="44"/>
    </row>
    <row r="16" spans="1:5" ht="34.5" customHeight="1">
      <c r="A16" s="12" t="s">
        <v>48</v>
      </c>
      <c r="B16" s="226" t="s">
        <v>310</v>
      </c>
      <c r="C16" s="227"/>
      <c r="D16" s="227"/>
      <c r="E16" s="228"/>
    </row>
    <row r="17" spans="1:8" ht="58.5" customHeight="1">
      <c r="A17" s="30" t="s">
        <v>54</v>
      </c>
      <c r="B17" s="218" t="s">
        <v>144</v>
      </c>
      <c r="C17" s="219"/>
      <c r="D17" s="219"/>
      <c r="E17" s="220"/>
      <c r="H17" s="23"/>
    </row>
    <row r="18" spans="1:5" ht="33.75" customHeight="1">
      <c r="A18" s="12" t="s">
        <v>86</v>
      </c>
      <c r="B18" s="22" t="s">
        <v>52</v>
      </c>
      <c r="C18" s="224">
        <v>2557500</v>
      </c>
      <c r="D18" s="224"/>
      <c r="E18" s="13" t="s">
        <v>53</v>
      </c>
    </row>
    <row r="19" spans="1:5" ht="33.75" customHeight="1">
      <c r="A19" s="12" t="s">
        <v>49</v>
      </c>
      <c r="B19" s="22" t="s">
        <v>52</v>
      </c>
      <c r="C19" s="223">
        <v>190000</v>
      </c>
      <c r="D19" s="223"/>
      <c r="E19" s="13" t="s">
        <v>53</v>
      </c>
    </row>
    <row r="20" spans="1:5" ht="41.25" customHeight="1">
      <c r="A20" s="30" t="s">
        <v>165</v>
      </c>
      <c r="B20" s="24" t="s">
        <v>50</v>
      </c>
      <c r="C20" s="221" t="s">
        <v>205</v>
      </c>
      <c r="D20" s="221"/>
      <c r="E20" s="222"/>
    </row>
    <row r="21" spans="1:6" ht="39" customHeight="1">
      <c r="A21" s="232" t="s">
        <v>139</v>
      </c>
      <c r="B21" s="180" t="s">
        <v>90</v>
      </c>
      <c r="C21" s="234" t="s">
        <v>301</v>
      </c>
      <c r="D21" s="234"/>
      <c r="E21" s="235"/>
      <c r="F21" s="27"/>
    </row>
    <row r="22" spans="1:6" ht="41.25" customHeight="1">
      <c r="A22" s="233"/>
      <c r="B22" s="181" t="s">
        <v>91</v>
      </c>
      <c r="C22" s="236" t="s">
        <v>302</v>
      </c>
      <c r="D22" s="236"/>
      <c r="E22" s="237"/>
      <c r="F22" s="27"/>
    </row>
    <row r="23" spans="1:8" ht="264.75" customHeight="1">
      <c r="A23" s="12" t="s">
        <v>51</v>
      </c>
      <c r="B23" s="218" t="s">
        <v>309</v>
      </c>
      <c r="C23" s="219"/>
      <c r="D23" s="219"/>
      <c r="E23" s="220"/>
      <c r="F23" s="21"/>
      <c r="G23" s="21"/>
      <c r="H23" s="21"/>
    </row>
  </sheetData>
  <sheetProtection/>
  <mergeCells count="18">
    <mergeCell ref="D5:E5"/>
    <mergeCell ref="D3:E3"/>
    <mergeCell ref="A12:E12"/>
    <mergeCell ref="A13:E13"/>
    <mergeCell ref="A21:A22"/>
    <mergeCell ref="C21:E21"/>
    <mergeCell ref="C22:E22"/>
    <mergeCell ref="D9:E9"/>
    <mergeCell ref="D10:E10"/>
    <mergeCell ref="A14:E14"/>
    <mergeCell ref="B23:E23"/>
    <mergeCell ref="C20:E20"/>
    <mergeCell ref="C19:D19"/>
    <mergeCell ref="C18:D18"/>
    <mergeCell ref="B17:E17"/>
    <mergeCell ref="D8:E8"/>
    <mergeCell ref="B16:E16"/>
    <mergeCell ref="C11:E11"/>
  </mergeCells>
  <hyperlinks>
    <hyperlink ref="D10" r:id="rId1" display="***@****.ne.jp"/>
  </hyperlinks>
  <printOptions/>
  <pageMargins left="0.7" right="0.7" top="0.75" bottom="0.75" header="0.3" footer="0.3"/>
  <pageSetup blackAndWhite="1" fitToHeight="1" fitToWidth="1" horizontalDpi="600" verticalDpi="600" orientation="portrait" paperSize="9" scale="84" r:id="rId3"/>
  <drawing r:id="rId2"/>
</worksheet>
</file>

<file path=xl/worksheets/sheet10.xml><?xml version="1.0" encoding="utf-8"?>
<worksheet xmlns="http://schemas.openxmlformats.org/spreadsheetml/2006/main" xmlns:r="http://schemas.openxmlformats.org/officeDocument/2006/relationships">
  <sheetPr>
    <tabColor theme="5" tint="0.39998000860214233"/>
  </sheetPr>
  <dimension ref="A1:E27"/>
  <sheetViews>
    <sheetView view="pageBreakPreview" zoomScale="60" zoomScalePageLayoutView="0" workbookViewId="0" topLeftCell="A1">
      <selection activeCell="P17" sqref="P17"/>
    </sheetView>
  </sheetViews>
  <sheetFormatPr defaultColWidth="9" defaultRowHeight="15"/>
  <cols>
    <col min="1" max="1" width="5.59765625" style="172" customWidth="1"/>
    <col min="2" max="2" width="5.69921875" style="172" customWidth="1"/>
    <col min="3" max="3" width="22.59765625" style="172" customWidth="1"/>
    <col min="4" max="4" width="24.8984375" style="172" customWidth="1"/>
    <col min="5" max="5" width="25.09765625" style="172" customWidth="1"/>
    <col min="6" max="16384" width="9" style="172" customWidth="1"/>
  </cols>
  <sheetData>
    <row r="1" ht="27.75" customHeight="1">
      <c r="A1" s="29" t="s">
        <v>58</v>
      </c>
    </row>
    <row r="2" spans="1:2" ht="27.75" customHeight="1">
      <c r="A2" s="29" t="s">
        <v>261</v>
      </c>
      <c r="B2" s="29"/>
    </row>
    <row r="3" ht="27.75" customHeight="1">
      <c r="A3" s="172" t="s">
        <v>262</v>
      </c>
    </row>
    <row r="4" ht="12" customHeight="1" thickBot="1"/>
    <row r="5" spans="1:5" ht="27.75" customHeight="1">
      <c r="A5" s="360" t="s">
        <v>0</v>
      </c>
      <c r="B5" s="361" t="s">
        <v>41</v>
      </c>
      <c r="C5" s="361"/>
      <c r="D5" s="178" t="s">
        <v>84</v>
      </c>
      <c r="E5" s="62" t="s">
        <v>37</v>
      </c>
    </row>
    <row r="6" spans="1:5" ht="27.75" customHeight="1">
      <c r="A6" s="311"/>
      <c r="B6" s="270" t="s">
        <v>178</v>
      </c>
      <c r="C6" s="270"/>
      <c r="D6" s="141">
        <v>360000</v>
      </c>
      <c r="E6" s="100"/>
    </row>
    <row r="7" spans="1:5" ht="27.75" customHeight="1">
      <c r="A7" s="311"/>
      <c r="B7" s="270" t="s">
        <v>263</v>
      </c>
      <c r="C7" s="270"/>
      <c r="D7" s="142">
        <v>400000</v>
      </c>
      <c r="E7" s="63"/>
    </row>
    <row r="8" spans="1:5" ht="27.75" customHeight="1">
      <c r="A8" s="311"/>
      <c r="B8" s="226" t="s">
        <v>264</v>
      </c>
      <c r="C8" s="228"/>
      <c r="D8" s="141"/>
      <c r="E8" s="187"/>
    </row>
    <row r="9" spans="1:5" ht="27.75" customHeight="1" thickBot="1">
      <c r="A9" s="311"/>
      <c r="B9" s="371" t="s">
        <v>4</v>
      </c>
      <c r="C9" s="371"/>
      <c r="D9" s="144">
        <v>200000</v>
      </c>
      <c r="E9" s="68"/>
    </row>
    <row r="10" spans="1:5" ht="27.75" customHeight="1" thickTop="1">
      <c r="A10" s="362" t="s">
        <v>95</v>
      </c>
      <c r="B10" s="363"/>
      <c r="C10" s="363"/>
      <c r="D10" s="208">
        <f>SUM(D6:D9)</f>
        <v>960000</v>
      </c>
      <c r="E10" s="65"/>
    </row>
    <row r="11" spans="1:5" ht="27.75" customHeight="1">
      <c r="A11" s="377" t="s">
        <v>38</v>
      </c>
      <c r="B11" s="270"/>
      <c r="C11" s="270"/>
      <c r="D11" s="142">
        <v>96000</v>
      </c>
      <c r="E11" s="66"/>
    </row>
    <row r="12" spans="1:5" ht="27.75" customHeight="1" thickBot="1">
      <c r="A12" s="378" t="s">
        <v>39</v>
      </c>
      <c r="B12" s="379"/>
      <c r="C12" s="379"/>
      <c r="D12" s="209">
        <f>D10+D11</f>
        <v>1056000</v>
      </c>
      <c r="E12" s="67"/>
    </row>
    <row r="13" spans="1:5" ht="27.75" customHeight="1">
      <c r="A13" s="364" t="s">
        <v>6</v>
      </c>
      <c r="B13" s="382" t="s">
        <v>269</v>
      </c>
      <c r="C13" s="383"/>
      <c r="D13" s="191">
        <v>50000</v>
      </c>
      <c r="E13" s="64"/>
    </row>
    <row r="14" spans="1:5" ht="27.75" customHeight="1">
      <c r="A14" s="365"/>
      <c r="B14" s="317"/>
      <c r="C14" s="318"/>
      <c r="D14" s="190"/>
      <c r="E14" s="15"/>
    </row>
    <row r="15" spans="1:5" ht="27.75" customHeight="1" thickBot="1">
      <c r="A15" s="365"/>
      <c r="B15" s="325"/>
      <c r="C15" s="326"/>
      <c r="D15" s="210"/>
      <c r="E15" s="41"/>
    </row>
    <row r="16" spans="1:5" ht="27.75" customHeight="1" thickBot="1" thickTop="1">
      <c r="A16" s="365"/>
      <c r="B16" s="353" t="s">
        <v>85</v>
      </c>
      <c r="C16" s="354"/>
      <c r="D16" s="211">
        <f>SUM(D13:D15)</f>
        <v>50000</v>
      </c>
      <c r="E16" s="188"/>
    </row>
    <row r="17" spans="1:5" ht="55.5" customHeight="1">
      <c r="A17" s="368" t="s">
        <v>265</v>
      </c>
      <c r="B17" s="369"/>
      <c r="C17" s="384"/>
      <c r="D17" s="212">
        <f>D10+D16</f>
        <v>1010000</v>
      </c>
      <c r="E17" s="9"/>
    </row>
    <row r="18" ht="27.75" customHeight="1">
      <c r="D18" s="29"/>
    </row>
    <row r="19" spans="1:5" ht="27.75" customHeight="1">
      <c r="A19" s="374" t="s">
        <v>266</v>
      </c>
      <c r="B19" s="264"/>
      <c r="C19" s="264"/>
      <c r="D19" s="190"/>
      <c r="E19" s="15"/>
    </row>
    <row r="20" spans="1:5" ht="27.75" customHeight="1">
      <c r="A20" s="375"/>
      <c r="B20" s="264"/>
      <c r="C20" s="264"/>
      <c r="D20" s="190"/>
      <c r="E20" s="15"/>
    </row>
    <row r="21" spans="1:5" ht="27.75" customHeight="1">
      <c r="A21" s="375"/>
      <c r="B21" s="317"/>
      <c r="C21" s="318"/>
      <c r="D21" s="210"/>
      <c r="E21" s="41"/>
    </row>
    <row r="22" spans="1:5" ht="27.75" customHeight="1" thickBot="1">
      <c r="A22" s="375"/>
      <c r="B22" s="356"/>
      <c r="C22" s="356"/>
      <c r="D22" s="210"/>
      <c r="E22" s="41"/>
    </row>
    <row r="23" spans="1:5" ht="42.75" customHeight="1" thickTop="1">
      <c r="A23" s="376"/>
      <c r="B23" s="380" t="s">
        <v>267</v>
      </c>
      <c r="C23" s="381"/>
      <c r="D23" s="213">
        <f>SUM(D19:D22)</f>
        <v>0</v>
      </c>
      <c r="E23" s="10"/>
    </row>
    <row r="24" spans="1:4" ht="27.75" customHeight="1">
      <c r="A24" s="8"/>
      <c r="B24" s="8"/>
      <c r="D24" s="214"/>
    </row>
    <row r="25" spans="1:4" ht="27.75" customHeight="1">
      <c r="A25" s="357" t="s">
        <v>112</v>
      </c>
      <c r="B25" s="270" t="s">
        <v>40</v>
      </c>
      <c r="C25" s="270"/>
      <c r="D25" s="215">
        <f>D17+D23</f>
        <v>1010000</v>
      </c>
    </row>
    <row r="26" spans="1:4" ht="27.75" customHeight="1">
      <c r="A26" s="358"/>
      <c r="B26" s="270" t="s">
        <v>7</v>
      </c>
      <c r="C26" s="270"/>
      <c r="D26" s="190">
        <v>101000</v>
      </c>
    </row>
    <row r="27" spans="1:5" ht="27.75" customHeight="1">
      <c r="A27" s="359"/>
      <c r="B27" s="270" t="s">
        <v>124</v>
      </c>
      <c r="C27" s="270"/>
      <c r="D27" s="215">
        <f>D25+D26</f>
        <v>1111000</v>
      </c>
      <c r="E27" s="189" t="s">
        <v>113</v>
      </c>
    </row>
  </sheetData>
  <sheetProtection/>
  <mergeCells count="25">
    <mergeCell ref="A25:A27"/>
    <mergeCell ref="B25:C25"/>
    <mergeCell ref="B26:C26"/>
    <mergeCell ref="B27:C27"/>
    <mergeCell ref="A17:C17"/>
    <mergeCell ref="A19:A23"/>
    <mergeCell ref="B19:C19"/>
    <mergeCell ref="B20:C20"/>
    <mergeCell ref="B21:C21"/>
    <mergeCell ref="B22:C22"/>
    <mergeCell ref="B23:C23"/>
    <mergeCell ref="A10:C10"/>
    <mergeCell ref="A11:C11"/>
    <mergeCell ref="A12:C12"/>
    <mergeCell ref="A13:A16"/>
    <mergeCell ref="B13:C13"/>
    <mergeCell ref="B14:C14"/>
    <mergeCell ref="B15:C15"/>
    <mergeCell ref="B16:C16"/>
    <mergeCell ref="A5:A9"/>
    <mergeCell ref="B5:C5"/>
    <mergeCell ref="B6:C6"/>
    <mergeCell ref="B7:C7"/>
    <mergeCell ref="B8:C8"/>
    <mergeCell ref="B9:C9"/>
  </mergeCells>
  <printOptions/>
  <pageMargins left="0.31496062992125984" right="0.31496062992125984" top="0.7480314960629921" bottom="0.7480314960629921" header="0.31496062992125984" footer="0.31496062992125984"/>
  <pageSetup blackAndWhite="1" horizontalDpi="600" verticalDpi="600" orientation="portrait" paperSize="9" scale="94" r:id="rId2"/>
  <headerFooter>
    <oddHeader>&amp;R&amp;K00-049令和５年度</oddHeader>
  </headerFooter>
  <drawing r:id="rId1"/>
</worksheet>
</file>

<file path=xl/worksheets/sheet11.xml><?xml version="1.0" encoding="utf-8"?>
<worksheet xmlns="http://schemas.openxmlformats.org/spreadsheetml/2006/main" xmlns:r="http://schemas.openxmlformats.org/officeDocument/2006/relationships">
  <sheetPr>
    <tabColor theme="6" tint="0.39998000860214233"/>
  </sheetPr>
  <dimension ref="A1:J59"/>
  <sheetViews>
    <sheetView view="pageBreakPreview" zoomScale="60" zoomScalePageLayoutView="0" workbookViewId="0" topLeftCell="A4">
      <selection activeCell="P17" sqref="P17"/>
    </sheetView>
  </sheetViews>
  <sheetFormatPr defaultColWidth="9" defaultRowHeight="15"/>
  <cols>
    <col min="1" max="1" width="39.69921875" style="118" customWidth="1"/>
    <col min="2" max="2" width="11.09765625" style="118" customWidth="1"/>
    <col min="3" max="3" width="12" style="118" customWidth="1"/>
    <col min="4" max="4" width="14.09765625" style="118" customWidth="1"/>
    <col min="5" max="5" width="16.69921875" style="118" customWidth="1"/>
    <col min="6" max="16384" width="9" style="118" customWidth="1"/>
  </cols>
  <sheetData>
    <row r="1" spans="1:2" ht="14.25">
      <c r="A1" s="29" t="s">
        <v>58</v>
      </c>
      <c r="B1" s="29"/>
    </row>
    <row r="2" spans="1:10" ht="18.75">
      <c r="A2" s="423" t="s">
        <v>146</v>
      </c>
      <c r="B2" s="423"/>
      <c r="C2" s="423"/>
      <c r="D2" s="423"/>
      <c r="E2" s="423"/>
      <c r="F2" s="76"/>
      <c r="G2" s="76"/>
      <c r="H2" s="76"/>
      <c r="I2" s="76"/>
      <c r="J2" s="76"/>
    </row>
    <row r="3" spans="1:10" ht="18.75">
      <c r="A3" s="78" t="s">
        <v>119</v>
      </c>
      <c r="B3" s="78"/>
      <c r="C3" s="77"/>
      <c r="D3" s="77"/>
      <c r="E3" s="77"/>
      <c r="F3" s="76"/>
      <c r="G3" s="76"/>
      <c r="H3" s="76"/>
      <c r="I3" s="76"/>
      <c r="J3" s="76"/>
    </row>
    <row r="4" spans="1:5" ht="27" customHeight="1">
      <c r="A4" s="122" t="s">
        <v>120</v>
      </c>
      <c r="B4" s="393" t="s">
        <v>231</v>
      </c>
      <c r="C4" s="393"/>
      <c r="D4" s="393"/>
      <c r="E4" s="393"/>
    </row>
    <row r="5" spans="1:5" ht="27" customHeight="1">
      <c r="A5" s="122" t="s">
        <v>129</v>
      </c>
      <c r="B5" s="393" t="s">
        <v>202</v>
      </c>
      <c r="C5" s="393"/>
      <c r="D5" s="393"/>
      <c r="E5" s="393"/>
    </row>
    <row r="6" spans="1:5" ht="34.5" customHeight="1">
      <c r="A6" s="81" t="s">
        <v>130</v>
      </c>
      <c r="B6" s="393" t="s">
        <v>232</v>
      </c>
      <c r="C6" s="393"/>
      <c r="D6" s="393"/>
      <c r="E6" s="393"/>
    </row>
    <row r="7" spans="1:5" ht="57.75" customHeight="1">
      <c r="A7" s="424" t="s">
        <v>147</v>
      </c>
      <c r="B7" s="389" t="s">
        <v>233</v>
      </c>
      <c r="C7" s="390"/>
      <c r="D7" s="390"/>
      <c r="E7" s="391"/>
    </row>
    <row r="8" spans="1:5" ht="24.75" customHeight="1">
      <c r="A8" s="425"/>
      <c r="B8" s="420" t="s">
        <v>141</v>
      </c>
      <c r="C8" s="421"/>
      <c r="D8" s="421"/>
      <c r="E8" s="422"/>
    </row>
    <row r="9" spans="1:5" ht="24.75" customHeight="1">
      <c r="A9" s="122" t="s">
        <v>132</v>
      </c>
      <c r="B9" s="382" t="s">
        <v>234</v>
      </c>
      <c r="C9" s="392"/>
      <c r="D9" s="392"/>
      <c r="E9" s="383"/>
    </row>
    <row r="10" spans="1:5" ht="45" customHeight="1">
      <c r="A10" s="122" t="s">
        <v>127</v>
      </c>
      <c r="B10" s="417" t="s">
        <v>235</v>
      </c>
      <c r="C10" s="418"/>
      <c r="D10" s="418"/>
      <c r="E10" s="419"/>
    </row>
    <row r="11" spans="1:9" ht="24" customHeight="1">
      <c r="A11" s="118" t="s">
        <v>125</v>
      </c>
      <c r="B11" s="29"/>
      <c r="C11" s="163"/>
      <c r="D11" s="163"/>
      <c r="E11" s="163"/>
      <c r="F11" s="34"/>
      <c r="G11" s="34"/>
      <c r="H11" s="34"/>
      <c r="I11" s="34"/>
    </row>
    <row r="12" spans="1:9" ht="24.75" customHeight="1">
      <c r="A12" s="124" t="s">
        <v>126</v>
      </c>
      <c r="B12" s="289" t="s">
        <v>236</v>
      </c>
      <c r="C12" s="289"/>
      <c r="D12" s="289"/>
      <c r="E12" s="289"/>
      <c r="F12" s="73"/>
      <c r="G12" s="73"/>
      <c r="H12" s="73"/>
      <c r="I12" s="72"/>
    </row>
    <row r="13" spans="1:9" ht="22.5" customHeight="1">
      <c r="A13" s="122" t="s">
        <v>27</v>
      </c>
      <c r="B13" s="393" t="s">
        <v>220</v>
      </c>
      <c r="C13" s="393"/>
      <c r="D13" s="393"/>
      <c r="E13" s="393"/>
      <c r="F13" s="73"/>
      <c r="G13" s="73"/>
      <c r="H13" s="73"/>
      <c r="I13" s="72"/>
    </row>
    <row r="14" spans="1:9" ht="12" customHeight="1">
      <c r="A14" s="79"/>
      <c r="B14" s="164"/>
      <c r="C14" s="36"/>
      <c r="D14" s="36"/>
      <c r="E14" s="36"/>
      <c r="F14" s="73"/>
      <c r="G14" s="73"/>
      <c r="H14" s="73"/>
      <c r="I14" s="72"/>
    </row>
    <row r="15" spans="1:9" ht="21.75" customHeight="1">
      <c r="A15" s="79" t="s">
        <v>134</v>
      </c>
      <c r="B15" s="164"/>
      <c r="C15" s="36"/>
      <c r="D15" s="36"/>
      <c r="E15" s="36"/>
      <c r="F15" s="73"/>
      <c r="G15" s="73"/>
      <c r="H15" s="73"/>
      <c r="I15" s="72"/>
    </row>
    <row r="16" spans="1:9" ht="24" customHeight="1">
      <c r="A16" s="89" t="s">
        <v>142</v>
      </c>
      <c r="B16" s="388" t="s">
        <v>303</v>
      </c>
      <c r="C16" s="388"/>
      <c r="D16" s="388"/>
      <c r="E16" s="388"/>
      <c r="F16" s="73"/>
      <c r="G16" s="73"/>
      <c r="H16" s="73"/>
      <c r="I16" s="72"/>
    </row>
    <row r="17" spans="1:9" ht="23.25" customHeight="1">
      <c r="A17" s="89" t="s">
        <v>138</v>
      </c>
      <c r="B17" s="388" t="s">
        <v>304</v>
      </c>
      <c r="C17" s="388"/>
      <c r="D17" s="388"/>
      <c r="E17" s="388"/>
      <c r="F17" s="73"/>
      <c r="G17" s="73"/>
      <c r="H17" s="73"/>
      <c r="I17" s="72"/>
    </row>
    <row r="18" spans="1:9" ht="13.5" customHeight="1">
      <c r="A18" s="79"/>
      <c r="B18" s="79"/>
      <c r="C18" s="75"/>
      <c r="D18" s="75"/>
      <c r="E18" s="75"/>
      <c r="F18" s="73"/>
      <c r="G18" s="73"/>
      <c r="H18" s="73"/>
      <c r="I18" s="72"/>
    </row>
    <row r="19" spans="1:9" ht="13.5" customHeight="1">
      <c r="A19" s="74" t="s">
        <v>135</v>
      </c>
      <c r="B19" s="74"/>
      <c r="F19" s="73"/>
      <c r="G19" s="73"/>
      <c r="H19" s="73"/>
      <c r="I19" s="72"/>
    </row>
    <row r="20" spans="1:9" ht="24.75" customHeight="1">
      <c r="A20" s="415" t="s">
        <v>133</v>
      </c>
      <c r="B20" s="416"/>
      <c r="C20" s="127" t="s">
        <v>114</v>
      </c>
      <c r="D20" s="80" t="s">
        <v>115</v>
      </c>
      <c r="E20" s="80" t="s">
        <v>84</v>
      </c>
      <c r="F20" s="73"/>
      <c r="G20" s="73"/>
      <c r="H20" s="73"/>
      <c r="I20" s="72"/>
    </row>
    <row r="21" spans="1:9" ht="24.75" customHeight="1">
      <c r="A21" s="386" t="s">
        <v>237</v>
      </c>
      <c r="B21" s="387"/>
      <c r="C21" s="165">
        <v>2</v>
      </c>
      <c r="D21" s="183">
        <v>250000</v>
      </c>
      <c r="E21" s="166">
        <f>C21*D21</f>
        <v>500000</v>
      </c>
      <c r="F21" s="73"/>
      <c r="G21" s="73"/>
      <c r="H21" s="73"/>
      <c r="I21" s="72"/>
    </row>
    <row r="22" spans="1:9" ht="24.75" customHeight="1">
      <c r="A22" s="386" t="s">
        <v>238</v>
      </c>
      <c r="B22" s="387"/>
      <c r="C22" s="165">
        <v>4</v>
      </c>
      <c r="D22" s="183">
        <v>9300</v>
      </c>
      <c r="E22" s="166">
        <f>C22*D22</f>
        <v>37200</v>
      </c>
      <c r="F22" s="73"/>
      <c r="G22" s="73"/>
      <c r="H22" s="73"/>
      <c r="I22" s="72"/>
    </row>
    <row r="23" spans="1:9" ht="24.75" customHeight="1">
      <c r="A23" s="386" t="s">
        <v>239</v>
      </c>
      <c r="B23" s="387"/>
      <c r="C23" s="167">
        <v>3</v>
      </c>
      <c r="D23" s="184">
        <v>5400</v>
      </c>
      <c r="E23" s="166">
        <f>C23*D23</f>
        <v>16200</v>
      </c>
      <c r="F23" s="73"/>
      <c r="G23" s="73"/>
      <c r="H23" s="73"/>
      <c r="I23" s="72"/>
    </row>
    <row r="24" spans="1:9" ht="24.75" customHeight="1">
      <c r="A24" s="395"/>
      <c r="B24" s="396"/>
      <c r="C24" s="69"/>
      <c r="D24" s="69"/>
      <c r="E24" s="70">
        <f>C24*D24</f>
        <v>0</v>
      </c>
      <c r="F24" s="73"/>
      <c r="G24" s="73"/>
      <c r="H24" s="73"/>
      <c r="I24" s="72"/>
    </row>
    <row r="25" spans="1:9" ht="24.75" customHeight="1">
      <c r="A25" s="395"/>
      <c r="B25" s="396"/>
      <c r="C25" s="69"/>
      <c r="D25" s="69"/>
      <c r="E25" s="70">
        <f>C25*D25</f>
        <v>0</v>
      </c>
      <c r="F25" s="73"/>
      <c r="G25" s="73"/>
      <c r="H25" s="73"/>
      <c r="I25" s="72"/>
    </row>
    <row r="26" spans="1:9" ht="21" customHeight="1">
      <c r="A26" s="397" t="s">
        <v>116</v>
      </c>
      <c r="B26" s="397"/>
      <c r="C26" s="397"/>
      <c r="D26" s="397"/>
      <c r="E26" s="168">
        <f>SUM(E21:E25)</f>
        <v>553400</v>
      </c>
      <c r="F26" s="73"/>
      <c r="G26" s="73"/>
      <c r="H26" s="73"/>
      <c r="I26" s="72"/>
    </row>
    <row r="27" spans="1:9" ht="23.25" customHeight="1">
      <c r="A27" s="385" t="s">
        <v>117</v>
      </c>
      <c r="B27" s="385"/>
      <c r="C27" s="385"/>
      <c r="D27" s="385"/>
      <c r="E27" s="166">
        <f>E26*0.1</f>
        <v>55340</v>
      </c>
      <c r="F27" s="73"/>
      <c r="G27" s="73"/>
      <c r="H27" s="73"/>
      <c r="I27" s="72"/>
    </row>
    <row r="28" spans="1:9" ht="22.5" customHeight="1">
      <c r="A28" s="385" t="s">
        <v>118</v>
      </c>
      <c r="B28" s="385"/>
      <c r="C28" s="385"/>
      <c r="D28" s="385"/>
      <c r="E28" s="168">
        <f>E27+E26</f>
        <v>608740</v>
      </c>
      <c r="F28" s="73"/>
      <c r="G28" s="73"/>
      <c r="H28" s="73"/>
      <c r="I28" s="72"/>
    </row>
    <row r="29" spans="1:9" ht="9" customHeight="1">
      <c r="A29" s="79"/>
      <c r="B29" s="79"/>
      <c r="C29" s="75"/>
      <c r="D29" s="75"/>
      <c r="E29" s="75"/>
      <c r="F29" s="73"/>
      <c r="G29" s="73"/>
      <c r="H29" s="73"/>
      <c r="I29" s="72"/>
    </row>
    <row r="30" spans="1:9" ht="24.75" customHeight="1">
      <c r="A30" s="118" t="s">
        <v>137</v>
      </c>
      <c r="C30" s="75"/>
      <c r="D30" s="75"/>
      <c r="E30" s="75"/>
      <c r="F30" s="73"/>
      <c r="G30" s="73"/>
      <c r="H30" s="73"/>
      <c r="I30" s="72"/>
    </row>
    <row r="31" spans="1:9" ht="21.75" customHeight="1">
      <c r="A31" s="122" t="s">
        <v>128</v>
      </c>
      <c r="B31" s="329" t="s">
        <v>218</v>
      </c>
      <c r="C31" s="398"/>
      <c r="D31" s="398"/>
      <c r="E31" s="330"/>
      <c r="F31" s="73"/>
      <c r="G31" s="73"/>
      <c r="H31" s="73"/>
      <c r="I31" s="72"/>
    </row>
    <row r="32" spans="1:9" ht="24.75" customHeight="1">
      <c r="A32" s="90" t="s">
        <v>131</v>
      </c>
      <c r="B32" s="399" t="s">
        <v>240</v>
      </c>
      <c r="C32" s="400"/>
      <c r="D32" s="400"/>
      <c r="E32" s="401"/>
      <c r="F32" s="73"/>
      <c r="G32" s="73"/>
      <c r="H32" s="73"/>
      <c r="I32" s="72"/>
    </row>
    <row r="33" spans="1:9" ht="24.75" customHeight="1">
      <c r="A33" s="90" t="s">
        <v>136</v>
      </c>
      <c r="B33" s="402" t="s">
        <v>241</v>
      </c>
      <c r="C33" s="403"/>
      <c r="D33" s="403"/>
      <c r="E33" s="404"/>
      <c r="F33" s="73"/>
      <c r="G33" s="73"/>
      <c r="H33" s="73"/>
      <c r="I33" s="72"/>
    </row>
    <row r="34" spans="1:9" ht="24.75" customHeight="1">
      <c r="A34" s="90" t="s">
        <v>143</v>
      </c>
      <c r="B34" s="405" t="s">
        <v>242</v>
      </c>
      <c r="C34" s="406"/>
      <c r="D34" s="406"/>
      <c r="E34" s="407"/>
      <c r="F34" s="73"/>
      <c r="G34" s="73"/>
      <c r="H34" s="73"/>
      <c r="I34" s="72"/>
    </row>
    <row r="35" spans="1:9" ht="25.5" customHeight="1">
      <c r="A35" s="408" t="s">
        <v>140</v>
      </c>
      <c r="B35" s="411" t="s">
        <v>305</v>
      </c>
      <c r="C35" s="412"/>
      <c r="D35" s="412"/>
      <c r="E35" s="413"/>
      <c r="F35" s="73"/>
      <c r="G35" s="73"/>
      <c r="H35" s="73"/>
      <c r="I35" s="72"/>
    </row>
    <row r="36" spans="1:9" ht="27" customHeight="1">
      <c r="A36" s="409"/>
      <c r="B36" s="382" t="s">
        <v>306</v>
      </c>
      <c r="C36" s="392"/>
      <c r="D36" s="392"/>
      <c r="E36" s="383"/>
      <c r="F36" s="73"/>
      <c r="G36" s="73"/>
      <c r="H36" s="73"/>
      <c r="I36" s="72"/>
    </row>
    <row r="37" spans="1:9" ht="21" customHeight="1">
      <c r="A37" s="126"/>
      <c r="B37" s="126"/>
      <c r="C37" s="414"/>
      <c r="D37" s="414"/>
      <c r="E37" s="414"/>
      <c r="F37" s="73"/>
      <c r="G37" s="73"/>
      <c r="H37" s="73"/>
      <c r="I37" s="72"/>
    </row>
    <row r="38" spans="1:9" ht="30" customHeight="1">
      <c r="A38" s="79"/>
      <c r="B38" s="79"/>
      <c r="C38" s="75"/>
      <c r="D38" s="75"/>
      <c r="E38" s="75"/>
      <c r="F38" s="73"/>
      <c r="G38" s="73"/>
      <c r="H38" s="73"/>
      <c r="I38" s="72"/>
    </row>
    <row r="39" spans="1:9" ht="30" customHeight="1">
      <c r="A39" s="79"/>
      <c r="B39" s="79"/>
      <c r="C39" s="75"/>
      <c r="D39" s="75"/>
      <c r="E39" s="75"/>
      <c r="F39" s="73"/>
      <c r="G39" s="73"/>
      <c r="H39" s="73"/>
      <c r="I39" s="72"/>
    </row>
    <row r="40" spans="1:9" ht="30" customHeight="1">
      <c r="A40" s="79"/>
      <c r="B40" s="79"/>
      <c r="C40" s="75"/>
      <c r="D40" s="75"/>
      <c r="E40" s="75"/>
      <c r="F40" s="73"/>
      <c r="G40" s="73"/>
      <c r="H40" s="73"/>
      <c r="I40" s="72"/>
    </row>
    <row r="41" spans="1:9" ht="30" customHeight="1">
      <c r="A41" s="79"/>
      <c r="B41" s="79"/>
      <c r="C41" s="75"/>
      <c r="D41" s="75"/>
      <c r="E41" s="75"/>
      <c r="F41" s="73"/>
      <c r="G41" s="73"/>
      <c r="H41" s="73"/>
      <c r="I41" s="72"/>
    </row>
    <row r="42" spans="1:9" ht="30" customHeight="1">
      <c r="A42" s="79"/>
      <c r="B42" s="79"/>
      <c r="C42" s="75"/>
      <c r="D42" s="75"/>
      <c r="E42" s="75"/>
      <c r="F42" s="73"/>
      <c r="G42" s="73"/>
      <c r="H42" s="73"/>
      <c r="I42" s="72"/>
    </row>
    <row r="43" spans="1:9" ht="30" customHeight="1">
      <c r="A43" s="79"/>
      <c r="B43" s="79"/>
      <c r="C43" s="75"/>
      <c r="D43" s="75"/>
      <c r="E43" s="75"/>
      <c r="F43" s="73"/>
      <c r="G43" s="73"/>
      <c r="H43" s="73"/>
      <c r="I43" s="72"/>
    </row>
    <row r="44" spans="1:9" ht="34.5" customHeight="1">
      <c r="A44" s="74"/>
      <c r="B44" s="74"/>
      <c r="C44" s="37"/>
      <c r="D44" s="37"/>
      <c r="E44" s="37"/>
      <c r="F44" s="73"/>
      <c r="G44" s="73"/>
      <c r="H44" s="73"/>
      <c r="I44" s="72"/>
    </row>
    <row r="45" spans="1:5" ht="30" customHeight="1">
      <c r="A45" s="125"/>
      <c r="B45" s="125"/>
      <c r="C45" s="125"/>
      <c r="D45" s="84"/>
      <c r="E45" s="84"/>
    </row>
    <row r="46" spans="1:5" ht="30" customHeight="1">
      <c r="A46" s="83"/>
      <c r="B46" s="83"/>
      <c r="C46" s="85"/>
      <c r="D46" s="85"/>
      <c r="E46" s="86"/>
    </row>
    <row r="47" spans="1:5" ht="30" customHeight="1">
      <c r="A47" s="83"/>
      <c r="B47" s="83"/>
      <c r="C47" s="85"/>
      <c r="D47" s="85"/>
      <c r="E47" s="86"/>
    </row>
    <row r="48" spans="1:5" ht="30" customHeight="1">
      <c r="A48" s="83"/>
      <c r="B48" s="83"/>
      <c r="C48" s="87"/>
      <c r="D48" s="87"/>
      <c r="E48" s="86"/>
    </row>
    <row r="49" spans="1:5" ht="30" customHeight="1">
      <c r="A49" s="83"/>
      <c r="B49" s="83"/>
      <c r="C49" s="85"/>
      <c r="D49" s="85"/>
      <c r="E49" s="86"/>
    </row>
    <row r="50" spans="1:5" ht="30" customHeight="1">
      <c r="A50" s="83"/>
      <c r="B50" s="83"/>
      <c r="C50" s="85"/>
      <c r="D50" s="85"/>
      <c r="E50" s="86"/>
    </row>
    <row r="51" spans="1:5" ht="30" customHeight="1">
      <c r="A51" s="394"/>
      <c r="B51" s="394"/>
      <c r="C51" s="394"/>
      <c r="D51" s="394"/>
      <c r="E51" s="88"/>
    </row>
    <row r="52" spans="1:5" ht="30" customHeight="1">
      <c r="A52" s="410"/>
      <c r="B52" s="410"/>
      <c r="C52" s="410"/>
      <c r="D52" s="410"/>
      <c r="E52" s="86"/>
    </row>
    <row r="53" spans="1:5" ht="30" customHeight="1">
      <c r="A53" s="410"/>
      <c r="B53" s="410"/>
      <c r="C53" s="410"/>
      <c r="D53" s="410"/>
      <c r="E53" s="88"/>
    </row>
    <row r="56" ht="14.25">
      <c r="E56" s="5"/>
    </row>
    <row r="57" ht="14.25">
      <c r="E57" s="5"/>
    </row>
    <row r="58" ht="14.25">
      <c r="E58" s="5"/>
    </row>
    <row r="59" ht="14.25">
      <c r="E59" s="5"/>
    </row>
  </sheetData>
  <sheetProtection/>
  <mergeCells count="33">
    <mergeCell ref="A2:E2"/>
    <mergeCell ref="B4:E4"/>
    <mergeCell ref="A7:A8"/>
    <mergeCell ref="B12:E12"/>
    <mergeCell ref="B16:E16"/>
    <mergeCell ref="B6:E6"/>
    <mergeCell ref="A53:D53"/>
    <mergeCell ref="B35:E35"/>
    <mergeCell ref="B36:E36"/>
    <mergeCell ref="A27:D27"/>
    <mergeCell ref="C37:E37"/>
    <mergeCell ref="B5:E5"/>
    <mergeCell ref="A20:B20"/>
    <mergeCell ref="B10:E10"/>
    <mergeCell ref="B8:E8"/>
    <mergeCell ref="A52:D52"/>
    <mergeCell ref="A51:D51"/>
    <mergeCell ref="A24:B24"/>
    <mergeCell ref="A26:D26"/>
    <mergeCell ref="B31:E31"/>
    <mergeCell ref="A21:B21"/>
    <mergeCell ref="A25:B25"/>
    <mergeCell ref="B32:E32"/>
    <mergeCell ref="B33:E33"/>
    <mergeCell ref="B34:E34"/>
    <mergeCell ref="A35:A36"/>
    <mergeCell ref="A28:D28"/>
    <mergeCell ref="A22:B22"/>
    <mergeCell ref="B17:E17"/>
    <mergeCell ref="B7:E7"/>
    <mergeCell ref="B9:E9"/>
    <mergeCell ref="A23:B23"/>
    <mergeCell ref="B13:E13"/>
  </mergeCells>
  <printOptions/>
  <pageMargins left="0.31496062992125984" right="0.31496062992125984" top="0.7480314960629921" bottom="0.7480314960629921" header="0.31496062992125984" footer="0.31496062992125984"/>
  <pageSetup blackAndWhite="1" fitToHeight="0" horizontalDpi="600" verticalDpi="600" orientation="portrait" paperSize="9" scale="94" r:id="rId2"/>
  <headerFooter>
    <oddHeader>&amp;R&amp;K00-049令和５年度</oddHeader>
  </headerFooter>
  <drawing r:id="rId1"/>
</worksheet>
</file>

<file path=xl/worksheets/sheet12.xml><?xml version="1.0" encoding="utf-8"?>
<worksheet xmlns="http://schemas.openxmlformats.org/spreadsheetml/2006/main" xmlns:r="http://schemas.openxmlformats.org/officeDocument/2006/relationships">
  <sheetPr>
    <tabColor theme="6" tint="0.39998000860214233"/>
  </sheetPr>
  <dimension ref="A1:C21"/>
  <sheetViews>
    <sheetView zoomScalePageLayoutView="0" workbookViewId="0" topLeftCell="A1">
      <selection activeCell="P17" sqref="P17"/>
    </sheetView>
  </sheetViews>
  <sheetFormatPr defaultColWidth="8.796875" defaultRowHeight="15"/>
  <cols>
    <col min="1" max="1" width="35.3984375" style="0" customWidth="1"/>
    <col min="2" max="2" width="4.8984375" style="0" customWidth="1"/>
    <col min="3" max="3" width="36.69921875" style="0" customWidth="1"/>
  </cols>
  <sheetData>
    <row r="1" spans="1:3" ht="33" customHeight="1">
      <c r="A1" s="426" t="s">
        <v>163</v>
      </c>
      <c r="B1" s="426"/>
      <c r="C1" s="426"/>
    </row>
    <row r="2" spans="1:3" ht="22.5" customHeight="1">
      <c r="A2" s="102" t="s">
        <v>162</v>
      </c>
      <c r="B2" s="102"/>
      <c r="C2" s="102" t="s">
        <v>164</v>
      </c>
    </row>
    <row r="3" spans="1:3" ht="30" customHeight="1" thickBot="1">
      <c r="A3" s="103"/>
      <c r="C3" s="103"/>
    </row>
    <row r="4" spans="1:3" ht="30" customHeight="1" thickBot="1">
      <c r="A4" s="103"/>
      <c r="B4" s="101"/>
      <c r="C4" s="103"/>
    </row>
    <row r="5" spans="1:3" ht="30" customHeight="1" thickBot="1">
      <c r="A5" s="103"/>
      <c r="B5" s="101"/>
      <c r="C5" s="103"/>
    </row>
    <row r="6" spans="1:3" ht="30" customHeight="1" thickBot="1">
      <c r="A6" s="103"/>
      <c r="B6" s="101"/>
      <c r="C6" s="103"/>
    </row>
    <row r="7" spans="1:3" ht="30" customHeight="1" thickBot="1">
      <c r="A7" s="103"/>
      <c r="B7" s="101"/>
      <c r="C7" s="103"/>
    </row>
    <row r="8" spans="1:3" ht="30" customHeight="1" thickBot="1">
      <c r="A8" s="103"/>
      <c r="B8" s="101"/>
      <c r="C8" s="103"/>
    </row>
    <row r="9" spans="1:3" ht="30" customHeight="1" thickBot="1">
      <c r="A9" s="103"/>
      <c r="B9" s="101"/>
      <c r="C9" s="103"/>
    </row>
    <row r="10" spans="1:3" ht="30" customHeight="1" thickBot="1">
      <c r="A10" s="103"/>
      <c r="B10" s="101"/>
      <c r="C10" s="103"/>
    </row>
    <row r="11" spans="1:3" ht="30" customHeight="1" thickBot="1">
      <c r="A11" s="103"/>
      <c r="B11" s="101"/>
      <c r="C11" s="103"/>
    </row>
    <row r="12" spans="1:3" ht="30" customHeight="1" thickBot="1">
      <c r="A12" s="103"/>
      <c r="B12" s="101"/>
      <c r="C12" s="103"/>
    </row>
    <row r="13" spans="1:3" ht="30" customHeight="1" thickBot="1">
      <c r="A13" s="103"/>
      <c r="B13" s="101"/>
      <c r="C13" s="103"/>
    </row>
    <row r="14" spans="1:3" ht="30" customHeight="1" thickBot="1">
      <c r="A14" s="103"/>
      <c r="B14" s="101"/>
      <c r="C14" s="103"/>
    </row>
    <row r="15" spans="1:3" ht="30" customHeight="1" thickBot="1">
      <c r="A15" s="103"/>
      <c r="B15" s="101"/>
      <c r="C15" s="103"/>
    </row>
    <row r="16" spans="1:3" ht="30" customHeight="1" thickBot="1">
      <c r="A16" s="103"/>
      <c r="B16" s="101"/>
      <c r="C16" s="103"/>
    </row>
    <row r="17" spans="1:3" ht="30" customHeight="1" thickBot="1">
      <c r="A17" s="103"/>
      <c r="B17" s="101"/>
      <c r="C17" s="103"/>
    </row>
    <row r="18" spans="1:3" ht="30" customHeight="1" thickBot="1">
      <c r="A18" s="103"/>
      <c r="B18" s="101"/>
      <c r="C18" s="103"/>
    </row>
    <row r="19" spans="1:3" ht="30" customHeight="1" thickBot="1">
      <c r="A19" s="103"/>
      <c r="B19" s="101"/>
      <c r="C19" s="103"/>
    </row>
    <row r="20" spans="1:3" ht="30" customHeight="1" thickBot="1">
      <c r="A20" s="103"/>
      <c r="B20" s="101"/>
      <c r="C20" s="103"/>
    </row>
    <row r="21" spans="1:3" ht="30" customHeight="1" thickBot="1">
      <c r="A21" s="103"/>
      <c r="B21" s="101"/>
      <c r="C21" s="103"/>
    </row>
  </sheetData>
  <sheetProtection/>
  <mergeCells count="1">
    <mergeCell ref="A1:C1"/>
  </mergeCells>
  <printOptions/>
  <pageMargins left="0.31496062992125984" right="0.31496062992125984" top="0.7480314960629921" bottom="0.7480314960629921" header="0.31496062992125984" footer="0.31496062992125984"/>
  <pageSetup blackAndWhite="1" horizontalDpi="600" verticalDpi="600" orientation="portrait" paperSize="9" scale="94" r:id="rId1"/>
  <headerFooter>
    <oddHeader>&amp;R&amp;K00-049令和５年度</oddHeader>
  </headerFooter>
</worksheet>
</file>

<file path=xl/worksheets/sheet13.xml><?xml version="1.0" encoding="utf-8"?>
<worksheet xmlns="http://schemas.openxmlformats.org/spreadsheetml/2006/main" xmlns:r="http://schemas.openxmlformats.org/officeDocument/2006/relationships">
  <dimension ref="A1:F21"/>
  <sheetViews>
    <sheetView view="pageBreakPreview" zoomScale="96" zoomScaleSheetLayoutView="96" zoomScalePageLayoutView="0" workbookViewId="0" topLeftCell="A1">
      <selection activeCell="P17" sqref="P17"/>
    </sheetView>
  </sheetViews>
  <sheetFormatPr defaultColWidth="8.796875" defaultRowHeight="15"/>
  <cols>
    <col min="1" max="1" width="8.8984375" style="0" customWidth="1"/>
    <col min="2" max="2" width="10.59765625" style="0" customWidth="1"/>
    <col min="3" max="3" width="16.69921875" style="0" customWidth="1"/>
    <col min="4" max="4" width="25.69921875" style="0" customWidth="1"/>
  </cols>
  <sheetData>
    <row r="1" ht="14.25">
      <c r="A1" s="29" t="s">
        <v>58</v>
      </c>
    </row>
    <row r="2" spans="2:5" s="118" customFormat="1" ht="32.25" customHeight="1">
      <c r="B2" s="427" t="s">
        <v>42</v>
      </c>
      <c r="C2" s="427"/>
      <c r="D2" s="427"/>
      <c r="E2" s="427"/>
    </row>
    <row r="3" s="118" customFormat="1" ht="32.25" customHeight="1"/>
    <row r="4" s="118" customFormat="1" ht="14.25">
      <c r="E4" s="118" t="s">
        <v>45</v>
      </c>
    </row>
    <row r="5" spans="2:5" s="118" customFormat="1" ht="30" customHeight="1">
      <c r="B5" s="118" t="s">
        <v>0</v>
      </c>
      <c r="D5" s="169">
        <v>2557500</v>
      </c>
      <c r="E5" s="118" t="s">
        <v>44</v>
      </c>
    </row>
    <row r="6" s="118" customFormat="1" ht="14.25">
      <c r="D6" s="29"/>
    </row>
    <row r="7" s="118" customFormat="1" ht="14.25">
      <c r="D7" s="29"/>
    </row>
    <row r="8" spans="2:5" s="118" customFormat="1" ht="30" customHeight="1">
      <c r="B8" s="118" t="s">
        <v>43</v>
      </c>
      <c r="C8" s="118" t="s">
        <v>10</v>
      </c>
      <c r="D8" s="170">
        <v>1367500</v>
      </c>
      <c r="E8" s="118" t="s">
        <v>44</v>
      </c>
    </row>
    <row r="9" s="118" customFormat="1" ht="14.25">
      <c r="D9" s="29"/>
    </row>
    <row r="10" spans="3:5" s="118" customFormat="1" ht="30" customHeight="1">
      <c r="C10" s="118" t="s">
        <v>11</v>
      </c>
      <c r="D10" s="171">
        <v>1000000</v>
      </c>
      <c r="E10" s="118" t="s">
        <v>44</v>
      </c>
    </row>
    <row r="11" s="118" customFormat="1" ht="14.25">
      <c r="D11" s="29"/>
    </row>
    <row r="12" spans="3:5" s="118" customFormat="1" ht="30" customHeight="1">
      <c r="C12" s="118" t="s">
        <v>96</v>
      </c>
      <c r="D12" s="171">
        <v>190000</v>
      </c>
      <c r="E12" s="118" t="s">
        <v>44</v>
      </c>
    </row>
    <row r="13" s="118" customFormat="1" ht="14.25"/>
    <row r="14" spans="3:5" s="118" customFormat="1" ht="30" customHeight="1">
      <c r="C14" s="118" t="s">
        <v>12</v>
      </c>
      <c r="D14" s="171">
        <v>100000</v>
      </c>
      <c r="E14" s="118" t="s">
        <v>44</v>
      </c>
    </row>
    <row r="15" spans="3:5" s="118" customFormat="1" ht="23.25" customHeight="1">
      <c r="C15" s="118" t="s">
        <v>46</v>
      </c>
      <c r="D15" s="217" t="s">
        <v>308</v>
      </c>
      <c r="E15" s="118" t="s">
        <v>243</v>
      </c>
    </row>
    <row r="17" spans="2:6" s="113" customFormat="1" ht="50.25" customHeight="1">
      <c r="B17" s="428" t="s">
        <v>300</v>
      </c>
      <c r="C17" s="429"/>
      <c r="D17" s="429"/>
      <c r="E17" s="429"/>
      <c r="F17" s="429"/>
    </row>
    <row r="18" spans="2:6" s="113" customFormat="1" ht="50.25" customHeight="1">
      <c r="B18" s="430" t="s">
        <v>307</v>
      </c>
      <c r="C18" s="430"/>
      <c r="D18" s="430"/>
      <c r="E18" s="430"/>
      <c r="F18" s="430"/>
    </row>
    <row r="19" spans="2:6" s="113" customFormat="1" ht="50.25" customHeight="1">
      <c r="B19" s="430" t="s">
        <v>251</v>
      </c>
      <c r="C19" s="430"/>
      <c r="D19" s="430"/>
      <c r="E19" s="430"/>
      <c r="F19" s="430"/>
    </row>
    <row r="20" spans="2:6" s="113" customFormat="1" ht="50.25" customHeight="1">
      <c r="B20" s="430" t="s">
        <v>252</v>
      </c>
      <c r="C20" s="430"/>
      <c r="D20" s="430"/>
      <c r="E20" s="430"/>
      <c r="F20" s="430"/>
    </row>
    <row r="21" spans="2:6" s="113" customFormat="1" ht="50.25" customHeight="1">
      <c r="B21" s="430" t="s">
        <v>253</v>
      </c>
      <c r="C21" s="259"/>
      <c r="D21" s="259"/>
      <c r="E21" s="259"/>
      <c r="F21" s="259"/>
    </row>
  </sheetData>
  <sheetProtection/>
  <mergeCells count="6">
    <mergeCell ref="B2:E2"/>
    <mergeCell ref="B17:F17"/>
    <mergeCell ref="B18:F18"/>
    <mergeCell ref="B21:F21"/>
    <mergeCell ref="B19:F19"/>
    <mergeCell ref="B20:F20"/>
  </mergeCells>
  <printOptions/>
  <pageMargins left="0.31496062992125984" right="0.31496062992125984" top="0.7480314960629921" bottom="0.7480314960629921" header="0.31496062992125984" footer="0.31496062992125984"/>
  <pageSetup blackAndWhite="1" horizontalDpi="600" verticalDpi="600" orientation="portrait" paperSize="9" scale="94" r:id="rId2"/>
  <headerFooter>
    <oddHeader>&amp;R&amp;K00-049令和５年度</oddHeader>
  </headerFooter>
  <drawing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A1:S71"/>
  <sheetViews>
    <sheetView view="pageBreakPreview" zoomScale="84" zoomScaleSheetLayoutView="84" workbookViewId="0" topLeftCell="A1">
      <selection activeCell="P17" sqref="P17"/>
    </sheetView>
  </sheetViews>
  <sheetFormatPr defaultColWidth="8.796875" defaultRowHeight="15"/>
  <cols>
    <col min="1" max="1" width="3.5" style="0" customWidth="1"/>
    <col min="2" max="12" width="8" style="0" customWidth="1"/>
  </cols>
  <sheetData>
    <row r="1" s="91" customFormat="1" ht="24.75" customHeight="1">
      <c r="B1" s="97" t="s">
        <v>181</v>
      </c>
    </row>
    <row r="2" s="82" customFormat="1" ht="20.25" customHeight="1">
      <c r="A2" s="29" t="s">
        <v>58</v>
      </c>
    </row>
    <row r="3" s="192" customFormat="1" ht="20.25" customHeight="1">
      <c r="A3" s="29" t="s">
        <v>271</v>
      </c>
    </row>
    <row r="4" spans="1:12" ht="30" customHeight="1">
      <c r="A4" s="268" t="s">
        <v>180</v>
      </c>
      <c r="B4" s="268"/>
      <c r="C4" s="268"/>
      <c r="D4" s="268"/>
      <c r="E4" s="268"/>
      <c r="F4" s="268"/>
      <c r="G4" s="268"/>
      <c r="H4" s="268"/>
      <c r="I4" s="268"/>
      <c r="J4" s="268"/>
      <c r="K4" s="268"/>
      <c r="L4" s="268"/>
    </row>
    <row r="5" spans="1:12" s="109" customFormat="1" ht="30" customHeight="1">
      <c r="A5" s="271" t="s">
        <v>182</v>
      </c>
      <c r="B5" s="271"/>
      <c r="C5" s="271"/>
      <c r="D5" s="271"/>
      <c r="E5" s="271"/>
      <c r="F5" s="271"/>
      <c r="G5" s="271"/>
      <c r="H5" s="271"/>
      <c r="I5" s="271"/>
      <c r="J5" s="271"/>
      <c r="K5" s="271"/>
      <c r="L5" s="271"/>
    </row>
    <row r="6" spans="1:4" ht="22.5" customHeight="1">
      <c r="A6" t="s">
        <v>14</v>
      </c>
      <c r="D6" s="7" t="s">
        <v>55</v>
      </c>
    </row>
    <row r="7" spans="2:12" ht="22.5" customHeight="1">
      <c r="B7" s="132" t="s">
        <v>206</v>
      </c>
      <c r="C7" s="31" t="s">
        <v>59</v>
      </c>
      <c r="E7" s="18" t="s">
        <v>23</v>
      </c>
      <c r="F7" s="31" t="s">
        <v>60</v>
      </c>
      <c r="H7" s="18" t="s">
        <v>23</v>
      </c>
      <c r="I7" s="31" t="s">
        <v>61</v>
      </c>
      <c r="J7" s="1"/>
      <c r="K7" s="98"/>
      <c r="L7" s="31"/>
    </row>
    <row r="8" spans="1:6" ht="22.5" customHeight="1">
      <c r="A8" t="s">
        <v>99</v>
      </c>
      <c r="F8" s="7"/>
    </row>
    <row r="9" spans="2:19" ht="22.5" customHeight="1">
      <c r="B9" s="132" t="s">
        <v>206</v>
      </c>
      <c r="C9" t="s">
        <v>62</v>
      </c>
      <c r="E9" s="18" t="s">
        <v>23</v>
      </c>
      <c r="F9" t="s">
        <v>63</v>
      </c>
      <c r="H9" s="1"/>
      <c r="P9" s="54"/>
      <c r="Q9" s="5"/>
      <c r="R9" s="5"/>
      <c r="S9" s="5"/>
    </row>
    <row r="10" spans="1:19" ht="22.5" customHeight="1">
      <c r="A10" t="s">
        <v>153</v>
      </c>
      <c r="P10" s="5"/>
      <c r="Q10" s="265"/>
      <c r="R10" s="55"/>
      <c r="S10" s="56"/>
    </row>
    <row r="11" spans="2:19" ht="22.5" customHeight="1">
      <c r="B11" s="4" t="s">
        <v>15</v>
      </c>
      <c r="C11" s="6"/>
      <c r="D11" s="269" t="s">
        <v>207</v>
      </c>
      <c r="E11" s="269"/>
      <c r="F11" s="269"/>
      <c r="G11" s="269"/>
      <c r="H11" s="269"/>
      <c r="I11" s="269"/>
      <c r="J11" s="269"/>
      <c r="K11" s="269"/>
      <c r="L11" s="269"/>
      <c r="P11" s="5"/>
      <c r="Q11" s="265"/>
      <c r="R11" s="55"/>
      <c r="S11" s="56"/>
    </row>
    <row r="12" spans="2:12" ht="22.5" customHeight="1">
      <c r="B12" s="122" t="s">
        <v>16</v>
      </c>
      <c r="C12" s="117" t="s">
        <v>13</v>
      </c>
      <c r="D12" s="269" t="s">
        <v>208</v>
      </c>
      <c r="E12" s="269"/>
      <c r="F12" s="17" t="s">
        <v>28</v>
      </c>
      <c r="G12" s="266" t="s">
        <v>209</v>
      </c>
      <c r="H12" s="267"/>
      <c r="I12" s="270" t="s">
        <v>9</v>
      </c>
      <c r="J12" s="270"/>
      <c r="K12" s="266" t="s">
        <v>210</v>
      </c>
      <c r="L12" s="267"/>
    </row>
    <row r="13" spans="2:12" ht="22.5" customHeight="1">
      <c r="B13" s="122" t="s">
        <v>17</v>
      </c>
      <c r="C13" s="117" t="s">
        <v>13</v>
      </c>
      <c r="D13" s="269" t="s">
        <v>211</v>
      </c>
      <c r="E13" s="269"/>
      <c r="F13" s="17" t="s">
        <v>8</v>
      </c>
      <c r="G13" s="266" t="s">
        <v>209</v>
      </c>
      <c r="H13" s="267"/>
      <c r="I13" s="270" t="s">
        <v>9</v>
      </c>
      <c r="J13" s="270"/>
      <c r="K13" s="266" t="s">
        <v>210</v>
      </c>
      <c r="L13" s="267"/>
    </row>
    <row r="14" spans="2:12" ht="22.5" customHeight="1">
      <c r="B14" s="122" t="s">
        <v>18</v>
      </c>
      <c r="C14" s="117" t="s">
        <v>13</v>
      </c>
      <c r="D14" s="242"/>
      <c r="E14" s="242"/>
      <c r="F14" s="17" t="s">
        <v>8</v>
      </c>
      <c r="G14" s="253"/>
      <c r="H14" s="254"/>
      <c r="I14" s="270" t="s">
        <v>9</v>
      </c>
      <c r="J14" s="270"/>
      <c r="K14" s="253"/>
      <c r="L14" s="254"/>
    </row>
    <row r="15" spans="2:12" ht="22.5" customHeight="1">
      <c r="B15" s="119" t="s">
        <v>19</v>
      </c>
      <c r="C15" s="3" t="s">
        <v>13</v>
      </c>
      <c r="D15" s="242"/>
      <c r="E15" s="242"/>
      <c r="F15" s="17" t="s">
        <v>8</v>
      </c>
      <c r="G15" s="253"/>
      <c r="H15" s="254"/>
      <c r="I15" s="270" t="s">
        <v>103</v>
      </c>
      <c r="J15" s="270"/>
      <c r="K15" s="253"/>
      <c r="L15" s="254"/>
    </row>
    <row r="16" spans="2:12" ht="21.75" customHeight="1">
      <c r="B16" s="243" t="s">
        <v>20</v>
      </c>
      <c r="C16" s="244"/>
      <c r="D16" s="245"/>
      <c r="E16" s="120" t="s">
        <v>16</v>
      </c>
      <c r="F16" s="133">
        <v>200</v>
      </c>
      <c r="G16" s="122" t="s">
        <v>30</v>
      </c>
      <c r="H16" s="133">
        <v>20</v>
      </c>
      <c r="I16" s="121" t="s">
        <v>29</v>
      </c>
      <c r="J16" s="28">
        <f>F16*H16</f>
        <v>4000</v>
      </c>
      <c r="K16" s="248" t="s">
        <v>31</v>
      </c>
      <c r="L16" s="250"/>
    </row>
    <row r="17" spans="2:12" ht="20.25" customHeight="1">
      <c r="B17" s="246"/>
      <c r="C17" s="247"/>
      <c r="D17" s="245"/>
      <c r="E17" s="117" t="s">
        <v>17</v>
      </c>
      <c r="F17" s="133"/>
      <c r="G17" s="122" t="s">
        <v>30</v>
      </c>
      <c r="H17" s="133"/>
      <c r="I17" s="11" t="s">
        <v>29</v>
      </c>
      <c r="J17" s="20">
        <f>F17*H17</f>
        <v>0</v>
      </c>
      <c r="K17" s="251" t="s">
        <v>31</v>
      </c>
      <c r="L17" s="252"/>
    </row>
    <row r="18" spans="2:12" ht="20.25" customHeight="1">
      <c r="B18" s="246"/>
      <c r="C18" s="247"/>
      <c r="D18" s="245"/>
      <c r="E18" s="117" t="s">
        <v>18</v>
      </c>
      <c r="F18" s="15"/>
      <c r="G18" s="122" t="s">
        <v>30</v>
      </c>
      <c r="H18" s="15"/>
      <c r="I18" s="11" t="s">
        <v>29</v>
      </c>
      <c r="J18" s="20">
        <f>F18*H18</f>
        <v>0</v>
      </c>
      <c r="K18" s="251" t="s">
        <v>31</v>
      </c>
      <c r="L18" s="252"/>
    </row>
    <row r="19" spans="2:12" ht="21" customHeight="1">
      <c r="B19" s="248"/>
      <c r="C19" s="249"/>
      <c r="D19" s="250"/>
      <c r="E19" s="117" t="s">
        <v>19</v>
      </c>
      <c r="F19" s="15"/>
      <c r="G19" s="122" t="s">
        <v>30</v>
      </c>
      <c r="H19" s="15"/>
      <c r="I19" s="11" t="s">
        <v>29</v>
      </c>
      <c r="J19" s="20">
        <f>F19*H19</f>
        <v>0</v>
      </c>
      <c r="K19" s="251" t="s">
        <v>31</v>
      </c>
      <c r="L19" s="252"/>
    </row>
    <row r="20" spans="2:12" ht="22.5" customHeight="1">
      <c r="B20" s="272" t="s">
        <v>33</v>
      </c>
      <c r="C20" s="273"/>
      <c r="D20" s="273"/>
      <c r="E20" s="273"/>
      <c r="F20" s="273"/>
      <c r="G20" s="273"/>
      <c r="H20" s="273"/>
      <c r="I20" s="273"/>
      <c r="J20" s="2">
        <f>ROUNDDOWN(SUM(J16:J19)/1000,1)</f>
        <v>4</v>
      </c>
      <c r="K20" s="251" t="s">
        <v>32</v>
      </c>
      <c r="L20" s="252"/>
    </row>
    <row r="21" ht="22.5" customHeight="1">
      <c r="A21" t="s">
        <v>154</v>
      </c>
    </row>
    <row r="22" spans="2:11" ht="22.5" customHeight="1">
      <c r="B22" s="240" t="s">
        <v>15</v>
      </c>
      <c r="C22" s="240"/>
      <c r="D22" s="240"/>
      <c r="E22" s="240" t="s">
        <v>34</v>
      </c>
      <c r="F22" s="240"/>
      <c r="G22" s="240"/>
      <c r="H22" s="240" t="s">
        <v>21</v>
      </c>
      <c r="I22" s="240"/>
      <c r="J22" s="240" t="s">
        <v>22</v>
      </c>
      <c r="K22" s="240"/>
    </row>
    <row r="23" spans="2:11" ht="22.5" customHeight="1">
      <c r="B23" s="262" t="s">
        <v>212</v>
      </c>
      <c r="C23" s="262"/>
      <c r="D23" s="262"/>
      <c r="E23" s="262" t="s">
        <v>213</v>
      </c>
      <c r="F23" s="262"/>
      <c r="G23" s="262"/>
      <c r="H23" s="133">
        <v>5.5</v>
      </c>
      <c r="I23" s="2" t="s">
        <v>32</v>
      </c>
      <c r="J23" s="133">
        <v>1</v>
      </c>
      <c r="K23" s="13" t="s">
        <v>35</v>
      </c>
    </row>
    <row r="24" spans="2:11" ht="22.5" customHeight="1">
      <c r="B24" s="241"/>
      <c r="C24" s="241"/>
      <c r="D24" s="241"/>
      <c r="E24" s="241"/>
      <c r="F24" s="241"/>
      <c r="G24" s="241"/>
      <c r="H24" s="15"/>
      <c r="I24" s="2" t="s">
        <v>32</v>
      </c>
      <c r="J24" s="15"/>
      <c r="K24" s="13" t="s">
        <v>35</v>
      </c>
    </row>
    <row r="25" spans="2:11" ht="22.5" customHeight="1">
      <c r="B25" s="241"/>
      <c r="C25" s="241"/>
      <c r="D25" s="241"/>
      <c r="E25" s="241"/>
      <c r="F25" s="241"/>
      <c r="G25" s="241"/>
      <c r="H25" s="15"/>
      <c r="I25" s="2" t="s">
        <v>32</v>
      </c>
      <c r="J25" s="15"/>
      <c r="K25" s="13" t="s">
        <v>35</v>
      </c>
    </row>
    <row r="26" spans="2:11" ht="22.5" customHeight="1">
      <c r="B26" s="241"/>
      <c r="C26" s="241"/>
      <c r="D26" s="241"/>
      <c r="E26" s="241"/>
      <c r="F26" s="241"/>
      <c r="G26" s="241"/>
      <c r="H26" s="15"/>
      <c r="I26" s="2" t="s">
        <v>32</v>
      </c>
      <c r="J26" s="15"/>
      <c r="K26" s="13" t="s">
        <v>35</v>
      </c>
    </row>
    <row r="27" spans="2:11" ht="22.5" customHeight="1">
      <c r="B27" s="272" t="s">
        <v>47</v>
      </c>
      <c r="C27" s="273"/>
      <c r="D27" s="273"/>
      <c r="E27" s="273"/>
      <c r="F27" s="273"/>
      <c r="G27" s="273"/>
      <c r="H27" s="248">
        <f>H23*J23+H24*J24+H25*J25+H26*J26</f>
        <v>5.5</v>
      </c>
      <c r="I27" s="250"/>
      <c r="J27" s="249" t="s">
        <v>32</v>
      </c>
      <c r="K27" s="252"/>
    </row>
    <row r="28" ht="22.5" customHeight="1">
      <c r="A28" t="s">
        <v>155</v>
      </c>
    </row>
    <row r="29" spans="2:9" ht="22.5" customHeight="1">
      <c r="B29" t="s">
        <v>64</v>
      </c>
      <c r="H29" s="262" t="s">
        <v>214</v>
      </c>
      <c r="I29" s="263"/>
    </row>
    <row r="30" spans="2:9" ht="22.5" customHeight="1">
      <c r="B30" t="s">
        <v>65</v>
      </c>
      <c r="H30" s="15"/>
      <c r="I30" s="2" t="s">
        <v>32</v>
      </c>
    </row>
    <row r="31" spans="2:9" ht="22.5" customHeight="1">
      <c r="B31" t="s">
        <v>66</v>
      </c>
      <c r="H31" s="15"/>
      <c r="I31" s="2" t="s">
        <v>32</v>
      </c>
    </row>
    <row r="32" spans="2:9" ht="22.5" customHeight="1">
      <c r="B32" s="45" t="s">
        <v>92</v>
      </c>
      <c r="H32" s="264" t="s">
        <v>23</v>
      </c>
      <c r="I32" s="241"/>
    </row>
    <row r="33" ht="22.5" customHeight="1">
      <c r="A33" t="s">
        <v>156</v>
      </c>
    </row>
    <row r="34" spans="2:9" ht="22.5" customHeight="1">
      <c r="B34" t="s">
        <v>67</v>
      </c>
      <c r="H34" s="16">
        <f>J20+H30</f>
        <v>4</v>
      </c>
      <c r="I34" s="2" t="s">
        <v>32</v>
      </c>
    </row>
    <row r="35" spans="2:9" ht="22.5" customHeight="1">
      <c r="B35" t="s">
        <v>68</v>
      </c>
      <c r="H35" s="16">
        <f>H27+IF(H32="○",0,H31)</f>
        <v>5.5</v>
      </c>
      <c r="I35" s="14" t="s">
        <v>32</v>
      </c>
    </row>
    <row r="36" spans="2:9" ht="22.5" customHeight="1">
      <c r="B36" t="s">
        <v>70</v>
      </c>
      <c r="H36" s="2">
        <f>SMALL(H34:H35,1)</f>
        <v>4</v>
      </c>
      <c r="I36" s="13" t="s">
        <v>32</v>
      </c>
    </row>
    <row r="37" spans="2:6" s="33" customFormat="1" ht="18.75" customHeight="1">
      <c r="B37" s="46" t="s">
        <v>94</v>
      </c>
      <c r="C37" s="1"/>
      <c r="F37" s="1"/>
    </row>
    <row r="38" spans="1:12" s="33" customFormat="1" ht="21" customHeight="1">
      <c r="A38" s="51" t="s">
        <v>157</v>
      </c>
      <c r="B38" s="51"/>
      <c r="C38" s="51"/>
      <c r="D38" s="51"/>
      <c r="E38" s="35" t="s">
        <v>78</v>
      </c>
      <c r="F38" s="51"/>
      <c r="G38" s="51"/>
      <c r="H38" s="51"/>
      <c r="I38" s="51"/>
      <c r="J38" s="51"/>
      <c r="K38" s="51"/>
      <c r="L38" s="51"/>
    </row>
    <row r="39" spans="2:12" s="51" customFormat="1" ht="21.75" customHeight="1">
      <c r="B39" s="132" t="s">
        <v>206</v>
      </c>
      <c r="C39" s="51" t="s">
        <v>76</v>
      </c>
      <c r="J39" s="5"/>
      <c r="K39" s="5"/>
      <c r="L39" s="5"/>
    </row>
    <row r="40" spans="2:12" s="51" customFormat="1" ht="33" customHeight="1">
      <c r="B40" s="47"/>
      <c r="C40" s="255" t="s">
        <v>93</v>
      </c>
      <c r="D40" s="256"/>
      <c r="E40" s="256"/>
      <c r="F40" s="256"/>
      <c r="G40" s="256"/>
      <c r="H40" s="256"/>
      <c r="I40" s="256"/>
      <c r="J40" s="256"/>
      <c r="K40" s="256"/>
      <c r="L40" s="256"/>
    </row>
    <row r="41" spans="2:12" s="51" customFormat="1" ht="20.25" customHeight="1">
      <c r="B41" s="49"/>
      <c r="C41" s="35" t="s">
        <v>104</v>
      </c>
      <c r="I41" s="179" t="s">
        <v>215</v>
      </c>
      <c r="J41" s="258" t="s">
        <v>105</v>
      </c>
      <c r="K41" s="259"/>
      <c r="L41" s="259"/>
    </row>
    <row r="42" spans="2:12" s="51" customFormat="1" ht="19.5" customHeight="1">
      <c r="B42" s="36"/>
      <c r="C42" s="60"/>
      <c r="D42" s="60"/>
      <c r="E42" s="60"/>
      <c r="F42" s="60"/>
      <c r="G42" s="60"/>
      <c r="H42" s="60"/>
      <c r="I42" s="61"/>
      <c r="J42" s="260" t="s">
        <v>106</v>
      </c>
      <c r="K42" s="261"/>
      <c r="L42" s="261"/>
    </row>
    <row r="43" spans="2:12" s="51" customFormat="1" ht="11.25" customHeight="1">
      <c r="B43" s="36"/>
      <c r="C43" s="48"/>
      <c r="D43" s="48"/>
      <c r="E43" s="48"/>
      <c r="F43" s="48"/>
      <c r="G43" s="57"/>
      <c r="H43" s="57"/>
      <c r="I43" s="57"/>
      <c r="J43" s="58"/>
      <c r="K43" s="58"/>
      <c r="L43" s="59"/>
    </row>
    <row r="44" spans="2:12" s="51" customFormat="1" ht="24" customHeight="1">
      <c r="B44" s="52" t="s">
        <v>23</v>
      </c>
      <c r="C44" s="34" t="s">
        <v>75</v>
      </c>
      <c r="D44" s="37"/>
      <c r="E44" s="37"/>
      <c r="F44" s="38"/>
      <c r="G44" s="257" t="s">
        <v>79</v>
      </c>
      <c r="H44" s="221"/>
      <c r="I44" s="221"/>
      <c r="J44" s="221"/>
      <c r="K44" s="221"/>
      <c r="L44" s="222"/>
    </row>
    <row r="45" s="51" customFormat="1" ht="11.25" customHeight="1">
      <c r="G45" s="31" t="s">
        <v>69</v>
      </c>
    </row>
    <row r="46" spans="1:6" s="33" customFormat="1" ht="22.5" customHeight="1">
      <c r="A46" s="33" t="s">
        <v>158</v>
      </c>
      <c r="B46" s="32"/>
      <c r="F46" s="33" t="s">
        <v>83</v>
      </c>
    </row>
    <row r="47" spans="2:3" s="33" customFormat="1" ht="21" customHeight="1">
      <c r="B47" s="53"/>
      <c r="C47" s="33" t="s">
        <v>71</v>
      </c>
    </row>
    <row r="48" spans="2:3" s="33" customFormat="1" ht="21" customHeight="1">
      <c r="B48" s="132" t="s">
        <v>206</v>
      </c>
      <c r="C48" s="33" t="s">
        <v>72</v>
      </c>
    </row>
    <row r="49" spans="2:3" s="33" customFormat="1" ht="21" customHeight="1">
      <c r="B49" s="53"/>
      <c r="C49" s="33" t="s">
        <v>73</v>
      </c>
    </row>
    <row r="50" spans="2:3" s="33" customFormat="1" ht="21" customHeight="1">
      <c r="B50" s="53"/>
      <c r="C50" s="33" t="s">
        <v>74</v>
      </c>
    </row>
    <row r="51" spans="2:6" s="33" customFormat="1" ht="18.75" customHeight="1">
      <c r="B51" s="43" t="s">
        <v>107</v>
      </c>
      <c r="C51" s="1"/>
      <c r="F51" s="1"/>
    </row>
    <row r="52" spans="1:6" s="104" customFormat="1" ht="18.75" customHeight="1">
      <c r="A52" s="104" t="s">
        <v>183</v>
      </c>
      <c r="B52" s="106"/>
      <c r="C52" s="1"/>
      <c r="F52" s="1"/>
    </row>
    <row r="53" spans="2:8" s="104" customFormat="1" ht="18.75" customHeight="1">
      <c r="B53" s="102" t="s">
        <v>246</v>
      </c>
      <c r="C53" s="179">
        <v>5</v>
      </c>
      <c r="D53" s="102" t="s">
        <v>169</v>
      </c>
      <c r="E53" s="132">
        <v>5</v>
      </c>
      <c r="F53" s="1" t="s">
        <v>170</v>
      </c>
      <c r="G53" s="132">
        <v>1</v>
      </c>
      <c r="H53" s="102" t="s">
        <v>171</v>
      </c>
    </row>
    <row r="54" spans="2:12" s="104" customFormat="1" ht="18.75" customHeight="1">
      <c r="B54" s="110" t="s">
        <v>311</v>
      </c>
      <c r="C54" s="111"/>
      <c r="D54" s="112"/>
      <c r="E54" s="112"/>
      <c r="F54" s="111"/>
      <c r="G54" s="112"/>
      <c r="H54" s="112"/>
      <c r="I54" s="112"/>
      <c r="J54" s="112"/>
      <c r="K54" s="112"/>
      <c r="L54" s="112"/>
    </row>
    <row r="55" spans="2:6" s="104" customFormat="1" ht="18.75" customHeight="1">
      <c r="B55" s="110" t="s">
        <v>184</v>
      </c>
      <c r="C55" s="1"/>
      <c r="F55" s="1"/>
    </row>
    <row r="56" s="33" customFormat="1" ht="14.25">
      <c r="A56" s="33" t="s">
        <v>166</v>
      </c>
    </row>
    <row r="57" spans="2:12" s="33" customFormat="1" ht="24.75" customHeight="1">
      <c r="B57" s="251" t="s">
        <v>80</v>
      </c>
      <c r="C57" s="274"/>
      <c r="D57" s="274"/>
      <c r="E57" s="275" t="s">
        <v>216</v>
      </c>
      <c r="F57" s="276"/>
      <c r="G57" s="276"/>
      <c r="H57" s="276"/>
      <c r="I57" s="276"/>
      <c r="J57" s="276"/>
      <c r="K57" s="276"/>
      <c r="L57" s="277"/>
    </row>
    <row r="58" spans="2:12" s="33" customFormat="1" ht="24.75" customHeight="1">
      <c r="B58" s="251" t="s">
        <v>25</v>
      </c>
      <c r="C58" s="274"/>
      <c r="D58" s="274"/>
      <c r="E58" s="275" t="s">
        <v>217</v>
      </c>
      <c r="F58" s="276"/>
      <c r="G58" s="276"/>
      <c r="H58" s="276"/>
      <c r="I58" s="276"/>
      <c r="J58" s="276"/>
      <c r="K58" s="276"/>
      <c r="L58" s="277"/>
    </row>
    <row r="59" spans="2:12" s="33" customFormat="1" ht="24.75" customHeight="1">
      <c r="B59" s="251" t="s">
        <v>36</v>
      </c>
      <c r="C59" s="274"/>
      <c r="D59" s="274"/>
      <c r="E59" s="275" t="s">
        <v>249</v>
      </c>
      <c r="F59" s="276"/>
      <c r="G59" s="276"/>
      <c r="H59" s="276"/>
      <c r="I59" s="276"/>
      <c r="J59" s="276"/>
      <c r="K59" s="276"/>
      <c r="L59" s="277"/>
    </row>
    <row r="60" spans="2:12" s="33" customFormat="1" ht="12.75" customHeight="1">
      <c r="B60" s="31" t="s">
        <v>77</v>
      </c>
      <c r="C60" s="118"/>
      <c r="D60" s="34"/>
      <c r="E60" s="34"/>
      <c r="F60" s="34"/>
      <c r="G60" s="34"/>
      <c r="H60" s="34"/>
      <c r="I60" s="34"/>
      <c r="J60" s="34"/>
      <c r="K60" s="34"/>
      <c r="L60" s="118"/>
    </row>
    <row r="61" spans="2:12" s="33" customFormat="1" ht="24.75" customHeight="1">
      <c r="B61" s="278" t="s">
        <v>81</v>
      </c>
      <c r="C61" s="279"/>
      <c r="D61" s="251"/>
      <c r="E61" s="275" t="s">
        <v>218</v>
      </c>
      <c r="F61" s="276"/>
      <c r="G61" s="276"/>
      <c r="H61" s="276"/>
      <c r="I61" s="276"/>
      <c r="J61" s="276"/>
      <c r="K61" s="276"/>
      <c r="L61" s="277"/>
    </row>
    <row r="62" spans="2:12" s="33" customFormat="1" ht="24.75" customHeight="1">
      <c r="B62" s="251" t="s">
        <v>26</v>
      </c>
      <c r="C62" s="274"/>
      <c r="D62" s="274"/>
      <c r="E62" s="275" t="s">
        <v>219</v>
      </c>
      <c r="F62" s="276"/>
      <c r="G62" s="276"/>
      <c r="H62" s="276"/>
      <c r="I62" s="276"/>
      <c r="J62" s="276"/>
      <c r="K62" s="276"/>
      <c r="L62" s="277"/>
    </row>
    <row r="63" spans="1:12" s="33" customFormat="1" ht="14.25">
      <c r="A63" s="50" t="s">
        <v>167</v>
      </c>
      <c r="B63" s="118"/>
      <c r="C63" s="118"/>
      <c r="D63" s="34"/>
      <c r="E63" s="34"/>
      <c r="F63" s="34"/>
      <c r="G63" s="34"/>
      <c r="H63" s="34"/>
      <c r="I63" s="34"/>
      <c r="J63" s="34"/>
      <c r="K63" s="34"/>
      <c r="L63" s="118"/>
    </row>
    <row r="64" spans="1:12" s="33" customFormat="1" ht="44.25" customHeight="1">
      <c r="A64" s="50"/>
      <c r="B64" s="280" t="s">
        <v>248</v>
      </c>
      <c r="C64" s="281"/>
      <c r="D64" s="281"/>
      <c r="E64" s="281"/>
      <c r="F64" s="281"/>
      <c r="G64" s="281"/>
      <c r="H64" s="281"/>
      <c r="I64" s="281"/>
      <c r="J64" s="281"/>
      <c r="K64" s="281"/>
      <c r="L64" s="281"/>
    </row>
    <row r="65" spans="2:12" s="33" customFormat="1" ht="24.75" customHeight="1">
      <c r="B65" s="251" t="s">
        <v>24</v>
      </c>
      <c r="C65" s="274"/>
      <c r="D65" s="274"/>
      <c r="E65" s="282"/>
      <c r="F65" s="283"/>
      <c r="G65" s="283"/>
      <c r="H65" s="283"/>
      <c r="I65" s="283"/>
      <c r="J65" s="283"/>
      <c r="K65" s="283"/>
      <c r="L65" s="284"/>
    </row>
    <row r="66" spans="2:12" s="33" customFormat="1" ht="24.75" customHeight="1">
      <c r="B66" s="251" t="s">
        <v>25</v>
      </c>
      <c r="C66" s="274"/>
      <c r="D66" s="274"/>
      <c r="E66" s="282"/>
      <c r="F66" s="283"/>
      <c r="G66" s="283"/>
      <c r="H66" s="283"/>
      <c r="I66" s="283"/>
      <c r="J66" s="283"/>
      <c r="K66" s="283"/>
      <c r="L66" s="284"/>
    </row>
    <row r="67" spans="2:12" s="33" customFormat="1" ht="24.75" customHeight="1">
      <c r="B67" s="251" t="s">
        <v>36</v>
      </c>
      <c r="C67" s="274"/>
      <c r="D67" s="274"/>
      <c r="E67" s="282"/>
      <c r="F67" s="283"/>
      <c r="G67" s="283"/>
      <c r="H67" s="283"/>
      <c r="I67" s="283"/>
      <c r="J67" s="283"/>
      <c r="K67" s="283"/>
      <c r="L67" s="284"/>
    </row>
    <row r="68" spans="1:12" s="33" customFormat="1" ht="14.25">
      <c r="A68" s="33" t="s">
        <v>168</v>
      </c>
      <c r="B68" s="118"/>
      <c r="C68" s="118"/>
      <c r="D68" s="34"/>
      <c r="E68" s="34"/>
      <c r="F68" s="34"/>
      <c r="G68" s="34"/>
      <c r="H68" s="34"/>
      <c r="I68" s="34"/>
      <c r="J68" s="34"/>
      <c r="K68" s="34"/>
      <c r="L68" s="118"/>
    </row>
    <row r="69" spans="2:12" s="33" customFormat="1" ht="24.75" customHeight="1">
      <c r="B69" s="279" t="s">
        <v>25</v>
      </c>
      <c r="C69" s="279"/>
      <c r="D69" s="279"/>
      <c r="E69" s="275" t="s">
        <v>217</v>
      </c>
      <c r="F69" s="276"/>
      <c r="G69" s="276"/>
      <c r="H69" s="276"/>
      <c r="I69" s="276"/>
      <c r="J69" s="276"/>
      <c r="K69" s="276"/>
      <c r="L69" s="285"/>
    </row>
    <row r="70" spans="2:12" s="33" customFormat="1" ht="24.75" customHeight="1">
      <c r="B70" s="278" t="s">
        <v>82</v>
      </c>
      <c r="C70" s="279"/>
      <c r="D70" s="279"/>
      <c r="E70" s="275" t="s">
        <v>247</v>
      </c>
      <c r="F70" s="276"/>
      <c r="G70" s="276"/>
      <c r="H70" s="276"/>
      <c r="I70" s="276"/>
      <c r="J70" s="276"/>
      <c r="K70" s="276"/>
      <c r="L70" s="285"/>
    </row>
    <row r="71" spans="2:12" s="33" customFormat="1" ht="24.75" customHeight="1">
      <c r="B71" s="279" t="s">
        <v>27</v>
      </c>
      <c r="C71" s="279"/>
      <c r="D71" s="279"/>
      <c r="E71" s="275" t="s">
        <v>220</v>
      </c>
      <c r="F71" s="276"/>
      <c r="G71" s="276"/>
      <c r="H71" s="276"/>
      <c r="I71" s="276"/>
      <c r="J71" s="276"/>
      <c r="K71" s="276"/>
      <c r="L71" s="285"/>
    </row>
  </sheetData>
  <sheetProtection/>
  <mergeCells count="71">
    <mergeCell ref="E69:L69"/>
    <mergeCell ref="E70:L70"/>
    <mergeCell ref="E71:L71"/>
    <mergeCell ref="B70:D70"/>
    <mergeCell ref="B71:D71"/>
    <mergeCell ref="B66:D66"/>
    <mergeCell ref="B67:D67"/>
    <mergeCell ref="B69:D69"/>
    <mergeCell ref="E66:L66"/>
    <mergeCell ref="E67:L67"/>
    <mergeCell ref="B61:D61"/>
    <mergeCell ref="E61:L61"/>
    <mergeCell ref="B62:D62"/>
    <mergeCell ref="E62:L62"/>
    <mergeCell ref="B64:L64"/>
    <mergeCell ref="B65:D65"/>
    <mergeCell ref="E65:L65"/>
    <mergeCell ref="B57:D57"/>
    <mergeCell ref="E57:L57"/>
    <mergeCell ref="B58:D58"/>
    <mergeCell ref="E58:L58"/>
    <mergeCell ref="B59:D59"/>
    <mergeCell ref="E59:L59"/>
    <mergeCell ref="B27:G27"/>
    <mergeCell ref="H22:I22"/>
    <mergeCell ref="E22:G22"/>
    <mergeCell ref="I14:J14"/>
    <mergeCell ref="I15:J15"/>
    <mergeCell ref="D14:E14"/>
    <mergeCell ref="B20:I20"/>
    <mergeCell ref="J27:K27"/>
    <mergeCell ref="H27:I27"/>
    <mergeCell ref="G14:H14"/>
    <mergeCell ref="A4:L4"/>
    <mergeCell ref="D11:L11"/>
    <mergeCell ref="D12:E12"/>
    <mergeCell ref="D13:E13"/>
    <mergeCell ref="I12:J12"/>
    <mergeCell ref="G12:H12"/>
    <mergeCell ref="I13:J13"/>
    <mergeCell ref="A5:L5"/>
    <mergeCell ref="G13:H13"/>
    <mergeCell ref="Q10:Q11"/>
    <mergeCell ref="E24:G24"/>
    <mergeCell ref="B23:D23"/>
    <mergeCell ref="E23:G23"/>
    <mergeCell ref="J22:K22"/>
    <mergeCell ref="K16:L16"/>
    <mergeCell ref="K12:L12"/>
    <mergeCell ref="K13:L13"/>
    <mergeCell ref="K14:L14"/>
    <mergeCell ref="K15:L15"/>
    <mergeCell ref="C40:L40"/>
    <mergeCell ref="G44:L44"/>
    <mergeCell ref="J41:L41"/>
    <mergeCell ref="J42:L42"/>
    <mergeCell ref="B25:D25"/>
    <mergeCell ref="E25:G25"/>
    <mergeCell ref="B26:D26"/>
    <mergeCell ref="E26:G26"/>
    <mergeCell ref="H29:I29"/>
    <mergeCell ref="H32:I32"/>
    <mergeCell ref="B22:D22"/>
    <mergeCell ref="B24:D24"/>
    <mergeCell ref="D15:E15"/>
    <mergeCell ref="B16:D19"/>
    <mergeCell ref="K17:L17"/>
    <mergeCell ref="K18:L18"/>
    <mergeCell ref="K19:L19"/>
    <mergeCell ref="K20:L20"/>
    <mergeCell ref="G15:H15"/>
  </mergeCells>
  <dataValidations count="5">
    <dataValidation type="list" allowBlank="1" showInputMessage="1" showErrorMessage="1" sqref="H32 B39 B47:B50 F51:F52 E7 K7 B7 H9 E9 B9 H7 F37 C37 B44 C51:C52">
      <formula1>"○, 　"</formula1>
    </dataValidation>
    <dataValidation type="list" allowBlank="1" showInputMessage="1" showErrorMessage="1" sqref="H29">
      <formula1>"あり,なし"</formula1>
    </dataValidation>
    <dataValidation type="list" allowBlank="1" showInputMessage="1" showErrorMessage="1" sqref="I41:I42">
      <formula1>"〇"</formula1>
    </dataValidation>
    <dataValidation type="list" showDropDown="1" showInputMessage="1" showErrorMessage="1" sqref="F54:F55 C54:C55">
      <formula1>"○, 　"</formula1>
    </dataValidation>
    <dataValidation showInputMessage="1" showErrorMessage="1" sqref="F53"/>
  </dataValidations>
  <printOptions/>
  <pageMargins left="0.31496062992125984" right="0.31496062992125984" top="0.7480314960629921" bottom="0.7480314960629921" header="0.31496062992125984" footer="0.31496062992125984"/>
  <pageSetup blackAndWhite="1" horizontalDpi="600" verticalDpi="600" orientation="portrait" paperSize="9" scale="94" r:id="rId1"/>
  <headerFooter>
    <oddHeader>&amp;R&amp;K00-049令和５年度</oddHeader>
  </headerFooter>
  <rowBreaks count="1" manualBreakCount="1">
    <brk id="32" max="11" man="1"/>
  </rowBreaks>
</worksheet>
</file>

<file path=xl/worksheets/sheet3.xml><?xml version="1.0" encoding="utf-8"?>
<worksheet xmlns="http://schemas.openxmlformats.org/spreadsheetml/2006/main" xmlns:r="http://schemas.openxmlformats.org/officeDocument/2006/relationships">
  <sheetPr>
    <tabColor theme="8" tint="0.39998000860214233"/>
  </sheetPr>
  <dimension ref="A1:L28"/>
  <sheetViews>
    <sheetView view="pageBreakPreview" zoomScale="87" zoomScaleSheetLayoutView="87" zoomScalePageLayoutView="0" workbookViewId="0" topLeftCell="A1">
      <selection activeCell="P17" sqref="P17"/>
    </sheetView>
  </sheetViews>
  <sheetFormatPr defaultColWidth="9" defaultRowHeight="15"/>
  <cols>
    <col min="1" max="1" width="4.09765625" style="104" customWidth="1"/>
    <col min="2" max="2" width="7.8984375" style="104" customWidth="1"/>
    <col min="3" max="3" width="7.3984375" style="104" customWidth="1"/>
    <col min="4" max="4" width="9.59765625" style="104" customWidth="1"/>
    <col min="5" max="5" width="7.8984375" style="104" customWidth="1"/>
    <col min="6" max="6" width="9" style="104" customWidth="1"/>
    <col min="7" max="7" width="8.19921875" style="104" customWidth="1"/>
    <col min="8" max="9" width="9" style="104" customWidth="1"/>
    <col min="10" max="10" width="3" style="104" customWidth="1"/>
    <col min="11" max="11" width="9" style="104" customWidth="1"/>
    <col min="12" max="12" width="8.09765625" style="104" customWidth="1"/>
    <col min="13" max="16384" width="9" style="104" customWidth="1"/>
  </cols>
  <sheetData>
    <row r="1" ht="27" customHeight="1">
      <c r="B1" s="97" t="s">
        <v>176</v>
      </c>
    </row>
    <row r="2" ht="20.25" customHeight="1">
      <c r="A2" s="29" t="s">
        <v>58</v>
      </c>
    </row>
    <row r="3" s="192" customFormat="1" ht="20.25" customHeight="1">
      <c r="A3" s="29" t="s">
        <v>271</v>
      </c>
    </row>
    <row r="4" spans="1:12" ht="29.25" customHeight="1">
      <c r="A4" s="271" t="s">
        <v>272</v>
      </c>
      <c r="B4" s="271"/>
      <c r="C4" s="271"/>
      <c r="D4" s="271"/>
      <c r="E4" s="271"/>
      <c r="F4" s="271"/>
      <c r="G4" s="271"/>
      <c r="H4" s="271"/>
      <c r="I4" s="271"/>
      <c r="J4" s="271"/>
      <c r="K4" s="271"/>
      <c r="L4" s="271"/>
    </row>
    <row r="5" spans="1:12" ht="7.5" customHeight="1">
      <c r="A5" s="105"/>
      <c r="B5" s="105"/>
      <c r="C5" s="105"/>
      <c r="D5" s="105"/>
      <c r="E5" s="105"/>
      <c r="F5" s="105"/>
      <c r="G5" s="105"/>
      <c r="H5" s="105"/>
      <c r="I5" s="105"/>
      <c r="J5" s="105"/>
      <c r="K5" s="105"/>
      <c r="L5" s="105"/>
    </row>
    <row r="6" spans="1:12" ht="26.25" customHeight="1">
      <c r="A6" s="287" t="s">
        <v>185</v>
      </c>
      <c r="B6" s="287"/>
      <c r="C6" s="287"/>
      <c r="D6" s="287"/>
      <c r="E6" s="287"/>
      <c r="F6" s="287"/>
      <c r="G6" s="287"/>
      <c r="H6" s="287"/>
      <c r="I6" s="287"/>
      <c r="J6" s="287"/>
      <c r="K6" s="287"/>
      <c r="L6" s="287"/>
    </row>
    <row r="7" spans="1:12" ht="27" customHeight="1">
      <c r="A7" s="107"/>
      <c r="B7" s="288" t="s">
        <v>15</v>
      </c>
      <c r="C7" s="288"/>
      <c r="D7" s="289" t="s">
        <v>221</v>
      </c>
      <c r="E7" s="290"/>
      <c r="F7" s="108" t="s">
        <v>101</v>
      </c>
      <c r="G7" s="289" t="s">
        <v>222</v>
      </c>
      <c r="H7" s="290"/>
      <c r="I7" s="288" t="s">
        <v>177</v>
      </c>
      <c r="J7" s="288"/>
      <c r="K7" s="291" t="s">
        <v>223</v>
      </c>
      <c r="L7" s="291"/>
    </row>
    <row r="9" spans="1:6" ht="18.75" customHeight="1">
      <c r="A9" s="104" t="s">
        <v>188</v>
      </c>
      <c r="B9" s="106"/>
      <c r="C9" s="1"/>
      <c r="F9" s="1"/>
    </row>
    <row r="10" spans="2:8" ht="18.75" customHeight="1">
      <c r="B10" s="182" t="s">
        <v>246</v>
      </c>
      <c r="C10" s="179">
        <v>5</v>
      </c>
      <c r="D10" s="102" t="s">
        <v>169</v>
      </c>
      <c r="E10" s="132">
        <v>5</v>
      </c>
      <c r="F10" s="1" t="s">
        <v>170</v>
      </c>
      <c r="G10" s="132">
        <v>1</v>
      </c>
      <c r="H10" s="102" t="s">
        <v>171</v>
      </c>
    </row>
    <row r="11" spans="2:12" ht="18.75" customHeight="1">
      <c r="B11" s="110" t="s">
        <v>311</v>
      </c>
      <c r="C11" s="111"/>
      <c r="D11" s="112"/>
      <c r="E11" s="112"/>
      <c r="F11" s="111"/>
      <c r="G11" s="112"/>
      <c r="H11" s="112"/>
      <c r="I11" s="112"/>
      <c r="J11" s="112"/>
      <c r="K11" s="112"/>
      <c r="L11" s="112"/>
    </row>
    <row r="12" spans="2:6" ht="18.75" customHeight="1">
      <c r="B12" s="110" t="s">
        <v>172</v>
      </c>
      <c r="C12" s="1"/>
      <c r="F12" s="1"/>
    </row>
    <row r="13" ht="31.5" customHeight="1">
      <c r="A13" s="104" t="s">
        <v>196</v>
      </c>
    </row>
    <row r="14" spans="2:12" ht="24.75" customHeight="1">
      <c r="B14" s="251" t="s">
        <v>80</v>
      </c>
      <c r="C14" s="274"/>
      <c r="D14" s="274"/>
      <c r="E14" s="282"/>
      <c r="F14" s="283"/>
      <c r="G14" s="283"/>
      <c r="H14" s="283"/>
      <c r="I14" s="283"/>
      <c r="J14" s="283"/>
      <c r="K14" s="283"/>
      <c r="L14" s="286"/>
    </row>
    <row r="15" spans="2:12" ht="24.75" customHeight="1">
      <c r="B15" s="251" t="s">
        <v>25</v>
      </c>
      <c r="C15" s="274"/>
      <c r="D15" s="274"/>
      <c r="E15" s="282"/>
      <c r="F15" s="283"/>
      <c r="G15" s="283"/>
      <c r="H15" s="283"/>
      <c r="I15" s="283"/>
      <c r="J15" s="283"/>
      <c r="K15" s="283"/>
      <c r="L15" s="286"/>
    </row>
    <row r="16" spans="2:12" ht="24.75" customHeight="1">
      <c r="B16" s="251" t="s">
        <v>36</v>
      </c>
      <c r="C16" s="274"/>
      <c r="D16" s="274"/>
      <c r="E16" s="282"/>
      <c r="F16" s="283"/>
      <c r="G16" s="283"/>
      <c r="H16" s="283"/>
      <c r="I16" s="283"/>
      <c r="J16" s="283"/>
      <c r="K16" s="283"/>
      <c r="L16" s="286"/>
    </row>
    <row r="17" spans="2:11" ht="24.75" customHeight="1">
      <c r="B17" s="31" t="s">
        <v>77</v>
      </c>
      <c r="D17" s="34"/>
      <c r="E17" s="34"/>
      <c r="F17" s="34"/>
      <c r="G17" s="34"/>
      <c r="H17" s="34"/>
      <c r="I17" s="34"/>
      <c r="J17" s="34"/>
      <c r="K17" s="34"/>
    </row>
    <row r="18" spans="2:12" ht="24.75" customHeight="1">
      <c r="B18" s="278" t="s">
        <v>81</v>
      </c>
      <c r="C18" s="279"/>
      <c r="D18" s="251"/>
      <c r="E18" s="282"/>
      <c r="F18" s="283"/>
      <c r="G18" s="283"/>
      <c r="H18" s="283"/>
      <c r="I18" s="283"/>
      <c r="J18" s="283"/>
      <c r="K18" s="283"/>
      <c r="L18" s="286"/>
    </row>
    <row r="19" spans="2:12" ht="24.75" customHeight="1">
      <c r="B19" s="251" t="s">
        <v>26</v>
      </c>
      <c r="C19" s="274"/>
      <c r="D19" s="274"/>
      <c r="E19" s="282"/>
      <c r="F19" s="283"/>
      <c r="G19" s="283"/>
      <c r="H19" s="283"/>
      <c r="I19" s="283"/>
      <c r="J19" s="283"/>
      <c r="K19" s="283"/>
      <c r="L19" s="286"/>
    </row>
    <row r="20" spans="1:11" ht="24.75" customHeight="1">
      <c r="A20" s="104" t="s">
        <v>186</v>
      </c>
      <c r="D20" s="34"/>
      <c r="E20" s="34"/>
      <c r="F20" s="34"/>
      <c r="G20" s="34"/>
      <c r="H20" s="34"/>
      <c r="I20" s="34"/>
      <c r="J20" s="34"/>
      <c r="K20" s="34"/>
    </row>
    <row r="21" spans="2:12" ht="24.75" customHeight="1">
      <c r="B21" s="280" t="s">
        <v>148</v>
      </c>
      <c r="C21" s="281"/>
      <c r="D21" s="281"/>
      <c r="E21" s="281"/>
      <c r="F21" s="281"/>
      <c r="G21" s="281"/>
      <c r="H21" s="281"/>
      <c r="I21" s="281"/>
      <c r="J21" s="281"/>
      <c r="K21" s="281"/>
      <c r="L21" s="281"/>
    </row>
    <row r="22" spans="2:12" ht="24.75" customHeight="1">
      <c r="B22" s="251" t="s">
        <v>24</v>
      </c>
      <c r="C22" s="274"/>
      <c r="D22" s="274"/>
      <c r="E22" s="282"/>
      <c r="F22" s="283"/>
      <c r="G22" s="283"/>
      <c r="H22" s="283"/>
      <c r="I22" s="283"/>
      <c r="J22" s="283"/>
      <c r="K22" s="283"/>
      <c r="L22" s="284"/>
    </row>
    <row r="23" spans="2:12" ht="24.75" customHeight="1">
      <c r="B23" s="251" t="s">
        <v>25</v>
      </c>
      <c r="C23" s="274"/>
      <c r="D23" s="274"/>
      <c r="E23" s="282"/>
      <c r="F23" s="283"/>
      <c r="G23" s="283"/>
      <c r="H23" s="283"/>
      <c r="I23" s="283"/>
      <c r="J23" s="283"/>
      <c r="K23" s="283"/>
      <c r="L23" s="284"/>
    </row>
    <row r="24" spans="2:12" ht="24.75" customHeight="1">
      <c r="B24" s="251" t="s">
        <v>36</v>
      </c>
      <c r="C24" s="274"/>
      <c r="D24" s="274"/>
      <c r="E24" s="282"/>
      <c r="F24" s="283"/>
      <c r="G24" s="283"/>
      <c r="H24" s="283"/>
      <c r="I24" s="283"/>
      <c r="J24" s="283"/>
      <c r="K24" s="283"/>
      <c r="L24" s="284"/>
    </row>
    <row r="25" spans="1:11" ht="24.75" customHeight="1">
      <c r="A25" s="104" t="s">
        <v>187</v>
      </c>
      <c r="D25" s="34"/>
      <c r="E25" s="34"/>
      <c r="F25" s="34"/>
      <c r="G25" s="34"/>
      <c r="H25" s="34"/>
      <c r="I25" s="34"/>
      <c r="J25" s="34"/>
      <c r="K25" s="34"/>
    </row>
    <row r="26" spans="2:12" ht="24.75" customHeight="1">
      <c r="B26" s="279" t="s">
        <v>25</v>
      </c>
      <c r="C26" s="279"/>
      <c r="D26" s="279"/>
      <c r="E26" s="282"/>
      <c r="F26" s="283"/>
      <c r="G26" s="283"/>
      <c r="H26" s="283"/>
      <c r="I26" s="283"/>
      <c r="J26" s="283"/>
      <c r="K26" s="283"/>
      <c r="L26" s="284"/>
    </row>
    <row r="27" spans="2:12" ht="24.75" customHeight="1">
      <c r="B27" s="278" t="s">
        <v>82</v>
      </c>
      <c r="C27" s="279"/>
      <c r="D27" s="279"/>
      <c r="E27" s="282"/>
      <c r="F27" s="283"/>
      <c r="G27" s="283"/>
      <c r="H27" s="283"/>
      <c r="I27" s="283"/>
      <c r="J27" s="283"/>
      <c r="K27" s="283"/>
      <c r="L27" s="284"/>
    </row>
    <row r="28" spans="2:12" ht="24.75" customHeight="1">
      <c r="B28" s="279" t="s">
        <v>27</v>
      </c>
      <c r="C28" s="279"/>
      <c r="D28" s="279"/>
      <c r="E28" s="282"/>
      <c r="F28" s="283"/>
      <c r="G28" s="283"/>
      <c r="H28" s="283"/>
      <c r="I28" s="283"/>
      <c r="J28" s="283"/>
      <c r="K28" s="283"/>
      <c r="L28" s="284"/>
    </row>
  </sheetData>
  <sheetProtection/>
  <mergeCells count="30">
    <mergeCell ref="A4:L4"/>
    <mergeCell ref="A6:L6"/>
    <mergeCell ref="B7:C7"/>
    <mergeCell ref="D7:E7"/>
    <mergeCell ref="G7:H7"/>
    <mergeCell ref="I7:J7"/>
    <mergeCell ref="K7:L7"/>
    <mergeCell ref="B14:D14"/>
    <mergeCell ref="E14:L14"/>
    <mergeCell ref="B15:D15"/>
    <mergeCell ref="E15:L15"/>
    <mergeCell ref="B16:D16"/>
    <mergeCell ref="E16:L16"/>
    <mergeCell ref="B18:D18"/>
    <mergeCell ref="E18:L18"/>
    <mergeCell ref="B19:D19"/>
    <mergeCell ref="E19:L19"/>
    <mergeCell ref="B21:L21"/>
    <mergeCell ref="B22:D22"/>
    <mergeCell ref="E22:L22"/>
    <mergeCell ref="B27:D27"/>
    <mergeCell ref="E27:L27"/>
    <mergeCell ref="B28:D28"/>
    <mergeCell ref="E28:L28"/>
    <mergeCell ref="B23:D23"/>
    <mergeCell ref="E23:L23"/>
    <mergeCell ref="B24:D24"/>
    <mergeCell ref="E24:L24"/>
    <mergeCell ref="B26:D26"/>
    <mergeCell ref="E26:L26"/>
  </mergeCells>
  <dataValidations count="2">
    <dataValidation showInputMessage="1" showErrorMessage="1" sqref="F10"/>
    <dataValidation type="list" allowBlank="1" showInputMessage="1" showErrorMessage="1" sqref="C11:C12 F11:F12 C9 F9">
      <formula1>"○, 　"</formula1>
    </dataValidation>
  </dataValidations>
  <printOptions/>
  <pageMargins left="0.31496062992125984" right="0.31496062992125984" top="0.7480314960629921" bottom="0.7480314960629921" header="0.31496062992125984" footer="0.31496062992125984"/>
  <pageSetup blackAndWhite="1" horizontalDpi="600" verticalDpi="600" orientation="portrait" paperSize="9" scale="94" r:id="rId1"/>
  <headerFooter>
    <oddHeader>&amp;R&amp;K00-049令和５年度</oddHeader>
  </headerFooter>
</worksheet>
</file>

<file path=xl/worksheets/sheet4.xml><?xml version="1.0" encoding="utf-8"?>
<worksheet xmlns="http://schemas.openxmlformats.org/spreadsheetml/2006/main" xmlns:r="http://schemas.openxmlformats.org/officeDocument/2006/relationships">
  <sheetPr>
    <tabColor theme="4" tint="0.39998000860214233"/>
  </sheetPr>
  <dimension ref="A1:K34"/>
  <sheetViews>
    <sheetView view="pageBreakPreview" zoomScale="82" zoomScaleSheetLayoutView="82" zoomScalePageLayoutView="0" workbookViewId="0" topLeftCell="A1">
      <selection activeCell="P17" sqref="P17"/>
    </sheetView>
  </sheetViews>
  <sheetFormatPr defaultColWidth="8.796875" defaultRowHeight="15"/>
  <cols>
    <col min="1" max="1" width="5.09765625" style="0" customWidth="1"/>
    <col min="2" max="2" width="5.09765625" style="114" customWidth="1"/>
    <col min="3" max="3" width="5.09765625" style="51" customWidth="1"/>
    <col min="4" max="4" width="27.3984375" style="0" customWidth="1"/>
    <col min="5" max="5" width="18.8984375" style="0" customWidth="1"/>
    <col min="6" max="6" width="30.59765625" style="0" customWidth="1"/>
  </cols>
  <sheetData>
    <row r="1" spans="1:2" s="82" customFormat="1" ht="14.25">
      <c r="A1" s="29" t="s">
        <v>58</v>
      </c>
      <c r="B1" s="29"/>
    </row>
    <row r="2" spans="1:3" ht="29.25" customHeight="1">
      <c r="A2" s="29" t="s">
        <v>287</v>
      </c>
      <c r="B2" s="29"/>
      <c r="C2" s="29"/>
    </row>
    <row r="3" s="128" customFormat="1" ht="25.5" customHeight="1">
      <c r="A3" s="128" t="s">
        <v>195</v>
      </c>
    </row>
    <row r="4" ht="6.75" customHeight="1" thickBot="1"/>
    <row r="5" spans="1:6" s="33" customFormat="1" ht="23.25" customHeight="1" thickBot="1">
      <c r="A5" s="337" t="s">
        <v>41</v>
      </c>
      <c r="B5" s="338"/>
      <c r="C5" s="338"/>
      <c r="D5" s="339"/>
      <c r="E5" s="116" t="s">
        <v>84</v>
      </c>
      <c r="F5" s="62" t="s">
        <v>37</v>
      </c>
    </row>
    <row r="6" spans="1:6" s="51" customFormat="1" ht="30" customHeight="1">
      <c r="A6" s="310" t="s">
        <v>86</v>
      </c>
      <c r="B6" s="340" t="s">
        <v>189</v>
      </c>
      <c r="C6" s="115" t="s">
        <v>1</v>
      </c>
      <c r="D6" s="115"/>
      <c r="E6" s="134">
        <v>780000</v>
      </c>
      <c r="F6" s="135"/>
    </row>
    <row r="7" spans="1:6" s="51" customFormat="1" ht="30" customHeight="1">
      <c r="A7" s="311"/>
      <c r="B7" s="314"/>
      <c r="C7" s="316" t="s">
        <v>2</v>
      </c>
      <c r="D7" s="316"/>
      <c r="E7" s="136">
        <v>247000</v>
      </c>
      <c r="F7" s="63"/>
    </row>
    <row r="8" spans="1:6" s="51" customFormat="1" ht="30" customHeight="1">
      <c r="A8" s="311"/>
      <c r="B8" s="314"/>
      <c r="C8" s="322" t="s">
        <v>5</v>
      </c>
      <c r="D8" s="322"/>
      <c r="E8" s="136">
        <v>188000</v>
      </c>
      <c r="F8" s="63"/>
    </row>
    <row r="9" spans="1:11" s="51" customFormat="1" ht="30" customHeight="1">
      <c r="A9" s="311"/>
      <c r="B9" s="314"/>
      <c r="C9" s="316" t="s">
        <v>3</v>
      </c>
      <c r="D9" s="316"/>
      <c r="E9" s="136">
        <v>25000</v>
      </c>
      <c r="F9" s="63"/>
      <c r="I9" s="7"/>
      <c r="J9" s="5"/>
      <c r="K9" s="5"/>
    </row>
    <row r="10" spans="1:6" s="51" customFormat="1" ht="30" customHeight="1" thickBot="1">
      <c r="A10" s="311"/>
      <c r="B10" s="314"/>
      <c r="C10" s="321" t="s">
        <v>4</v>
      </c>
      <c r="D10" s="321"/>
      <c r="E10" s="137">
        <v>460000</v>
      </c>
      <c r="F10" s="138"/>
    </row>
    <row r="11" spans="1:8" s="33" customFormat="1" ht="32.25" customHeight="1" thickTop="1">
      <c r="A11" s="311"/>
      <c r="B11" s="314"/>
      <c r="C11" s="323" t="s">
        <v>95</v>
      </c>
      <c r="D11" s="324"/>
      <c r="E11" s="139">
        <f>SUM(E6:E10)</f>
        <v>1700000</v>
      </c>
      <c r="F11" s="65"/>
      <c r="H11" s="5"/>
    </row>
    <row r="12" spans="1:8" s="33" customFormat="1" ht="32.25" customHeight="1">
      <c r="A12" s="311"/>
      <c r="B12" s="314"/>
      <c r="C12" s="226" t="s">
        <v>38</v>
      </c>
      <c r="D12" s="228"/>
      <c r="E12" s="136">
        <f>E11*0.1</f>
        <v>170000</v>
      </c>
      <c r="F12" s="66"/>
      <c r="H12" s="5"/>
    </row>
    <row r="13" spans="1:6" s="33" customFormat="1" ht="32.25" customHeight="1" thickBot="1">
      <c r="A13" s="311"/>
      <c r="B13" s="315"/>
      <c r="C13" s="341" t="s">
        <v>39</v>
      </c>
      <c r="D13" s="342"/>
      <c r="E13" s="140">
        <f>E11+E12</f>
        <v>1870000</v>
      </c>
      <c r="F13" s="67"/>
    </row>
    <row r="14" spans="1:6" s="114" customFormat="1" ht="32.25" customHeight="1">
      <c r="A14" s="311"/>
      <c r="B14" s="313" t="s">
        <v>190</v>
      </c>
      <c r="C14" s="316" t="s">
        <v>178</v>
      </c>
      <c r="D14" s="316"/>
      <c r="E14" s="141">
        <v>450000</v>
      </c>
      <c r="F14" s="100"/>
    </row>
    <row r="15" spans="1:6" s="114" customFormat="1" ht="32.25" customHeight="1">
      <c r="A15" s="311"/>
      <c r="B15" s="314"/>
      <c r="C15" s="316" t="s">
        <v>179</v>
      </c>
      <c r="D15" s="316"/>
      <c r="E15" s="142">
        <v>25000</v>
      </c>
      <c r="F15" s="63"/>
    </row>
    <row r="16" spans="1:6" s="114" customFormat="1" ht="32.25" customHeight="1">
      <c r="A16" s="311"/>
      <c r="B16" s="314"/>
      <c r="C16" s="316" t="s">
        <v>111</v>
      </c>
      <c r="D16" s="316"/>
      <c r="E16" s="143"/>
      <c r="F16" s="99"/>
    </row>
    <row r="17" spans="1:6" s="114" customFormat="1" ht="32.25" customHeight="1" thickBot="1">
      <c r="A17" s="311"/>
      <c r="B17" s="314"/>
      <c r="C17" s="321" t="s">
        <v>4</v>
      </c>
      <c r="D17" s="321"/>
      <c r="E17" s="144">
        <v>150000</v>
      </c>
      <c r="F17" s="68"/>
    </row>
    <row r="18" spans="1:6" s="114" customFormat="1" ht="32.25" customHeight="1" thickTop="1">
      <c r="A18" s="311"/>
      <c r="B18" s="314"/>
      <c r="C18" s="323" t="s">
        <v>192</v>
      </c>
      <c r="D18" s="324"/>
      <c r="E18" s="139">
        <f>SUM(E14:E17)</f>
        <v>625000</v>
      </c>
      <c r="F18" s="65"/>
    </row>
    <row r="19" spans="1:6" s="114" customFormat="1" ht="32.25" customHeight="1">
      <c r="A19" s="311"/>
      <c r="B19" s="314"/>
      <c r="C19" s="226" t="s">
        <v>38</v>
      </c>
      <c r="D19" s="228"/>
      <c r="E19" s="136">
        <f>E18*0.1</f>
        <v>62500</v>
      </c>
      <c r="F19" s="66"/>
    </row>
    <row r="20" spans="1:6" s="114" customFormat="1" ht="32.25" customHeight="1" thickBot="1">
      <c r="A20" s="312"/>
      <c r="B20" s="315"/>
      <c r="C20" s="341" t="s">
        <v>39</v>
      </c>
      <c r="D20" s="342"/>
      <c r="E20" s="140">
        <f>E18+E19</f>
        <v>687500</v>
      </c>
      <c r="F20" s="67"/>
    </row>
    <row r="21" spans="1:6" s="33" customFormat="1" ht="32.25" customHeight="1">
      <c r="A21" s="292" t="s">
        <v>191</v>
      </c>
      <c r="B21" s="293"/>
      <c r="C21" s="334" t="s">
        <v>224</v>
      </c>
      <c r="D21" s="335"/>
      <c r="E21" s="145">
        <v>40000</v>
      </c>
      <c r="F21" s="64"/>
    </row>
    <row r="22" spans="1:6" s="114" customFormat="1" ht="32.25" customHeight="1">
      <c r="A22" s="294"/>
      <c r="B22" s="295"/>
      <c r="C22" s="317"/>
      <c r="D22" s="318"/>
      <c r="E22" s="136"/>
      <c r="F22" s="15"/>
    </row>
    <row r="23" spans="1:6" s="33" customFormat="1" ht="32.25" customHeight="1" thickBot="1">
      <c r="A23" s="294"/>
      <c r="B23" s="295"/>
      <c r="C23" s="325"/>
      <c r="D23" s="326"/>
      <c r="E23" s="146"/>
      <c r="F23" s="41"/>
    </row>
    <row r="24" spans="1:6" s="33" customFormat="1" ht="32.25" customHeight="1" thickBot="1" thickTop="1">
      <c r="A24" s="296"/>
      <c r="B24" s="297"/>
      <c r="C24" s="319" t="s">
        <v>193</v>
      </c>
      <c r="D24" s="320"/>
      <c r="E24" s="207">
        <f>SUM(E21:E23)</f>
        <v>40000</v>
      </c>
      <c r="F24" s="129"/>
    </row>
    <row r="25" spans="1:6" s="33" customFormat="1" ht="32.25" customHeight="1" thickBot="1">
      <c r="A25" s="331" t="s">
        <v>197</v>
      </c>
      <c r="B25" s="332"/>
      <c r="C25" s="332"/>
      <c r="D25" s="333"/>
      <c r="E25" s="206">
        <f>E11+E18+E24</f>
        <v>2365000</v>
      </c>
      <c r="F25" s="130"/>
    </row>
    <row r="26" spans="2:3" s="33" customFormat="1" ht="15.75" customHeight="1">
      <c r="B26" s="114"/>
      <c r="C26" s="51"/>
    </row>
    <row r="27" spans="1:6" s="33" customFormat="1" ht="32.25" customHeight="1">
      <c r="A27" s="298" t="s">
        <v>198</v>
      </c>
      <c r="B27" s="299"/>
      <c r="C27" s="329" t="s">
        <v>225</v>
      </c>
      <c r="D27" s="330"/>
      <c r="E27" s="136">
        <v>300000</v>
      </c>
      <c r="F27" s="15"/>
    </row>
    <row r="28" spans="1:6" s="33" customFormat="1" ht="32.25" customHeight="1">
      <c r="A28" s="300"/>
      <c r="B28" s="301"/>
      <c r="C28" s="317"/>
      <c r="D28" s="318"/>
      <c r="E28" s="19"/>
      <c r="F28" s="15"/>
    </row>
    <row r="29" spans="1:6" s="33" customFormat="1" ht="32.25" customHeight="1" thickBot="1">
      <c r="A29" s="300"/>
      <c r="B29" s="301"/>
      <c r="C29" s="325"/>
      <c r="D29" s="326"/>
      <c r="E29" s="40"/>
      <c r="F29" s="41"/>
    </row>
    <row r="30" spans="1:6" s="33" customFormat="1" ht="32.25" customHeight="1" thickTop="1">
      <c r="A30" s="302"/>
      <c r="B30" s="303"/>
      <c r="C30" s="327" t="s">
        <v>199</v>
      </c>
      <c r="D30" s="328"/>
      <c r="E30" s="147">
        <f>SUM(E27:E29)</f>
        <v>300000</v>
      </c>
      <c r="F30" s="10"/>
    </row>
    <row r="31" spans="1:5" s="33" customFormat="1" ht="14.25" customHeight="1">
      <c r="A31" s="8"/>
      <c r="B31" s="8"/>
      <c r="C31" s="8"/>
      <c r="E31" s="29"/>
    </row>
    <row r="32" spans="1:5" s="33" customFormat="1" ht="32.25" customHeight="1">
      <c r="A32" s="304" t="s">
        <v>112</v>
      </c>
      <c r="B32" s="305"/>
      <c r="C32" s="336" t="s">
        <v>194</v>
      </c>
      <c r="D32" s="336"/>
      <c r="E32" s="148">
        <f>E25+E30</f>
        <v>2665000</v>
      </c>
    </row>
    <row r="33" spans="1:5" s="33" customFormat="1" ht="32.25" customHeight="1">
      <c r="A33" s="306"/>
      <c r="B33" s="307"/>
      <c r="C33" s="270" t="s">
        <v>7</v>
      </c>
      <c r="D33" s="270"/>
      <c r="E33" s="136">
        <v>266500</v>
      </c>
    </row>
    <row r="34" spans="1:6" s="33" customFormat="1" ht="32.25" customHeight="1">
      <c r="A34" s="308"/>
      <c r="B34" s="309"/>
      <c r="C34" s="270" t="s">
        <v>124</v>
      </c>
      <c r="D34" s="270"/>
      <c r="E34" s="148">
        <f>E32+E33</f>
        <v>2931500</v>
      </c>
      <c r="F34" s="39" t="s">
        <v>113</v>
      </c>
    </row>
  </sheetData>
  <sheetProtection/>
  <mergeCells count="33">
    <mergeCell ref="A5:D5"/>
    <mergeCell ref="B6:B13"/>
    <mergeCell ref="C12:D12"/>
    <mergeCell ref="C13:D13"/>
    <mergeCell ref="C20:D20"/>
    <mergeCell ref="C7:D7"/>
    <mergeCell ref="C34:D34"/>
    <mergeCell ref="C11:D11"/>
    <mergeCell ref="C28:D28"/>
    <mergeCell ref="C23:D23"/>
    <mergeCell ref="C29:D29"/>
    <mergeCell ref="C30:D30"/>
    <mergeCell ref="C27:D27"/>
    <mergeCell ref="A25:D25"/>
    <mergeCell ref="C21:D21"/>
    <mergeCell ref="C32:D32"/>
    <mergeCell ref="C24:D24"/>
    <mergeCell ref="C17:D17"/>
    <mergeCell ref="C8:D8"/>
    <mergeCell ref="C9:D9"/>
    <mergeCell ref="C18:D18"/>
    <mergeCell ref="C19:D19"/>
    <mergeCell ref="C10:D10"/>
    <mergeCell ref="A21:B24"/>
    <mergeCell ref="A27:B30"/>
    <mergeCell ref="A32:B34"/>
    <mergeCell ref="A6:A20"/>
    <mergeCell ref="B14:B20"/>
    <mergeCell ref="C14:D14"/>
    <mergeCell ref="C15:D15"/>
    <mergeCell ref="C16:D16"/>
    <mergeCell ref="C22:D22"/>
    <mergeCell ref="C33:D33"/>
  </mergeCells>
  <printOptions/>
  <pageMargins left="0.31496062992125984" right="0.31496062992125984" top="0.7480314960629921" bottom="0.7480314960629921" header="0.31496062992125984" footer="0.31496062992125984"/>
  <pageSetup blackAndWhite="1" horizontalDpi="600" verticalDpi="600" orientation="portrait" paperSize="9" scale="94" r:id="rId2"/>
  <headerFooter>
    <oddHeader>&amp;R&amp;K00-049令和５年度</oddHeader>
  </headerFooter>
  <drawing r:id="rId1"/>
</worksheet>
</file>

<file path=xl/worksheets/sheet5.xml><?xml version="1.0" encoding="utf-8"?>
<worksheet xmlns="http://schemas.openxmlformats.org/spreadsheetml/2006/main" xmlns:r="http://schemas.openxmlformats.org/officeDocument/2006/relationships">
  <sheetPr>
    <tabColor theme="9"/>
  </sheetPr>
  <dimension ref="A1:L39"/>
  <sheetViews>
    <sheetView view="pageBreakPreview" zoomScale="87" zoomScaleSheetLayoutView="87" zoomScalePageLayoutView="0" workbookViewId="0" topLeftCell="A1">
      <selection activeCell="P17" sqref="P17"/>
    </sheetView>
  </sheetViews>
  <sheetFormatPr defaultColWidth="9" defaultRowHeight="15"/>
  <cols>
    <col min="1" max="1" width="4.09765625" style="192" customWidth="1"/>
    <col min="2" max="2" width="7.8984375" style="192" customWidth="1"/>
    <col min="3" max="3" width="7.3984375" style="192" customWidth="1"/>
    <col min="4" max="4" width="9.59765625" style="192" customWidth="1"/>
    <col min="5" max="5" width="7.8984375" style="192" customWidth="1"/>
    <col min="6" max="6" width="9" style="192" customWidth="1"/>
    <col min="7" max="7" width="8.19921875" style="192" customWidth="1"/>
    <col min="8" max="9" width="9" style="192" customWidth="1"/>
    <col min="10" max="10" width="3" style="192" customWidth="1"/>
    <col min="11" max="11" width="9" style="192" customWidth="1"/>
    <col min="12" max="12" width="8.09765625" style="192" customWidth="1"/>
    <col min="13" max="16384" width="9" style="192" customWidth="1"/>
  </cols>
  <sheetData>
    <row r="1" ht="27" customHeight="1">
      <c r="A1" s="97" t="s">
        <v>281</v>
      </c>
    </row>
    <row r="2" ht="20.25" customHeight="1">
      <c r="A2" s="29" t="s">
        <v>58</v>
      </c>
    </row>
    <row r="3" ht="20.25" customHeight="1">
      <c r="A3" s="29" t="s">
        <v>271</v>
      </c>
    </row>
    <row r="4" spans="1:12" ht="30.75" customHeight="1">
      <c r="A4" s="268" t="s">
        <v>280</v>
      </c>
      <c r="B4" s="268"/>
      <c r="C4" s="268"/>
      <c r="D4" s="268"/>
      <c r="E4" s="268"/>
      <c r="F4" s="268"/>
      <c r="G4" s="268"/>
      <c r="H4" s="268"/>
      <c r="I4" s="268"/>
      <c r="J4" s="268"/>
      <c r="K4" s="268"/>
      <c r="L4" s="268"/>
    </row>
    <row r="5" spans="1:12" ht="7.5" customHeight="1">
      <c r="A5" s="194"/>
      <c r="B5" s="194"/>
      <c r="C5" s="194"/>
      <c r="D5" s="194"/>
      <c r="E5" s="194"/>
      <c r="F5" s="194"/>
      <c r="G5" s="194"/>
      <c r="H5" s="194"/>
      <c r="I5" s="194"/>
      <c r="J5" s="194"/>
      <c r="K5" s="194"/>
      <c r="L5" s="194"/>
    </row>
    <row r="6" spans="1:4" ht="29.25" customHeight="1">
      <c r="A6" s="192" t="s">
        <v>14</v>
      </c>
      <c r="D6" s="7" t="s">
        <v>55</v>
      </c>
    </row>
    <row r="7" spans="2:6" ht="21.75" customHeight="1">
      <c r="B7" s="199" t="s">
        <v>206</v>
      </c>
      <c r="C7" s="200" t="s">
        <v>59</v>
      </c>
      <c r="E7" s="193" t="s">
        <v>23</v>
      </c>
      <c r="F7" s="200" t="s">
        <v>279</v>
      </c>
    </row>
    <row r="8" ht="22.5" customHeight="1">
      <c r="A8" s="192" t="s">
        <v>295</v>
      </c>
    </row>
    <row r="9" spans="2:3" ht="22.5" customHeight="1">
      <c r="B9" s="216" t="s">
        <v>298</v>
      </c>
      <c r="C9" s="192" t="s">
        <v>296</v>
      </c>
    </row>
    <row r="10" spans="2:12" ht="33" customHeight="1">
      <c r="B10" s="216" t="s">
        <v>298</v>
      </c>
      <c r="C10" s="287" t="s">
        <v>299</v>
      </c>
      <c r="D10" s="287"/>
      <c r="E10" s="287"/>
      <c r="F10" s="287"/>
      <c r="G10" s="287"/>
      <c r="H10" s="287"/>
      <c r="I10" s="287"/>
      <c r="J10" s="287"/>
      <c r="K10" s="287"/>
      <c r="L10" s="287"/>
    </row>
    <row r="11" spans="2:3" ht="22.5" customHeight="1">
      <c r="B11" s="216" t="s">
        <v>298</v>
      </c>
      <c r="C11" s="192" t="s">
        <v>297</v>
      </c>
    </row>
    <row r="12" spans="1:12" ht="26.25" customHeight="1">
      <c r="A12" s="287" t="s">
        <v>278</v>
      </c>
      <c r="B12" s="287"/>
      <c r="C12" s="287"/>
      <c r="D12" s="287"/>
      <c r="E12" s="287"/>
      <c r="F12" s="287"/>
      <c r="G12" s="287"/>
      <c r="H12" s="287"/>
      <c r="I12" s="287"/>
      <c r="J12" s="287"/>
      <c r="K12" s="287"/>
      <c r="L12" s="287"/>
    </row>
    <row r="13" spans="1:12" ht="31.5" customHeight="1">
      <c r="A13" s="196"/>
      <c r="B13" s="288" t="s">
        <v>15</v>
      </c>
      <c r="C13" s="288"/>
      <c r="D13" s="289" t="s">
        <v>221</v>
      </c>
      <c r="E13" s="290"/>
      <c r="F13" s="197" t="s">
        <v>101</v>
      </c>
      <c r="G13" s="289" t="s">
        <v>222</v>
      </c>
      <c r="H13" s="289"/>
      <c r="I13" s="288" t="s">
        <v>177</v>
      </c>
      <c r="J13" s="288"/>
      <c r="K13" s="291" t="s">
        <v>223</v>
      </c>
      <c r="L13" s="291"/>
    </row>
    <row r="14" spans="1:6" ht="32.25" customHeight="1">
      <c r="A14" s="192" t="s">
        <v>277</v>
      </c>
      <c r="B14" s="32"/>
      <c r="F14" s="192" t="s">
        <v>83</v>
      </c>
    </row>
    <row r="15" spans="2:3" ht="22.5" customHeight="1">
      <c r="B15" s="199" t="s">
        <v>206</v>
      </c>
      <c r="C15" s="192" t="s">
        <v>71</v>
      </c>
    </row>
    <row r="16" spans="2:3" ht="19.5" customHeight="1">
      <c r="B16" s="53"/>
      <c r="C16" s="192" t="s">
        <v>72</v>
      </c>
    </row>
    <row r="17" spans="2:3" ht="21" customHeight="1">
      <c r="B17" s="53"/>
      <c r="C17" s="192" t="s">
        <v>73</v>
      </c>
    </row>
    <row r="18" spans="2:3" ht="25.5" customHeight="1">
      <c r="B18" s="53"/>
      <c r="C18" s="192" t="s">
        <v>74</v>
      </c>
    </row>
    <row r="19" spans="2:6" ht="24" customHeight="1">
      <c r="B19" s="195" t="s">
        <v>107</v>
      </c>
      <c r="C19" s="102"/>
      <c r="F19" s="102"/>
    </row>
    <row r="20" spans="1:6" ht="18.75" customHeight="1">
      <c r="A20" s="192" t="s">
        <v>276</v>
      </c>
      <c r="B20" s="195"/>
      <c r="C20" s="102"/>
      <c r="F20" s="102"/>
    </row>
    <row r="21" spans="2:8" ht="18.75" customHeight="1">
      <c r="B21" s="182" t="s">
        <v>246</v>
      </c>
      <c r="C21" s="199">
        <v>5</v>
      </c>
      <c r="D21" s="102" t="s">
        <v>169</v>
      </c>
      <c r="E21" s="199">
        <v>5</v>
      </c>
      <c r="F21" s="102" t="s">
        <v>170</v>
      </c>
      <c r="G21" s="199">
        <v>1</v>
      </c>
      <c r="H21" s="102" t="s">
        <v>171</v>
      </c>
    </row>
    <row r="22" spans="2:12" ht="18.75" customHeight="1">
      <c r="B22" s="185" t="s">
        <v>311</v>
      </c>
      <c r="C22" s="186"/>
      <c r="D22" s="112"/>
      <c r="E22" s="112"/>
      <c r="F22" s="186"/>
      <c r="G22" s="112"/>
      <c r="H22" s="112"/>
      <c r="I22" s="112"/>
      <c r="J22" s="112"/>
      <c r="K22" s="112"/>
      <c r="L22" s="112"/>
    </row>
    <row r="23" spans="2:6" ht="18.75" customHeight="1">
      <c r="B23" s="185" t="s">
        <v>172</v>
      </c>
      <c r="C23" s="102"/>
      <c r="F23" s="102"/>
    </row>
    <row r="24" ht="31.5" customHeight="1">
      <c r="A24" s="192" t="s">
        <v>275</v>
      </c>
    </row>
    <row r="25" spans="2:12" ht="24.75" customHeight="1">
      <c r="B25" s="347" t="s">
        <v>80</v>
      </c>
      <c r="C25" s="348"/>
      <c r="D25" s="348"/>
      <c r="E25" s="344" t="s">
        <v>288</v>
      </c>
      <c r="F25" s="345"/>
      <c r="G25" s="345"/>
      <c r="H25" s="345"/>
      <c r="I25" s="345"/>
      <c r="J25" s="345"/>
      <c r="K25" s="345"/>
      <c r="L25" s="352"/>
    </row>
    <row r="26" spans="2:12" ht="24.75" customHeight="1">
      <c r="B26" s="347" t="s">
        <v>25</v>
      </c>
      <c r="C26" s="348"/>
      <c r="D26" s="348"/>
      <c r="E26" s="344" t="s">
        <v>289</v>
      </c>
      <c r="F26" s="345"/>
      <c r="G26" s="345"/>
      <c r="H26" s="345"/>
      <c r="I26" s="345"/>
      <c r="J26" s="345"/>
      <c r="K26" s="345"/>
      <c r="L26" s="352"/>
    </row>
    <row r="27" spans="2:12" ht="24.75" customHeight="1">
      <c r="B27" s="347" t="s">
        <v>36</v>
      </c>
      <c r="C27" s="348"/>
      <c r="D27" s="348"/>
      <c r="E27" s="344" t="s">
        <v>290</v>
      </c>
      <c r="F27" s="345"/>
      <c r="G27" s="345"/>
      <c r="H27" s="345"/>
      <c r="I27" s="345"/>
      <c r="J27" s="345"/>
      <c r="K27" s="345"/>
      <c r="L27" s="352"/>
    </row>
    <row r="28" ht="24.75" customHeight="1">
      <c r="B28" s="200" t="s">
        <v>77</v>
      </c>
    </row>
    <row r="29" spans="2:12" ht="24.75" customHeight="1">
      <c r="B29" s="278" t="s">
        <v>81</v>
      </c>
      <c r="C29" s="343"/>
      <c r="D29" s="347"/>
      <c r="E29" s="344" t="s">
        <v>291</v>
      </c>
      <c r="F29" s="345"/>
      <c r="G29" s="345"/>
      <c r="H29" s="345"/>
      <c r="I29" s="345"/>
      <c r="J29" s="345"/>
      <c r="K29" s="345"/>
      <c r="L29" s="352"/>
    </row>
    <row r="30" spans="2:12" ht="24.75" customHeight="1">
      <c r="B30" s="347" t="s">
        <v>26</v>
      </c>
      <c r="C30" s="348"/>
      <c r="D30" s="348"/>
      <c r="E30" s="344" t="s">
        <v>292</v>
      </c>
      <c r="F30" s="345"/>
      <c r="G30" s="345"/>
      <c r="H30" s="345"/>
      <c r="I30" s="345"/>
      <c r="J30" s="345"/>
      <c r="K30" s="345"/>
      <c r="L30" s="352"/>
    </row>
    <row r="31" ht="31.5" customHeight="1">
      <c r="A31" s="192" t="s">
        <v>274</v>
      </c>
    </row>
    <row r="32" spans="2:12" ht="24.75" customHeight="1">
      <c r="B32" s="280" t="s">
        <v>148</v>
      </c>
      <c r="C32" s="281"/>
      <c r="D32" s="281"/>
      <c r="E32" s="281"/>
      <c r="F32" s="281"/>
      <c r="G32" s="281"/>
      <c r="H32" s="281"/>
      <c r="I32" s="281"/>
      <c r="J32" s="281"/>
      <c r="K32" s="281"/>
      <c r="L32" s="281"/>
    </row>
    <row r="33" spans="2:12" ht="24.75" customHeight="1">
      <c r="B33" s="347" t="s">
        <v>24</v>
      </c>
      <c r="C33" s="348"/>
      <c r="D33" s="348"/>
      <c r="E33" s="349"/>
      <c r="F33" s="350"/>
      <c r="G33" s="350"/>
      <c r="H33" s="350"/>
      <c r="I33" s="350"/>
      <c r="J33" s="350"/>
      <c r="K33" s="350"/>
      <c r="L33" s="351"/>
    </row>
    <row r="34" spans="2:12" ht="24.75" customHeight="1">
      <c r="B34" s="347" t="s">
        <v>25</v>
      </c>
      <c r="C34" s="348"/>
      <c r="D34" s="348"/>
      <c r="E34" s="349"/>
      <c r="F34" s="350"/>
      <c r="G34" s="350"/>
      <c r="H34" s="350"/>
      <c r="I34" s="350"/>
      <c r="J34" s="350"/>
      <c r="K34" s="350"/>
      <c r="L34" s="351"/>
    </row>
    <row r="35" spans="2:12" ht="24.75" customHeight="1">
      <c r="B35" s="347" t="s">
        <v>36</v>
      </c>
      <c r="C35" s="348"/>
      <c r="D35" s="348"/>
      <c r="E35" s="349"/>
      <c r="F35" s="350"/>
      <c r="G35" s="350"/>
      <c r="H35" s="350"/>
      <c r="I35" s="350"/>
      <c r="J35" s="350"/>
      <c r="K35" s="350"/>
      <c r="L35" s="351"/>
    </row>
    <row r="36" ht="24.75" customHeight="1">
      <c r="A36" s="192" t="s">
        <v>273</v>
      </c>
    </row>
    <row r="37" spans="2:12" ht="24.75" customHeight="1">
      <c r="B37" s="343" t="s">
        <v>25</v>
      </c>
      <c r="C37" s="343"/>
      <c r="D37" s="343"/>
      <c r="E37" s="344" t="s">
        <v>289</v>
      </c>
      <c r="F37" s="345"/>
      <c r="G37" s="345"/>
      <c r="H37" s="345"/>
      <c r="I37" s="345"/>
      <c r="J37" s="345"/>
      <c r="K37" s="345"/>
      <c r="L37" s="346"/>
    </row>
    <row r="38" spans="2:12" ht="24.75" customHeight="1">
      <c r="B38" s="278" t="s">
        <v>82</v>
      </c>
      <c r="C38" s="343"/>
      <c r="D38" s="343"/>
      <c r="E38" s="344" t="s">
        <v>293</v>
      </c>
      <c r="F38" s="345"/>
      <c r="G38" s="345"/>
      <c r="H38" s="345"/>
      <c r="I38" s="345"/>
      <c r="J38" s="345"/>
      <c r="K38" s="345"/>
      <c r="L38" s="346"/>
    </row>
    <row r="39" spans="2:12" ht="24.75" customHeight="1">
      <c r="B39" s="343" t="s">
        <v>27</v>
      </c>
      <c r="C39" s="343"/>
      <c r="D39" s="343"/>
      <c r="E39" s="344" t="s">
        <v>220</v>
      </c>
      <c r="F39" s="345"/>
      <c r="G39" s="345"/>
      <c r="H39" s="345"/>
      <c r="I39" s="345"/>
      <c r="J39" s="345"/>
      <c r="K39" s="345"/>
      <c r="L39" s="346"/>
    </row>
  </sheetData>
  <sheetProtection/>
  <mergeCells count="31">
    <mergeCell ref="C10:L10"/>
    <mergeCell ref="A12:L12"/>
    <mergeCell ref="B13:C13"/>
    <mergeCell ref="D13:E13"/>
    <mergeCell ref="G13:H13"/>
    <mergeCell ref="I13:J13"/>
    <mergeCell ref="K13:L13"/>
    <mergeCell ref="B25:D25"/>
    <mergeCell ref="E25:L25"/>
    <mergeCell ref="B26:D26"/>
    <mergeCell ref="E26:L26"/>
    <mergeCell ref="B27:D27"/>
    <mergeCell ref="E27:L27"/>
    <mergeCell ref="E37:L37"/>
    <mergeCell ref="B29:D29"/>
    <mergeCell ref="E29:L29"/>
    <mergeCell ref="B30:D30"/>
    <mergeCell ref="E30:L30"/>
    <mergeCell ref="B32:L32"/>
    <mergeCell ref="B33:D33"/>
    <mergeCell ref="E33:L33"/>
    <mergeCell ref="B38:D38"/>
    <mergeCell ref="E38:L38"/>
    <mergeCell ref="B39:D39"/>
    <mergeCell ref="E39:L39"/>
    <mergeCell ref="A4:L4"/>
    <mergeCell ref="B34:D34"/>
    <mergeCell ref="E34:L34"/>
    <mergeCell ref="B35:D35"/>
    <mergeCell ref="E35:L35"/>
    <mergeCell ref="B37:D37"/>
  </mergeCells>
  <dataValidations count="3">
    <dataValidation showInputMessage="1" showErrorMessage="1" sqref="F21"/>
    <dataValidation type="list" allowBlank="1" showInputMessage="1" showErrorMessage="1" sqref="C22:C23 F22:F23 F19:F20 B15:B18 C19:C20 E7 B7">
      <formula1>"○, 　"</formula1>
    </dataValidation>
    <dataValidation type="list" allowBlank="1" showInputMessage="1" showErrorMessage="1" sqref="B9:B11">
      <formula1>"☑,□"</formula1>
    </dataValidation>
  </dataValidations>
  <printOptions/>
  <pageMargins left="0.31496062992125984" right="0.31496062992125984" top="0.7480314960629921" bottom="0.7480314960629921" header="0.31496062992125984" footer="0.31496062992125984"/>
  <pageSetup blackAndWhite="1" horizontalDpi="600" verticalDpi="600" orientation="portrait" paperSize="9" scale="94" r:id="rId1"/>
  <headerFooter>
    <oddHeader>&amp;R&amp;K00-049令和５年度</oddHeader>
  </headerFooter>
</worksheet>
</file>

<file path=xl/worksheets/sheet6.xml><?xml version="1.0" encoding="utf-8"?>
<worksheet xmlns="http://schemas.openxmlformats.org/spreadsheetml/2006/main" xmlns:r="http://schemas.openxmlformats.org/officeDocument/2006/relationships">
  <sheetPr>
    <tabColor theme="9"/>
  </sheetPr>
  <dimension ref="A1:E26"/>
  <sheetViews>
    <sheetView view="pageBreakPreview" zoomScale="82" zoomScaleSheetLayoutView="82" zoomScalePageLayoutView="0" workbookViewId="0" topLeftCell="A1">
      <selection activeCell="P17" sqref="P17"/>
    </sheetView>
  </sheetViews>
  <sheetFormatPr defaultColWidth="9" defaultRowHeight="15"/>
  <cols>
    <col min="1" max="1" width="6.09765625" style="192" customWidth="1"/>
    <col min="2" max="2" width="5.09765625" style="192" customWidth="1"/>
    <col min="3" max="3" width="30.19921875" style="192" customWidth="1"/>
    <col min="4" max="4" width="18.8984375" style="192" customWidth="1"/>
    <col min="5" max="5" width="30.59765625" style="192" customWidth="1"/>
    <col min="6" max="16384" width="9" style="192" customWidth="1"/>
  </cols>
  <sheetData>
    <row r="1" ht="14.25">
      <c r="A1" s="29" t="s">
        <v>58</v>
      </c>
    </row>
    <row r="2" spans="1:2" ht="29.25" customHeight="1">
      <c r="A2" s="29" t="s">
        <v>282</v>
      </c>
      <c r="B2" s="29"/>
    </row>
    <row r="3" ht="27.75" customHeight="1">
      <c r="A3" s="192" t="s">
        <v>283</v>
      </c>
    </row>
    <row r="4" ht="6.75" customHeight="1" thickBot="1"/>
    <row r="5" spans="1:5" ht="23.25" customHeight="1">
      <c r="A5" s="337" t="s">
        <v>41</v>
      </c>
      <c r="B5" s="338"/>
      <c r="C5" s="339"/>
      <c r="D5" s="198" t="s">
        <v>84</v>
      </c>
      <c r="E5" s="62" t="s">
        <v>37</v>
      </c>
    </row>
    <row r="6" spans="1:5" ht="32.25" customHeight="1">
      <c r="A6" s="310" t="s">
        <v>86</v>
      </c>
      <c r="B6" s="316" t="s">
        <v>178</v>
      </c>
      <c r="C6" s="316"/>
      <c r="D6" s="141">
        <v>450000</v>
      </c>
      <c r="E6" s="100"/>
    </row>
    <row r="7" spans="1:5" ht="32.25" customHeight="1">
      <c r="A7" s="311"/>
      <c r="B7" s="316" t="s">
        <v>179</v>
      </c>
      <c r="C7" s="316"/>
      <c r="D7" s="142">
        <v>25000</v>
      </c>
      <c r="E7" s="63"/>
    </row>
    <row r="8" spans="1:5" ht="32.25" customHeight="1">
      <c r="A8" s="311"/>
      <c r="B8" s="316" t="s">
        <v>111</v>
      </c>
      <c r="C8" s="316"/>
      <c r="D8" s="143"/>
      <c r="E8" s="99"/>
    </row>
    <row r="9" spans="1:5" ht="32.25" customHeight="1" thickBot="1">
      <c r="A9" s="311"/>
      <c r="B9" s="321" t="s">
        <v>4</v>
      </c>
      <c r="C9" s="321"/>
      <c r="D9" s="144">
        <v>150000</v>
      </c>
      <c r="E9" s="68"/>
    </row>
    <row r="10" spans="1:5" ht="32.25" customHeight="1" thickTop="1">
      <c r="A10" s="311"/>
      <c r="B10" s="323" t="s">
        <v>95</v>
      </c>
      <c r="C10" s="324"/>
      <c r="D10" s="139">
        <f>SUM(D6:D9)</f>
        <v>625000</v>
      </c>
      <c r="E10" s="65"/>
    </row>
    <row r="11" spans="1:5" ht="32.25" customHeight="1">
      <c r="A11" s="311"/>
      <c r="B11" s="226" t="s">
        <v>38</v>
      </c>
      <c r="C11" s="228"/>
      <c r="D11" s="136">
        <f>D10*0.1</f>
        <v>62500</v>
      </c>
      <c r="E11" s="66"/>
    </row>
    <row r="12" spans="1:5" ht="32.25" customHeight="1" thickBot="1">
      <c r="A12" s="312"/>
      <c r="B12" s="341" t="s">
        <v>39</v>
      </c>
      <c r="C12" s="342"/>
      <c r="D12" s="140">
        <f>D10+D11</f>
        <v>687500</v>
      </c>
      <c r="E12" s="67"/>
    </row>
    <row r="13" spans="1:5" ht="32.25" customHeight="1">
      <c r="A13" s="292" t="s">
        <v>191</v>
      </c>
      <c r="B13" s="329" t="s">
        <v>294</v>
      </c>
      <c r="C13" s="330"/>
      <c r="D13" s="136">
        <v>40000</v>
      </c>
      <c r="E13" s="63"/>
    </row>
    <row r="14" spans="1:5" ht="32.25" customHeight="1">
      <c r="A14" s="294"/>
      <c r="B14" s="202"/>
      <c r="C14" s="203"/>
      <c r="D14" s="40"/>
      <c r="E14" s="187"/>
    </row>
    <row r="15" spans="1:5" ht="32.25" customHeight="1" thickBot="1">
      <c r="A15" s="294"/>
      <c r="B15" s="325"/>
      <c r="C15" s="326"/>
      <c r="D15" s="40"/>
      <c r="E15" s="187"/>
    </row>
    <row r="16" spans="1:5" ht="32.25" customHeight="1" thickBot="1" thickTop="1">
      <c r="A16" s="296"/>
      <c r="B16" s="353" t="s">
        <v>85</v>
      </c>
      <c r="C16" s="354"/>
      <c r="D16" s="205">
        <f>SUM(D13:D15)</f>
        <v>40000</v>
      </c>
      <c r="E16" s="204"/>
    </row>
    <row r="17" spans="1:5" ht="32.25" customHeight="1" thickBot="1">
      <c r="A17" s="331" t="s">
        <v>284</v>
      </c>
      <c r="B17" s="332"/>
      <c r="C17" s="355"/>
      <c r="D17" s="206">
        <f>D10+D16</f>
        <v>665000</v>
      </c>
      <c r="E17" s="130"/>
    </row>
    <row r="18" ht="15.75" customHeight="1"/>
    <row r="19" spans="1:5" ht="32.25" customHeight="1">
      <c r="A19" s="298" t="s">
        <v>285</v>
      </c>
      <c r="B19" s="264"/>
      <c r="C19" s="264"/>
      <c r="D19" s="201"/>
      <c r="E19" s="15"/>
    </row>
    <row r="20" spans="1:5" ht="32.25" customHeight="1">
      <c r="A20" s="300"/>
      <c r="B20" s="264"/>
      <c r="C20" s="264"/>
      <c r="D20" s="19"/>
      <c r="E20" s="15"/>
    </row>
    <row r="21" spans="1:5" ht="32.25" customHeight="1" thickBot="1">
      <c r="A21" s="300"/>
      <c r="B21" s="356"/>
      <c r="C21" s="356"/>
      <c r="D21" s="40"/>
      <c r="E21" s="41"/>
    </row>
    <row r="22" spans="1:5" ht="32.25" customHeight="1" thickTop="1">
      <c r="A22" s="302"/>
      <c r="B22" s="323" t="s">
        <v>286</v>
      </c>
      <c r="C22" s="324"/>
      <c r="D22" s="147">
        <f>SUM(D19:D21)</f>
        <v>0</v>
      </c>
      <c r="E22" s="10"/>
    </row>
    <row r="23" spans="1:4" ht="14.25" customHeight="1">
      <c r="A23" s="8"/>
      <c r="B23" s="8"/>
      <c r="D23" s="29"/>
    </row>
    <row r="24" spans="1:4" ht="32.25" customHeight="1">
      <c r="A24" s="304" t="s">
        <v>112</v>
      </c>
      <c r="B24" s="336" t="s">
        <v>40</v>
      </c>
      <c r="C24" s="336"/>
      <c r="D24" s="148">
        <f>D17+D22</f>
        <v>665000</v>
      </c>
    </row>
    <row r="25" spans="1:4" ht="32.25" customHeight="1">
      <c r="A25" s="306"/>
      <c r="B25" s="270" t="s">
        <v>7</v>
      </c>
      <c r="C25" s="270"/>
      <c r="D25" s="136">
        <f>D24*0.1</f>
        <v>66500</v>
      </c>
    </row>
    <row r="26" spans="1:5" ht="32.25" customHeight="1">
      <c r="A26" s="308"/>
      <c r="B26" s="270" t="s">
        <v>124</v>
      </c>
      <c r="C26" s="270"/>
      <c r="D26" s="148">
        <f>D24+D25</f>
        <v>731500</v>
      </c>
      <c r="E26" s="189" t="s">
        <v>113</v>
      </c>
    </row>
  </sheetData>
  <sheetProtection/>
  <mergeCells count="23">
    <mergeCell ref="A5:C5"/>
    <mergeCell ref="A6:A12"/>
    <mergeCell ref="B6:C6"/>
    <mergeCell ref="B7:C7"/>
    <mergeCell ref="B8:C8"/>
    <mergeCell ref="B9:C9"/>
    <mergeCell ref="A24:A26"/>
    <mergeCell ref="B24:C24"/>
    <mergeCell ref="B25:C25"/>
    <mergeCell ref="B26:C26"/>
    <mergeCell ref="A13:A16"/>
    <mergeCell ref="B13:C13"/>
    <mergeCell ref="B15:C15"/>
    <mergeCell ref="B19:C19"/>
    <mergeCell ref="B20:C20"/>
    <mergeCell ref="B21:C21"/>
    <mergeCell ref="B16:C16"/>
    <mergeCell ref="A17:C17"/>
    <mergeCell ref="A19:A22"/>
    <mergeCell ref="B10:C10"/>
    <mergeCell ref="B11:C11"/>
    <mergeCell ref="B12:C12"/>
    <mergeCell ref="B22:C22"/>
  </mergeCells>
  <printOptions/>
  <pageMargins left="0.31496062992125984" right="0.31496062992125984" top="0.7480314960629921" bottom="0.7480314960629921" header="0.31496062992125984" footer="0.31496062992125984"/>
  <pageSetup blackAndWhite="1" horizontalDpi="600" verticalDpi="600" orientation="portrait" paperSize="9" scale="94" r:id="rId2"/>
  <headerFooter>
    <oddHeader>&amp;R&amp;K00-049令和５年度</oddHeader>
  </headerFooter>
  <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L38"/>
  <sheetViews>
    <sheetView view="pageBreakPreview" zoomScale="75" zoomScaleSheetLayoutView="75" zoomScalePageLayoutView="0" workbookViewId="0" topLeftCell="A1">
      <selection activeCell="P17" sqref="P17"/>
    </sheetView>
  </sheetViews>
  <sheetFormatPr defaultColWidth="8.796875" defaultRowHeight="15"/>
  <cols>
    <col min="1" max="1" width="4.09765625" style="0" customWidth="1"/>
    <col min="2" max="2" width="7.8984375" style="0" customWidth="1"/>
    <col min="3" max="3" width="7.3984375" style="0" customWidth="1"/>
    <col min="4" max="4" width="9.59765625" style="0" customWidth="1"/>
    <col min="5" max="5" width="7.8984375" style="0" customWidth="1"/>
    <col min="7" max="7" width="8.19921875" style="0" customWidth="1"/>
    <col min="10" max="10" width="3" style="0" customWidth="1"/>
    <col min="12" max="12" width="8.09765625" style="0" customWidth="1"/>
  </cols>
  <sheetData>
    <row r="1" s="92" customFormat="1" ht="27" customHeight="1">
      <c r="B1" s="97" t="s">
        <v>160</v>
      </c>
    </row>
    <row r="2" s="92" customFormat="1" ht="20.25" customHeight="1">
      <c r="A2" s="29" t="s">
        <v>58</v>
      </c>
    </row>
    <row r="3" spans="1:12" ht="21.75" customHeight="1">
      <c r="A3" s="29" t="s">
        <v>161</v>
      </c>
      <c r="B3" s="92"/>
      <c r="C3" s="92"/>
      <c r="D3" s="92"/>
      <c r="E3" s="92"/>
      <c r="F3" s="92"/>
      <c r="G3" s="92"/>
      <c r="H3" s="92"/>
      <c r="I3" s="92"/>
      <c r="J3" s="92"/>
      <c r="K3" s="92"/>
      <c r="L3" s="92"/>
    </row>
    <row r="4" spans="1:12" ht="29.25" customHeight="1">
      <c r="A4" s="268" t="s">
        <v>159</v>
      </c>
      <c r="B4" s="268"/>
      <c r="C4" s="268"/>
      <c r="D4" s="268"/>
      <c r="E4" s="268"/>
      <c r="F4" s="268"/>
      <c r="G4" s="268"/>
      <c r="H4" s="268"/>
      <c r="I4" s="268"/>
      <c r="J4" s="268"/>
      <c r="K4" s="268"/>
      <c r="L4" s="268"/>
    </row>
    <row r="5" spans="1:4" s="92" customFormat="1" ht="29.25" customHeight="1">
      <c r="A5" s="92" t="s">
        <v>14</v>
      </c>
      <c r="D5" s="7" t="s">
        <v>55</v>
      </c>
    </row>
    <row r="6" spans="2:12" s="92" customFormat="1" ht="21.75" customHeight="1">
      <c r="B6" s="132" t="s">
        <v>206</v>
      </c>
      <c r="C6" s="31" t="s">
        <v>59</v>
      </c>
      <c r="E6" s="95" t="s">
        <v>23</v>
      </c>
      <c r="F6" s="31" t="s">
        <v>60</v>
      </c>
      <c r="H6" s="95" t="s">
        <v>23</v>
      </c>
      <c r="I6" s="31" t="s">
        <v>61</v>
      </c>
      <c r="J6" s="1"/>
      <c r="K6" s="95"/>
      <c r="L6" s="31" t="s">
        <v>98</v>
      </c>
    </row>
    <row r="7" spans="1:6" s="92" customFormat="1" ht="29.25" customHeight="1">
      <c r="A7" s="92" t="s">
        <v>99</v>
      </c>
      <c r="F7" s="7"/>
    </row>
    <row r="8" spans="2:8" s="92" customFormat="1" ht="24.75" customHeight="1">
      <c r="B8" s="132" t="s">
        <v>206</v>
      </c>
      <c r="C8" s="92" t="s">
        <v>62</v>
      </c>
      <c r="E8" s="95" t="s">
        <v>23</v>
      </c>
      <c r="F8" s="92" t="s">
        <v>63</v>
      </c>
      <c r="H8" s="1"/>
    </row>
    <row r="9" spans="1:12" s="92" customFormat="1" ht="7.5" customHeight="1">
      <c r="A9" s="94"/>
      <c r="B9" s="94"/>
      <c r="C9" s="94"/>
      <c r="D9" s="94"/>
      <c r="E9" s="94"/>
      <c r="F9" s="94"/>
      <c r="G9" s="94"/>
      <c r="H9" s="94"/>
      <c r="I9" s="94"/>
      <c r="J9" s="94"/>
      <c r="K9" s="94"/>
      <c r="L9" s="94"/>
    </row>
    <row r="10" spans="1:12" ht="26.25" customHeight="1">
      <c r="A10" s="287" t="s">
        <v>102</v>
      </c>
      <c r="B10" s="287"/>
      <c r="C10" s="287"/>
      <c r="D10" s="287"/>
      <c r="E10" s="287"/>
      <c r="F10" s="287"/>
      <c r="G10" s="287"/>
      <c r="H10" s="287"/>
      <c r="I10" s="287"/>
      <c r="J10" s="287"/>
      <c r="K10" s="287"/>
      <c r="L10" s="287"/>
    </row>
    <row r="11" spans="1:12" ht="27" customHeight="1">
      <c r="A11" s="93"/>
      <c r="B11" s="288" t="s">
        <v>15</v>
      </c>
      <c r="C11" s="288"/>
      <c r="D11" s="289" t="s">
        <v>226</v>
      </c>
      <c r="E11" s="290"/>
      <c r="F11" s="124" t="s">
        <v>101</v>
      </c>
      <c r="G11" s="289" t="s">
        <v>227</v>
      </c>
      <c r="H11" s="289"/>
      <c r="I11" s="288" t="s">
        <v>100</v>
      </c>
      <c r="J11" s="288"/>
      <c r="K11" s="291" t="s">
        <v>228</v>
      </c>
      <c r="L11" s="291"/>
    </row>
    <row r="13" spans="1:12" ht="21.75" customHeight="1">
      <c r="A13" s="92" t="s">
        <v>149</v>
      </c>
      <c r="B13" s="32"/>
      <c r="C13" s="92"/>
      <c r="D13" s="92"/>
      <c r="E13" s="92"/>
      <c r="F13" s="92" t="s">
        <v>83</v>
      </c>
      <c r="G13" s="92"/>
      <c r="H13" s="92"/>
      <c r="I13" s="92"/>
      <c r="J13" s="92"/>
      <c r="K13" s="92"/>
      <c r="L13" s="92"/>
    </row>
    <row r="14" spans="1:12" ht="22.5" customHeight="1">
      <c r="A14" s="92"/>
      <c r="B14" s="53"/>
      <c r="C14" s="92" t="s">
        <v>71</v>
      </c>
      <c r="D14" s="92"/>
      <c r="E14" s="92"/>
      <c r="F14" s="92"/>
      <c r="G14" s="92"/>
      <c r="H14" s="92"/>
      <c r="I14" s="92"/>
      <c r="J14" s="92"/>
      <c r="K14" s="92"/>
      <c r="L14" s="92"/>
    </row>
    <row r="15" spans="1:12" ht="19.5" customHeight="1">
      <c r="A15" s="92"/>
      <c r="B15" s="132" t="s">
        <v>206</v>
      </c>
      <c r="C15" s="92" t="s">
        <v>72</v>
      </c>
      <c r="D15" s="92"/>
      <c r="E15" s="92"/>
      <c r="F15" s="92"/>
      <c r="G15" s="92"/>
      <c r="H15" s="92"/>
      <c r="I15" s="92"/>
      <c r="J15" s="92"/>
      <c r="K15" s="92"/>
      <c r="L15" s="92"/>
    </row>
    <row r="16" spans="1:12" ht="21" customHeight="1">
      <c r="A16" s="92"/>
      <c r="B16" s="53"/>
      <c r="C16" s="92" t="s">
        <v>73</v>
      </c>
      <c r="D16" s="92"/>
      <c r="E16" s="92"/>
      <c r="F16" s="92"/>
      <c r="G16" s="92"/>
      <c r="H16" s="92"/>
      <c r="I16" s="92"/>
      <c r="J16" s="92"/>
      <c r="K16" s="92"/>
      <c r="L16" s="92"/>
    </row>
    <row r="17" spans="1:12" ht="25.5" customHeight="1">
      <c r="A17" s="92"/>
      <c r="B17" s="53"/>
      <c r="C17" s="92" t="s">
        <v>74</v>
      </c>
      <c r="D17" s="92"/>
      <c r="E17" s="92"/>
      <c r="F17" s="92"/>
      <c r="G17" s="92"/>
      <c r="H17" s="92"/>
      <c r="I17" s="92"/>
      <c r="J17" s="92"/>
      <c r="K17" s="92"/>
      <c r="L17" s="92"/>
    </row>
    <row r="18" spans="1:12" ht="24" customHeight="1">
      <c r="A18" s="92"/>
      <c r="B18" s="96" t="s">
        <v>107</v>
      </c>
      <c r="C18" s="1"/>
      <c r="D18" s="92"/>
      <c r="E18" s="92"/>
      <c r="F18" s="1"/>
      <c r="G18" s="92"/>
      <c r="H18" s="92"/>
      <c r="I18" s="92"/>
      <c r="J18" s="92"/>
      <c r="K18" s="92"/>
      <c r="L18" s="92"/>
    </row>
    <row r="19" spans="1:6" s="104" customFormat="1" ht="18.75" customHeight="1">
      <c r="A19" s="104" t="s">
        <v>200</v>
      </c>
      <c r="B19" s="106"/>
      <c r="C19" s="1"/>
      <c r="F19" s="1"/>
    </row>
    <row r="20" spans="2:8" s="118" customFormat="1" ht="18.75" customHeight="1">
      <c r="B20" s="182" t="s">
        <v>246</v>
      </c>
      <c r="C20" s="179">
        <v>5</v>
      </c>
      <c r="D20" s="102" t="s">
        <v>169</v>
      </c>
      <c r="E20" s="132">
        <v>5</v>
      </c>
      <c r="F20" s="1" t="s">
        <v>170</v>
      </c>
      <c r="G20" s="132">
        <v>1</v>
      </c>
      <c r="H20" s="102" t="s">
        <v>171</v>
      </c>
    </row>
    <row r="21" spans="2:12" s="104" customFormat="1" ht="18.75" customHeight="1">
      <c r="B21" s="110" t="s">
        <v>311</v>
      </c>
      <c r="C21" s="111"/>
      <c r="D21" s="112"/>
      <c r="E21" s="112"/>
      <c r="F21" s="111"/>
      <c r="G21" s="112"/>
      <c r="H21" s="112"/>
      <c r="I21" s="112"/>
      <c r="J21" s="112"/>
      <c r="K21" s="112"/>
      <c r="L21" s="112"/>
    </row>
    <row r="22" spans="2:6" s="104" customFormat="1" ht="18.75" customHeight="1">
      <c r="B22" s="110" t="s">
        <v>172</v>
      </c>
      <c r="C22" s="1"/>
      <c r="F22" s="1"/>
    </row>
    <row r="23" spans="1:12" ht="18" customHeight="1">
      <c r="A23" s="92" t="s">
        <v>173</v>
      </c>
      <c r="B23" s="92"/>
      <c r="C23" s="92"/>
      <c r="D23" s="92"/>
      <c r="E23" s="92"/>
      <c r="F23" s="92"/>
      <c r="G23" s="92"/>
      <c r="H23" s="92"/>
      <c r="I23" s="92"/>
      <c r="J23" s="92"/>
      <c r="K23" s="92"/>
      <c r="L23" s="92"/>
    </row>
    <row r="24" spans="1:12" ht="24.75" customHeight="1">
      <c r="A24" s="92"/>
      <c r="B24" s="251" t="s">
        <v>80</v>
      </c>
      <c r="C24" s="274"/>
      <c r="D24" s="274"/>
      <c r="E24" s="275" t="s">
        <v>216</v>
      </c>
      <c r="F24" s="276"/>
      <c r="G24" s="276"/>
      <c r="H24" s="276"/>
      <c r="I24" s="276"/>
      <c r="J24" s="276"/>
      <c r="K24" s="276"/>
      <c r="L24" s="277"/>
    </row>
    <row r="25" spans="1:12" ht="24.75" customHeight="1">
      <c r="A25" s="92"/>
      <c r="B25" s="251" t="s">
        <v>25</v>
      </c>
      <c r="C25" s="274"/>
      <c r="D25" s="274"/>
      <c r="E25" s="275" t="s">
        <v>217</v>
      </c>
      <c r="F25" s="276"/>
      <c r="G25" s="276"/>
      <c r="H25" s="276"/>
      <c r="I25" s="276"/>
      <c r="J25" s="276"/>
      <c r="K25" s="276"/>
      <c r="L25" s="277"/>
    </row>
    <row r="26" spans="1:12" ht="24.75" customHeight="1">
      <c r="A26" s="92"/>
      <c r="B26" s="251" t="s">
        <v>36</v>
      </c>
      <c r="C26" s="274"/>
      <c r="D26" s="274"/>
      <c r="E26" s="275" t="s">
        <v>249</v>
      </c>
      <c r="F26" s="276"/>
      <c r="G26" s="276"/>
      <c r="H26" s="276"/>
      <c r="I26" s="276"/>
      <c r="J26" s="276"/>
      <c r="K26" s="276"/>
      <c r="L26" s="277"/>
    </row>
    <row r="27" spans="1:12" ht="24.75" customHeight="1">
      <c r="A27" s="92"/>
      <c r="B27" s="31" t="s">
        <v>77</v>
      </c>
      <c r="C27" s="118"/>
      <c r="D27" s="34"/>
      <c r="E27" s="34"/>
      <c r="F27" s="34"/>
      <c r="G27" s="34"/>
      <c r="H27" s="34"/>
      <c r="I27" s="34"/>
      <c r="J27" s="34"/>
      <c r="K27" s="34"/>
      <c r="L27" s="118"/>
    </row>
    <row r="28" spans="1:12" ht="24.75" customHeight="1">
      <c r="A28" s="92"/>
      <c r="B28" s="278" t="s">
        <v>81</v>
      </c>
      <c r="C28" s="279"/>
      <c r="D28" s="251"/>
      <c r="E28" s="275" t="s">
        <v>218</v>
      </c>
      <c r="F28" s="276"/>
      <c r="G28" s="276"/>
      <c r="H28" s="276"/>
      <c r="I28" s="276"/>
      <c r="J28" s="276"/>
      <c r="K28" s="276"/>
      <c r="L28" s="277"/>
    </row>
    <row r="29" spans="1:12" ht="24.75" customHeight="1">
      <c r="A29" s="92"/>
      <c r="B29" s="251" t="s">
        <v>26</v>
      </c>
      <c r="C29" s="274"/>
      <c r="D29" s="274"/>
      <c r="E29" s="275" t="s">
        <v>219</v>
      </c>
      <c r="F29" s="276"/>
      <c r="G29" s="276"/>
      <c r="H29" s="276"/>
      <c r="I29" s="276"/>
      <c r="J29" s="276"/>
      <c r="K29" s="276"/>
      <c r="L29" s="277"/>
    </row>
    <row r="30" spans="1:12" ht="24.75" customHeight="1">
      <c r="A30" s="92" t="s">
        <v>174</v>
      </c>
      <c r="B30" s="118"/>
      <c r="C30" s="118"/>
      <c r="D30" s="34"/>
      <c r="E30" s="34"/>
      <c r="F30" s="34"/>
      <c r="G30" s="34"/>
      <c r="H30" s="34"/>
      <c r="I30" s="34"/>
      <c r="J30" s="34"/>
      <c r="K30" s="34"/>
      <c r="L30" s="118"/>
    </row>
    <row r="31" spans="1:12" ht="24.75" customHeight="1">
      <c r="A31" s="92"/>
      <c r="B31" s="280" t="s">
        <v>229</v>
      </c>
      <c r="C31" s="281"/>
      <c r="D31" s="281"/>
      <c r="E31" s="281"/>
      <c r="F31" s="281"/>
      <c r="G31" s="281"/>
      <c r="H31" s="281"/>
      <c r="I31" s="281"/>
      <c r="J31" s="281"/>
      <c r="K31" s="281"/>
      <c r="L31" s="281"/>
    </row>
    <row r="32" spans="1:12" ht="24.75" customHeight="1">
      <c r="A32" s="92"/>
      <c r="B32" s="251" t="s">
        <v>24</v>
      </c>
      <c r="C32" s="274"/>
      <c r="D32" s="274"/>
      <c r="E32" s="282"/>
      <c r="F32" s="283"/>
      <c r="G32" s="283"/>
      <c r="H32" s="283"/>
      <c r="I32" s="283"/>
      <c r="J32" s="283"/>
      <c r="K32" s="283"/>
      <c r="L32" s="284"/>
    </row>
    <row r="33" spans="1:12" ht="24.75" customHeight="1">
      <c r="A33" s="92"/>
      <c r="B33" s="251" t="s">
        <v>25</v>
      </c>
      <c r="C33" s="274"/>
      <c r="D33" s="274"/>
      <c r="E33" s="282"/>
      <c r="F33" s="283"/>
      <c r="G33" s="283"/>
      <c r="H33" s="283"/>
      <c r="I33" s="283"/>
      <c r="J33" s="283"/>
      <c r="K33" s="283"/>
      <c r="L33" s="284"/>
    </row>
    <row r="34" spans="1:12" ht="24.75" customHeight="1">
      <c r="A34" s="92"/>
      <c r="B34" s="251" t="s">
        <v>36</v>
      </c>
      <c r="C34" s="274"/>
      <c r="D34" s="274"/>
      <c r="E34" s="282"/>
      <c r="F34" s="283"/>
      <c r="G34" s="283"/>
      <c r="H34" s="283"/>
      <c r="I34" s="283"/>
      <c r="J34" s="283"/>
      <c r="K34" s="283"/>
      <c r="L34" s="284"/>
    </row>
    <row r="35" spans="1:12" ht="24.75" customHeight="1">
      <c r="A35" s="92" t="s">
        <v>175</v>
      </c>
      <c r="B35" s="118"/>
      <c r="C35" s="118"/>
      <c r="D35" s="34"/>
      <c r="E35" s="34"/>
      <c r="F35" s="34"/>
      <c r="G35" s="34"/>
      <c r="H35" s="34"/>
      <c r="I35" s="34"/>
      <c r="J35" s="34"/>
      <c r="K35" s="34"/>
      <c r="L35" s="118"/>
    </row>
    <row r="36" spans="1:12" ht="24.75" customHeight="1">
      <c r="A36" s="92"/>
      <c r="B36" s="279" t="s">
        <v>25</v>
      </c>
      <c r="C36" s="279"/>
      <c r="D36" s="279"/>
      <c r="E36" s="275" t="s">
        <v>217</v>
      </c>
      <c r="F36" s="276"/>
      <c r="G36" s="276"/>
      <c r="H36" s="276"/>
      <c r="I36" s="276"/>
      <c r="J36" s="276"/>
      <c r="K36" s="276"/>
      <c r="L36" s="285"/>
    </row>
    <row r="37" spans="1:12" ht="24.75" customHeight="1">
      <c r="A37" s="92"/>
      <c r="B37" s="278" t="s">
        <v>82</v>
      </c>
      <c r="C37" s="279"/>
      <c r="D37" s="279"/>
      <c r="E37" s="275" t="s">
        <v>247</v>
      </c>
      <c r="F37" s="276"/>
      <c r="G37" s="276"/>
      <c r="H37" s="276"/>
      <c r="I37" s="276"/>
      <c r="J37" s="276"/>
      <c r="K37" s="276"/>
      <c r="L37" s="285"/>
    </row>
    <row r="38" spans="1:12" ht="24.75" customHeight="1">
      <c r="A38" s="92"/>
      <c r="B38" s="279" t="s">
        <v>27</v>
      </c>
      <c r="C38" s="279"/>
      <c r="D38" s="279"/>
      <c r="E38" s="275" t="s">
        <v>220</v>
      </c>
      <c r="F38" s="276"/>
      <c r="G38" s="276"/>
      <c r="H38" s="276"/>
      <c r="I38" s="276"/>
      <c r="J38" s="276"/>
      <c r="K38" s="276"/>
      <c r="L38" s="285"/>
    </row>
  </sheetData>
  <sheetProtection/>
  <mergeCells count="30">
    <mergeCell ref="A4:L4"/>
    <mergeCell ref="A10:L10"/>
    <mergeCell ref="B11:C11"/>
    <mergeCell ref="D11:E11"/>
    <mergeCell ref="G11:H11"/>
    <mergeCell ref="I11:J11"/>
    <mergeCell ref="K11:L11"/>
    <mergeCell ref="B24:D24"/>
    <mergeCell ref="E24:L24"/>
    <mergeCell ref="B25:D25"/>
    <mergeCell ref="E25:L25"/>
    <mergeCell ref="B26:D26"/>
    <mergeCell ref="E26:L26"/>
    <mergeCell ref="B28:D28"/>
    <mergeCell ref="E28:L28"/>
    <mergeCell ref="B29:D29"/>
    <mergeCell ref="E29:L29"/>
    <mergeCell ref="B31:L31"/>
    <mergeCell ref="B32:D32"/>
    <mergeCell ref="E32:L32"/>
    <mergeCell ref="B37:D37"/>
    <mergeCell ref="E37:L37"/>
    <mergeCell ref="B38:D38"/>
    <mergeCell ref="E38:L38"/>
    <mergeCell ref="B33:D33"/>
    <mergeCell ref="E33:L33"/>
    <mergeCell ref="B34:D34"/>
    <mergeCell ref="E34:L34"/>
    <mergeCell ref="B36:D36"/>
    <mergeCell ref="E36:L36"/>
  </mergeCells>
  <dataValidations count="2">
    <dataValidation type="list" allowBlank="1" showInputMessage="1" showErrorMessage="1" sqref="E6 K6 B6 H8 E8 B8 H6 F18:F19 B14:B17 C18:C19 F21:F22 C21:C22">
      <formula1>"○, 　"</formula1>
    </dataValidation>
    <dataValidation showInputMessage="1" showErrorMessage="1" sqref="F20"/>
  </dataValidations>
  <printOptions/>
  <pageMargins left="0.31496062992125984" right="0.31496062992125984" top="0.7480314960629921" bottom="0.7480314960629921" header="0.31496062992125984" footer="0.31496062992125984"/>
  <pageSetup blackAndWhite="1" horizontalDpi="600" verticalDpi="600" orientation="portrait" paperSize="9" scale="94" r:id="rId1"/>
  <headerFooter>
    <oddHeader>&amp;R&amp;K00-049令和５年度</oddHeader>
  </headerFooter>
</worksheet>
</file>

<file path=xl/worksheets/sheet8.xml><?xml version="1.0" encoding="utf-8"?>
<worksheet xmlns="http://schemas.openxmlformats.org/spreadsheetml/2006/main" xmlns:r="http://schemas.openxmlformats.org/officeDocument/2006/relationships">
  <sheetPr>
    <tabColor theme="5" tint="0.39998000860214233"/>
  </sheetPr>
  <dimension ref="A1:E27"/>
  <sheetViews>
    <sheetView view="pageBreakPreview" zoomScale="82" zoomScaleSheetLayoutView="82" zoomScalePageLayoutView="0" workbookViewId="0" topLeftCell="A1">
      <selection activeCell="P17" sqref="P17"/>
    </sheetView>
  </sheetViews>
  <sheetFormatPr defaultColWidth="9" defaultRowHeight="15"/>
  <cols>
    <col min="1" max="1" width="6.8984375" style="118" customWidth="1"/>
    <col min="2" max="2" width="27.19921875" style="118" customWidth="1"/>
    <col min="3" max="3" width="5.8984375" style="118" customWidth="1"/>
    <col min="4" max="4" width="24.19921875" style="118" customWidth="1"/>
    <col min="5" max="5" width="20.3984375" style="118" customWidth="1"/>
    <col min="6" max="16384" width="9" style="118" customWidth="1"/>
  </cols>
  <sheetData>
    <row r="1" ht="24.75" customHeight="1">
      <c r="A1" s="29" t="s">
        <v>58</v>
      </c>
    </row>
    <row r="2" ht="24.75" customHeight="1">
      <c r="A2" s="118" t="s">
        <v>250</v>
      </c>
    </row>
    <row r="3" ht="11.25" customHeight="1" thickBot="1"/>
    <row r="4" spans="1:5" ht="24.75" customHeight="1">
      <c r="A4" s="360" t="s">
        <v>0</v>
      </c>
      <c r="B4" s="361" t="s">
        <v>41</v>
      </c>
      <c r="C4" s="361"/>
      <c r="D4" s="123" t="s">
        <v>84</v>
      </c>
      <c r="E4" s="62" t="s">
        <v>37</v>
      </c>
    </row>
    <row r="5" spans="1:5" ht="24.75" customHeight="1">
      <c r="A5" s="311"/>
      <c r="B5" s="270" t="s">
        <v>108</v>
      </c>
      <c r="C5" s="270"/>
      <c r="D5" s="149">
        <v>131200</v>
      </c>
      <c r="E5" s="100"/>
    </row>
    <row r="6" spans="1:5" ht="24.75" customHeight="1">
      <c r="A6" s="311"/>
      <c r="B6" s="270" t="s">
        <v>109</v>
      </c>
      <c r="C6" s="270"/>
      <c r="D6" s="150">
        <v>163200</v>
      </c>
      <c r="E6" s="63"/>
    </row>
    <row r="7" spans="1:5" ht="24.75" customHeight="1">
      <c r="A7" s="311"/>
      <c r="B7" s="270" t="s">
        <v>110</v>
      </c>
      <c r="C7" s="270"/>
      <c r="D7" s="150">
        <v>18400</v>
      </c>
      <c r="E7" s="63"/>
    </row>
    <row r="8" spans="1:5" ht="24.75" customHeight="1">
      <c r="A8" s="311"/>
      <c r="B8" s="288" t="s">
        <v>2</v>
      </c>
      <c r="C8" s="288"/>
      <c r="D8" s="150">
        <v>12000</v>
      </c>
      <c r="E8" s="63"/>
    </row>
    <row r="9" spans="1:5" ht="24.75" customHeight="1">
      <c r="A9" s="311"/>
      <c r="B9" s="270" t="s">
        <v>111</v>
      </c>
      <c r="C9" s="270"/>
      <c r="D9" s="151">
        <v>46400</v>
      </c>
      <c r="E9" s="99"/>
    </row>
    <row r="10" spans="1:5" ht="24.75" customHeight="1" thickBot="1">
      <c r="A10" s="311"/>
      <c r="B10" s="371" t="s">
        <v>4</v>
      </c>
      <c r="C10" s="371"/>
      <c r="D10" s="152">
        <v>78800</v>
      </c>
      <c r="E10" s="68"/>
    </row>
    <row r="11" spans="1:5" ht="24.75" customHeight="1" thickTop="1">
      <c r="A11" s="362" t="s">
        <v>95</v>
      </c>
      <c r="B11" s="363"/>
      <c r="C11" s="363"/>
      <c r="D11" s="153">
        <f>SUM(D5:D10)</f>
        <v>450000</v>
      </c>
      <c r="E11" s="65"/>
    </row>
    <row r="12" spans="1:5" ht="24.75" customHeight="1">
      <c r="A12" s="377" t="s">
        <v>38</v>
      </c>
      <c r="B12" s="270"/>
      <c r="C12" s="270"/>
      <c r="D12" s="150">
        <f>D11*0.1</f>
        <v>45000</v>
      </c>
      <c r="E12" s="66"/>
    </row>
    <row r="13" spans="1:5" ht="24.75" customHeight="1" thickBot="1">
      <c r="A13" s="378" t="s">
        <v>39</v>
      </c>
      <c r="B13" s="379"/>
      <c r="C13" s="379"/>
      <c r="D13" s="154">
        <f>D11+D12</f>
        <v>495000</v>
      </c>
      <c r="E13" s="67"/>
    </row>
    <row r="14" spans="1:5" ht="24.75" customHeight="1">
      <c r="A14" s="364" t="s">
        <v>6</v>
      </c>
      <c r="B14" s="366" t="s">
        <v>230</v>
      </c>
      <c r="C14" s="367"/>
      <c r="D14" s="155">
        <v>4800</v>
      </c>
      <c r="E14" s="64"/>
    </row>
    <row r="15" spans="1:5" ht="24.75" customHeight="1">
      <c r="A15" s="365"/>
      <c r="B15" s="317"/>
      <c r="C15" s="318"/>
      <c r="D15" s="156"/>
      <c r="E15" s="15"/>
    </row>
    <row r="16" spans="1:5" ht="24.75" customHeight="1" thickBot="1">
      <c r="A16" s="365"/>
      <c r="B16" s="325"/>
      <c r="C16" s="326"/>
      <c r="D16" s="157"/>
      <c r="E16" s="41"/>
    </row>
    <row r="17" spans="1:5" ht="30.75" customHeight="1" thickBot="1" thickTop="1">
      <c r="A17" s="365"/>
      <c r="B17" s="319" t="s">
        <v>85</v>
      </c>
      <c r="C17" s="320"/>
      <c r="D17" s="158">
        <f>SUM(D14:D16)</f>
        <v>4800</v>
      </c>
      <c r="E17" s="42"/>
    </row>
    <row r="18" spans="1:5" ht="37.5" customHeight="1">
      <c r="A18" s="368" t="s">
        <v>152</v>
      </c>
      <c r="B18" s="369"/>
      <c r="C18" s="370"/>
      <c r="D18" s="159">
        <f>D11+D17</f>
        <v>454800</v>
      </c>
      <c r="E18" s="9"/>
    </row>
    <row r="19" ht="24.75" customHeight="1">
      <c r="D19" s="160"/>
    </row>
    <row r="20" spans="1:5" ht="24.75" customHeight="1">
      <c r="A20" s="374" t="s">
        <v>150</v>
      </c>
      <c r="B20" s="264"/>
      <c r="C20" s="264"/>
      <c r="D20" s="156"/>
      <c r="E20" s="15"/>
    </row>
    <row r="21" spans="1:5" ht="24.75" customHeight="1">
      <c r="A21" s="375"/>
      <c r="B21" s="264"/>
      <c r="C21" s="264"/>
      <c r="D21" s="156"/>
      <c r="E21" s="15"/>
    </row>
    <row r="22" spans="1:5" ht="24.75" customHeight="1" thickBot="1">
      <c r="A22" s="375"/>
      <c r="B22" s="356"/>
      <c r="C22" s="356"/>
      <c r="D22" s="157"/>
      <c r="E22" s="41"/>
    </row>
    <row r="23" spans="1:5" ht="24.75" customHeight="1" thickTop="1">
      <c r="A23" s="376"/>
      <c r="B23" s="372" t="s">
        <v>151</v>
      </c>
      <c r="C23" s="373"/>
      <c r="D23" s="161">
        <f>SUM(D20:D22)</f>
        <v>0</v>
      </c>
      <c r="E23" s="10"/>
    </row>
    <row r="24" spans="1:4" ht="24.75" customHeight="1">
      <c r="A24" s="8"/>
      <c r="B24" s="8"/>
      <c r="D24" s="160"/>
    </row>
    <row r="25" spans="1:4" ht="24.75" customHeight="1">
      <c r="A25" s="357" t="s">
        <v>112</v>
      </c>
      <c r="B25" s="270" t="s">
        <v>40</v>
      </c>
      <c r="C25" s="270"/>
      <c r="D25" s="162">
        <f>D18+D23</f>
        <v>454800</v>
      </c>
    </row>
    <row r="26" spans="1:4" ht="30.75" customHeight="1">
      <c r="A26" s="358"/>
      <c r="B26" s="270" t="s">
        <v>7</v>
      </c>
      <c r="C26" s="270"/>
      <c r="D26" s="156">
        <f>D25*0.1</f>
        <v>45480</v>
      </c>
    </row>
    <row r="27" spans="1:5" ht="37.5" customHeight="1">
      <c r="A27" s="359"/>
      <c r="B27" s="270" t="s">
        <v>124</v>
      </c>
      <c r="C27" s="270"/>
      <c r="D27" s="162">
        <f>D25+D26</f>
        <v>500280</v>
      </c>
      <c r="E27" s="189" t="s">
        <v>113</v>
      </c>
    </row>
  </sheetData>
  <sheetProtection/>
  <mergeCells count="26">
    <mergeCell ref="A20:A23"/>
    <mergeCell ref="B20:C20"/>
    <mergeCell ref="B9:C9"/>
    <mergeCell ref="B15:C15"/>
    <mergeCell ref="B16:C16"/>
    <mergeCell ref="B17:C17"/>
    <mergeCell ref="A12:C12"/>
    <mergeCell ref="A13:C13"/>
    <mergeCell ref="B7:C7"/>
    <mergeCell ref="B8:C8"/>
    <mergeCell ref="B26:C26"/>
    <mergeCell ref="B27:C27"/>
    <mergeCell ref="B10:C10"/>
    <mergeCell ref="B21:C21"/>
    <mergeCell ref="B22:C22"/>
    <mergeCell ref="B23:C23"/>
    <mergeCell ref="A25:A27"/>
    <mergeCell ref="B25:C25"/>
    <mergeCell ref="A4:A10"/>
    <mergeCell ref="B4:C4"/>
    <mergeCell ref="A11:C11"/>
    <mergeCell ref="A14:A17"/>
    <mergeCell ref="B14:C14"/>
    <mergeCell ref="A18:C18"/>
    <mergeCell ref="B5:C5"/>
    <mergeCell ref="B6:C6"/>
  </mergeCells>
  <printOptions/>
  <pageMargins left="0.31496062992125984" right="0.31496062992125984" top="0.7480314960629921" bottom="0.7480314960629921" header="0.31496062992125984" footer="0.31496062992125984"/>
  <pageSetup blackAndWhite="1" horizontalDpi="600" verticalDpi="600" orientation="portrait" paperSize="9" scale="94" r:id="rId2"/>
  <headerFooter>
    <oddHeader>&amp;R&amp;K00-049令和５年度</oddHeader>
  </headerFooter>
  <drawing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L38"/>
  <sheetViews>
    <sheetView view="pageBreakPreview" zoomScale="85" zoomScaleSheetLayoutView="85" zoomScalePageLayoutView="0" workbookViewId="0" topLeftCell="A10">
      <selection activeCell="P17" sqref="P17"/>
    </sheetView>
  </sheetViews>
  <sheetFormatPr defaultColWidth="9" defaultRowHeight="15"/>
  <cols>
    <col min="1" max="1" width="4.09765625" style="172" customWidth="1"/>
    <col min="2" max="2" width="7.8984375" style="172" customWidth="1"/>
    <col min="3" max="3" width="7.3984375" style="172" customWidth="1"/>
    <col min="4" max="4" width="9.59765625" style="172" customWidth="1"/>
    <col min="5" max="5" width="7.8984375" style="172" customWidth="1"/>
    <col min="6" max="6" width="9" style="172" customWidth="1"/>
    <col min="7" max="7" width="8.19921875" style="172" customWidth="1"/>
    <col min="8" max="9" width="9" style="172" customWidth="1"/>
    <col min="10" max="10" width="3" style="172" customWidth="1"/>
    <col min="11" max="11" width="9" style="172" customWidth="1"/>
    <col min="12" max="12" width="8.09765625" style="172" customWidth="1"/>
    <col min="13" max="16384" width="9" style="172" customWidth="1"/>
  </cols>
  <sheetData>
    <row r="1" ht="27" customHeight="1">
      <c r="B1" s="97" t="s">
        <v>254</v>
      </c>
    </row>
    <row r="2" ht="20.25" customHeight="1">
      <c r="A2" s="29" t="s">
        <v>58</v>
      </c>
    </row>
    <row r="3" ht="21.75" customHeight="1">
      <c r="A3" s="29" t="s">
        <v>255</v>
      </c>
    </row>
    <row r="4" spans="1:12" ht="29.25" customHeight="1">
      <c r="A4" s="268" t="s">
        <v>270</v>
      </c>
      <c r="B4" s="268"/>
      <c r="C4" s="268"/>
      <c r="D4" s="268"/>
      <c r="E4" s="268"/>
      <c r="F4" s="268"/>
      <c r="G4" s="268"/>
      <c r="H4" s="268"/>
      <c r="I4" s="268"/>
      <c r="J4" s="268"/>
      <c r="K4" s="268"/>
      <c r="L4" s="268"/>
    </row>
    <row r="5" spans="1:4" ht="29.25" customHeight="1">
      <c r="A5" s="172" t="s">
        <v>14</v>
      </c>
      <c r="D5" s="7" t="s">
        <v>55</v>
      </c>
    </row>
    <row r="6" spans="2:12" ht="21.75" customHeight="1">
      <c r="B6" s="179" t="s">
        <v>206</v>
      </c>
      <c r="C6" s="31" t="s">
        <v>59</v>
      </c>
      <c r="E6" s="174" t="s">
        <v>23</v>
      </c>
      <c r="F6" s="31" t="s">
        <v>60</v>
      </c>
      <c r="H6" s="174" t="s">
        <v>23</v>
      </c>
      <c r="I6" s="31" t="s">
        <v>61</v>
      </c>
      <c r="J6" s="102"/>
      <c r="K6" s="174"/>
      <c r="L6" s="31" t="s">
        <v>98</v>
      </c>
    </row>
    <row r="7" spans="1:6" ht="29.25" customHeight="1">
      <c r="A7" s="172" t="s">
        <v>256</v>
      </c>
      <c r="F7" s="7"/>
    </row>
    <row r="8" spans="2:8" ht="24.75" customHeight="1">
      <c r="B8" s="179" t="s">
        <v>206</v>
      </c>
      <c r="C8" s="31" t="s">
        <v>257</v>
      </c>
      <c r="E8" s="174" t="s">
        <v>23</v>
      </c>
      <c r="F8" s="31" t="s">
        <v>258</v>
      </c>
      <c r="H8" s="102"/>
    </row>
    <row r="9" spans="1:12" ht="7.5" customHeight="1">
      <c r="A9" s="175"/>
      <c r="B9" s="175"/>
      <c r="C9" s="175"/>
      <c r="D9" s="175"/>
      <c r="E9" s="175"/>
      <c r="F9" s="175"/>
      <c r="G9" s="175"/>
      <c r="H9" s="175"/>
      <c r="I9" s="175"/>
      <c r="J9" s="175"/>
      <c r="K9" s="175"/>
      <c r="L9" s="175"/>
    </row>
    <row r="10" spans="1:12" ht="26.25" customHeight="1">
      <c r="A10" s="287" t="s">
        <v>259</v>
      </c>
      <c r="B10" s="287"/>
      <c r="C10" s="287"/>
      <c r="D10" s="287"/>
      <c r="E10" s="287"/>
      <c r="F10" s="287"/>
      <c r="G10" s="287"/>
      <c r="H10" s="287"/>
      <c r="I10" s="287"/>
      <c r="J10" s="287"/>
      <c r="K10" s="287"/>
      <c r="L10" s="287"/>
    </row>
    <row r="11" spans="1:12" ht="27" customHeight="1">
      <c r="A11" s="176"/>
      <c r="B11" s="288" t="s">
        <v>15</v>
      </c>
      <c r="C11" s="288"/>
      <c r="D11" s="289" t="s">
        <v>221</v>
      </c>
      <c r="E11" s="290"/>
      <c r="F11" s="177" t="s">
        <v>101</v>
      </c>
      <c r="G11" s="289" t="s">
        <v>227</v>
      </c>
      <c r="H11" s="289"/>
      <c r="I11" s="336" t="s">
        <v>260</v>
      </c>
      <c r="J11" s="336"/>
      <c r="K11" s="291" t="s">
        <v>268</v>
      </c>
      <c r="L11" s="291"/>
    </row>
    <row r="13" spans="1:6" ht="21.75" customHeight="1">
      <c r="A13" s="172" t="s">
        <v>149</v>
      </c>
      <c r="B13" s="32"/>
      <c r="F13" s="172" t="s">
        <v>83</v>
      </c>
    </row>
    <row r="14" spans="2:3" ht="22.5" customHeight="1">
      <c r="B14" s="53"/>
      <c r="C14" s="172" t="s">
        <v>71</v>
      </c>
    </row>
    <row r="15" spans="2:3" ht="19.5" customHeight="1">
      <c r="B15" s="179" t="s">
        <v>206</v>
      </c>
      <c r="C15" s="172" t="s">
        <v>72</v>
      </c>
    </row>
    <row r="16" spans="2:3" ht="21" customHeight="1">
      <c r="B16" s="53"/>
      <c r="C16" s="172" t="s">
        <v>73</v>
      </c>
    </row>
    <row r="17" spans="2:3" ht="25.5" customHeight="1">
      <c r="B17" s="53"/>
      <c r="C17" s="172" t="s">
        <v>74</v>
      </c>
    </row>
    <row r="18" spans="2:6" ht="24" customHeight="1">
      <c r="B18" s="173" t="s">
        <v>107</v>
      </c>
      <c r="C18" s="102"/>
      <c r="F18" s="102"/>
    </row>
    <row r="19" spans="1:6" ht="18.75" customHeight="1">
      <c r="A19" s="172" t="s">
        <v>200</v>
      </c>
      <c r="B19" s="173"/>
      <c r="C19" s="102"/>
      <c r="F19" s="102"/>
    </row>
    <row r="20" spans="2:8" ht="18.75" customHeight="1">
      <c r="B20" s="182" t="s">
        <v>246</v>
      </c>
      <c r="C20" s="179">
        <v>5</v>
      </c>
      <c r="D20" s="102" t="s">
        <v>169</v>
      </c>
      <c r="E20" s="179">
        <v>5</v>
      </c>
      <c r="F20" s="1" t="s">
        <v>170</v>
      </c>
      <c r="G20" s="179">
        <v>1</v>
      </c>
      <c r="H20" s="102" t="s">
        <v>171</v>
      </c>
    </row>
    <row r="21" spans="2:12" ht="18.75" customHeight="1">
      <c r="B21" s="185" t="s">
        <v>311</v>
      </c>
      <c r="C21" s="186"/>
      <c r="D21" s="112"/>
      <c r="E21" s="112"/>
      <c r="F21" s="186"/>
      <c r="G21" s="112"/>
      <c r="H21" s="112"/>
      <c r="I21" s="112"/>
      <c r="J21" s="112"/>
      <c r="K21" s="112"/>
      <c r="L21" s="112"/>
    </row>
    <row r="22" spans="2:6" ht="18.75" customHeight="1">
      <c r="B22" s="185" t="s">
        <v>172</v>
      </c>
      <c r="C22" s="102"/>
      <c r="F22" s="102"/>
    </row>
    <row r="23" ht="18" customHeight="1">
      <c r="A23" s="172" t="s">
        <v>173</v>
      </c>
    </row>
    <row r="24" spans="2:12" ht="24.75" customHeight="1">
      <c r="B24" s="347" t="s">
        <v>80</v>
      </c>
      <c r="C24" s="348"/>
      <c r="D24" s="348"/>
      <c r="E24" s="275" t="s">
        <v>216</v>
      </c>
      <c r="F24" s="276"/>
      <c r="G24" s="276"/>
      <c r="H24" s="276"/>
      <c r="I24" s="276"/>
      <c r="J24" s="276"/>
      <c r="K24" s="276"/>
      <c r="L24" s="277"/>
    </row>
    <row r="25" spans="2:12" ht="24.75" customHeight="1">
      <c r="B25" s="347" t="s">
        <v>25</v>
      </c>
      <c r="C25" s="348"/>
      <c r="D25" s="348"/>
      <c r="E25" s="275" t="s">
        <v>217</v>
      </c>
      <c r="F25" s="276"/>
      <c r="G25" s="276"/>
      <c r="H25" s="276"/>
      <c r="I25" s="276"/>
      <c r="J25" s="276"/>
      <c r="K25" s="276"/>
      <c r="L25" s="277"/>
    </row>
    <row r="26" spans="2:12" ht="24.75" customHeight="1">
      <c r="B26" s="347" t="s">
        <v>36</v>
      </c>
      <c r="C26" s="348"/>
      <c r="D26" s="348"/>
      <c r="E26" s="275" t="s">
        <v>249</v>
      </c>
      <c r="F26" s="276"/>
      <c r="G26" s="276"/>
      <c r="H26" s="276"/>
      <c r="I26" s="276"/>
      <c r="J26" s="276"/>
      <c r="K26" s="276"/>
      <c r="L26" s="277"/>
    </row>
    <row r="27" ht="24.75" customHeight="1">
      <c r="B27" s="31" t="s">
        <v>77</v>
      </c>
    </row>
    <row r="28" spans="2:12" ht="24.75" customHeight="1">
      <c r="B28" s="278" t="s">
        <v>81</v>
      </c>
      <c r="C28" s="343"/>
      <c r="D28" s="347"/>
      <c r="E28" s="275" t="s">
        <v>218</v>
      </c>
      <c r="F28" s="276"/>
      <c r="G28" s="276"/>
      <c r="H28" s="276"/>
      <c r="I28" s="276"/>
      <c r="J28" s="276"/>
      <c r="K28" s="276"/>
      <c r="L28" s="277"/>
    </row>
    <row r="29" spans="2:12" ht="24.75" customHeight="1">
      <c r="B29" s="347" t="s">
        <v>26</v>
      </c>
      <c r="C29" s="348"/>
      <c r="D29" s="348"/>
      <c r="E29" s="275" t="s">
        <v>219</v>
      </c>
      <c r="F29" s="276"/>
      <c r="G29" s="276"/>
      <c r="H29" s="276"/>
      <c r="I29" s="276"/>
      <c r="J29" s="276"/>
      <c r="K29" s="276"/>
      <c r="L29" s="277"/>
    </row>
    <row r="30" ht="24.75" customHeight="1">
      <c r="A30" s="172" t="s">
        <v>174</v>
      </c>
    </row>
    <row r="31" spans="2:12" ht="24.75" customHeight="1">
      <c r="B31" s="280" t="s">
        <v>148</v>
      </c>
      <c r="C31" s="281"/>
      <c r="D31" s="281"/>
      <c r="E31" s="281"/>
      <c r="F31" s="281"/>
      <c r="G31" s="281"/>
      <c r="H31" s="281"/>
      <c r="I31" s="281"/>
      <c r="J31" s="281"/>
      <c r="K31" s="281"/>
      <c r="L31" s="281"/>
    </row>
    <row r="32" spans="2:12" ht="24.75" customHeight="1">
      <c r="B32" s="347" t="s">
        <v>24</v>
      </c>
      <c r="C32" s="348"/>
      <c r="D32" s="348"/>
      <c r="E32" s="349"/>
      <c r="F32" s="350"/>
      <c r="G32" s="350"/>
      <c r="H32" s="350"/>
      <c r="I32" s="350"/>
      <c r="J32" s="350"/>
      <c r="K32" s="350"/>
      <c r="L32" s="351"/>
    </row>
    <row r="33" spans="2:12" ht="24.75" customHeight="1">
      <c r="B33" s="347" t="s">
        <v>25</v>
      </c>
      <c r="C33" s="348"/>
      <c r="D33" s="348"/>
      <c r="E33" s="349"/>
      <c r="F33" s="350"/>
      <c r="G33" s="350"/>
      <c r="H33" s="350"/>
      <c r="I33" s="350"/>
      <c r="J33" s="350"/>
      <c r="K33" s="350"/>
      <c r="L33" s="351"/>
    </row>
    <row r="34" spans="2:12" ht="24.75" customHeight="1">
      <c r="B34" s="347" t="s">
        <v>36</v>
      </c>
      <c r="C34" s="348"/>
      <c r="D34" s="348"/>
      <c r="E34" s="349"/>
      <c r="F34" s="350"/>
      <c r="G34" s="350"/>
      <c r="H34" s="350"/>
      <c r="I34" s="350"/>
      <c r="J34" s="350"/>
      <c r="K34" s="350"/>
      <c r="L34" s="351"/>
    </row>
    <row r="35" ht="24.75" customHeight="1">
      <c r="A35" s="172" t="s">
        <v>175</v>
      </c>
    </row>
    <row r="36" spans="2:12" ht="24.75" customHeight="1">
      <c r="B36" s="343" t="s">
        <v>25</v>
      </c>
      <c r="C36" s="343"/>
      <c r="D36" s="343"/>
      <c r="E36" s="275" t="s">
        <v>217</v>
      </c>
      <c r="F36" s="276"/>
      <c r="G36" s="276"/>
      <c r="H36" s="276"/>
      <c r="I36" s="276"/>
      <c r="J36" s="276"/>
      <c r="K36" s="276"/>
      <c r="L36" s="285"/>
    </row>
    <row r="37" spans="2:12" ht="24.75" customHeight="1">
      <c r="B37" s="278" t="s">
        <v>82</v>
      </c>
      <c r="C37" s="343"/>
      <c r="D37" s="343"/>
      <c r="E37" s="275" t="s">
        <v>247</v>
      </c>
      <c r="F37" s="276"/>
      <c r="G37" s="276"/>
      <c r="H37" s="276"/>
      <c r="I37" s="276"/>
      <c r="J37" s="276"/>
      <c r="K37" s="276"/>
      <c r="L37" s="285"/>
    </row>
    <row r="38" spans="2:12" ht="24.75" customHeight="1">
      <c r="B38" s="343" t="s">
        <v>27</v>
      </c>
      <c r="C38" s="343"/>
      <c r="D38" s="343"/>
      <c r="E38" s="275" t="s">
        <v>220</v>
      </c>
      <c r="F38" s="276"/>
      <c r="G38" s="276"/>
      <c r="H38" s="276"/>
      <c r="I38" s="276"/>
      <c r="J38" s="276"/>
      <c r="K38" s="276"/>
      <c r="L38" s="285"/>
    </row>
  </sheetData>
  <sheetProtection/>
  <mergeCells count="30">
    <mergeCell ref="B37:D37"/>
    <mergeCell ref="E37:L37"/>
    <mergeCell ref="B38:D38"/>
    <mergeCell ref="E38:L38"/>
    <mergeCell ref="B33:D33"/>
    <mergeCell ref="E33:L33"/>
    <mergeCell ref="B34:D34"/>
    <mergeCell ref="E34:L34"/>
    <mergeCell ref="B36:D36"/>
    <mergeCell ref="E36:L36"/>
    <mergeCell ref="B28:D28"/>
    <mergeCell ref="E28:L28"/>
    <mergeCell ref="B29:D29"/>
    <mergeCell ref="E29:L29"/>
    <mergeCell ref="B31:L31"/>
    <mergeCell ref="B32:D32"/>
    <mergeCell ref="E32:L32"/>
    <mergeCell ref="B24:D24"/>
    <mergeCell ref="E24:L24"/>
    <mergeCell ref="B25:D25"/>
    <mergeCell ref="E25:L25"/>
    <mergeCell ref="B26:D26"/>
    <mergeCell ref="E26:L26"/>
    <mergeCell ref="A4:L4"/>
    <mergeCell ref="A10:L10"/>
    <mergeCell ref="B11:C11"/>
    <mergeCell ref="D11:E11"/>
    <mergeCell ref="G11:H11"/>
    <mergeCell ref="I11:J11"/>
    <mergeCell ref="K11:L11"/>
  </mergeCells>
  <dataValidations count="2">
    <dataValidation type="list" allowBlank="1" showInputMessage="1" showErrorMessage="1" sqref="E6 K6 C21:C22 H8 E8 B6 H6 F18:F19 B8 C18:C19 F21:F22 B14:B17">
      <formula1>"○, 　"</formula1>
    </dataValidation>
    <dataValidation showInputMessage="1" showErrorMessage="1" sqref="F20"/>
  </dataValidations>
  <printOptions/>
  <pageMargins left="0.31496062992125984" right="0.31496062992125984" top="0.7480314960629921" bottom="0.7480314960629921" header="0.31496062992125984" footer="0.31496062992125984"/>
  <pageSetup blackAndWhite="1" horizontalDpi="600" verticalDpi="600" orientation="portrait" paperSize="9" scale="94" r:id="rId1"/>
  <headerFooter>
    <oddHeader>&amp;R&amp;K00-049令和５年度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hbis</dc:creator>
  <cp:keywords/>
  <dc:description/>
  <cp:lastModifiedBy>UCP090</cp:lastModifiedBy>
  <cp:lastPrinted>2023-04-07T00:20:37Z</cp:lastPrinted>
  <dcterms:created xsi:type="dcterms:W3CDTF">2014-03-10T06:40:13Z</dcterms:created>
  <dcterms:modified xsi:type="dcterms:W3CDTF">2023-04-07T05:18:53Z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