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3"/>
  </bookViews>
  <sheets>
    <sheet name="入力手順" sheetId="1" r:id="rId1"/>
    <sheet name="配送データ" sheetId="2" state="hidden" r:id="rId2"/>
    <sheet name="提案事業者情報シート（P3）" sheetId="3" r:id="rId3"/>
    <sheet name="体験" sheetId="4" r:id="rId4"/>
    <sheet name="入力方法" sheetId="5" r:id="rId5"/>
  </sheets>
  <definedNames>
    <definedName name="_xlfn.IFERROR" hidden="1">#NAME?</definedName>
    <definedName name="_xlnm.Print_Area" localSheetId="3">'体験'!$B$1:$O$53</definedName>
    <definedName name="_xlnm.Print_Area" localSheetId="2">'提案事業者情報シート（P3）'!$A$1:$D$34</definedName>
    <definedName name="_xlnm.Print_Area" localSheetId="4">'入力方法'!$B$1:$O$53</definedName>
    <definedName name="クロネコサイズ">'配送データ'!$A$3:$A$11</definedName>
    <definedName name="クロネコ基準">'配送データ'!$A$2</definedName>
    <definedName name="クロネコ重さ">'配送データ'!$C$3:$C$11</definedName>
    <definedName name="クロネコ大きさ">'配送データ'!$B$3:$B$11</definedName>
    <definedName name="佐川サイズ">'配送データ'!$E$3:$E$14</definedName>
    <definedName name="佐川基準">'配送データ'!$E$2</definedName>
    <definedName name="佐川重さ">'配送データ'!$G$3:$G$14</definedName>
    <definedName name="佐川大きさ">'配送データ'!$F$3:$F$14</definedName>
    <definedName name="郵便サイズ">'配送データ'!$I$3:$I$9</definedName>
    <definedName name="郵便基準">'配送データ'!$I$2</definedName>
    <definedName name="郵便重さ">'配送データ'!$K$3:$K$9</definedName>
    <definedName name="郵便大きさ">'配送データ'!$J$3:$J$9</definedName>
  </definedNames>
  <calcPr fullCalcOnLoad="1"/>
</workbook>
</file>

<file path=xl/comments5.xml><?xml version="1.0" encoding="utf-8"?>
<comments xmlns="http://schemas.openxmlformats.org/spreadsheetml/2006/main">
  <authors>
    <author>PL107</author>
  </authors>
  <commentList>
    <comment ref="L6" authorId="0">
      <text>
        <r>
          <rPr>
            <sz val="10"/>
            <color indexed="12"/>
            <rFont val="ＭＳ Ｐゴシック"/>
            <family val="3"/>
          </rPr>
          <t>yyyy/mm/dd形式で入力願います。
例　令和5年1月23日
　⇒2023/1/23</t>
        </r>
      </text>
    </comment>
  </commentList>
</comments>
</file>

<file path=xl/sharedStrings.xml><?xml version="1.0" encoding="utf-8"?>
<sst xmlns="http://schemas.openxmlformats.org/spreadsheetml/2006/main" count="134" uniqueCount="108">
  <si>
    <t>誓約書</t>
  </si>
  <si>
    <t>出雲市税等について滞納のない証明書</t>
  </si>
  <si>
    <t>社会保険料納入確認書または国民年金保険料納付確認書</t>
  </si>
  <si>
    <t>消費税及び地方消費税の未納の税額がない証明書</t>
  </si>
  <si>
    <t>役員等名簿</t>
  </si>
  <si>
    <t xml:space="preserve">事業所・商品のパンフレット </t>
  </si>
  <si>
    <t>提案申込書のデータ</t>
  </si>
  <si>
    <t>送料算出根拠資料（料金表写し等）</t>
  </si>
  <si>
    <t>画像等に関する誓約書</t>
  </si>
  <si>
    <t>受注等・担当者名（全角カナ）</t>
  </si>
  <si>
    <t>受注等・担当者名</t>
  </si>
  <si>
    <t>提案等・担当者名（全角カナ）</t>
  </si>
  <si>
    <t>受注等・電話番号</t>
  </si>
  <si>
    <t>受注等・FAX番号</t>
  </si>
  <si>
    <t>受注等・担当者メールアドレス</t>
  </si>
  <si>
    <t>以下、確認欄です。揃ったら〇を入力してください。</t>
  </si>
  <si>
    <t>当該申込書（エクセルデータ）</t>
  </si>
  <si>
    <t>継続品で変更なしの場合は「昨年度に同じ」と入力</t>
  </si>
  <si>
    <t>提案品等の確認のため出来る限り提出ください。</t>
  </si>
  <si>
    <t>記入欄</t>
  </si>
  <si>
    <t>記名してください。</t>
  </si>
  <si>
    <t>出雲市市民税課で取得</t>
  </si>
  <si>
    <t>社会保険事務所で取得</t>
  </si>
  <si>
    <t>税務署で取得</t>
  </si>
  <si>
    <t>内容を確認し記名押印してください。</t>
  </si>
  <si>
    <t>商品の提案内容等についての担当者を入力</t>
  </si>
  <si>
    <t>受注・出荷等の問い合わせに関する担当者を入力</t>
  </si>
  <si>
    <t>提案担当者と同じ場合も入力してください。</t>
  </si>
  <si>
    <t>以下、確認欄　書類が揃ったら〇を入力</t>
  </si>
  <si>
    <t>記載例または説明</t>
  </si>
  <si>
    <t>記載例または説明</t>
  </si>
  <si>
    <t>****－**－****</t>
  </si>
  <si>
    <t>契約の根拠となりますので必ず添付してください。</t>
  </si>
  <si>
    <t>提案等・所属（部署）及び担当者名</t>
  </si>
  <si>
    <t>提案等・担当者 電話番号</t>
  </si>
  <si>
    <t>提案等・担当者 FAX番号</t>
  </si>
  <si>
    <t>提案等・担当者 メールアドレス</t>
  </si>
  <si>
    <t>事業者または商品 ホームページURL</t>
  </si>
  <si>
    <t>記入欄</t>
  </si>
  <si>
    <t>事業者所在地（契約者所在地）</t>
  </si>
  <si>
    <t>事業者名称（契約法人名）</t>
  </si>
  <si>
    <t>代表者職名</t>
  </si>
  <si>
    <t>代表者名</t>
  </si>
  <si>
    <t>市と契約締結する事業者情報</t>
  </si>
  <si>
    <t>返礼品提案関係　添付書類</t>
  </si>
  <si>
    <t>事業所要件確認等　添付書類</t>
  </si>
  <si>
    <t>事業所に関すること</t>
  </si>
  <si>
    <t>食品表示法に基づく表示ラベル（画像データ）</t>
  </si>
  <si>
    <t>返礼品の提案内容に関すること</t>
  </si>
  <si>
    <t>返礼品の受注・出荷等に関すること</t>
  </si>
  <si>
    <t>出雲市ふるさと寄附事業者情報シート</t>
  </si>
  <si>
    <t>加工食品については添付必須となります。</t>
  </si>
  <si>
    <t>返礼品の画像データ（ＪＰＥＧ形式）</t>
  </si>
  <si>
    <t>出雲市ふるさと寄附返礼品（体験型サービス）提案申込書</t>
  </si>
  <si>
    <t>出雲市長　様</t>
  </si>
  <si>
    <t>事業者名</t>
  </si>
  <si>
    <t>サービス名</t>
  </si>
  <si>
    <t>プラン名称</t>
  </si>
  <si>
    <t>サービス行程</t>
  </si>
  <si>
    <t>宿泊の有無</t>
  </si>
  <si>
    <t>食事の有無</t>
  </si>
  <si>
    <t>定員等の有無</t>
  </si>
  <si>
    <t>提案金額</t>
  </si>
  <si>
    <t>※見積書を添付してください</t>
  </si>
  <si>
    <t>協力体制</t>
  </si>
  <si>
    <t>会社概要</t>
  </si>
  <si>
    <t>業務実績</t>
  </si>
  <si>
    <t>添付書類</t>
  </si>
  <si>
    <t>＊提案内容により、記載が困難な場合は、別紙説明資料を添付してください。</t>
  </si>
  <si>
    <t>旅行業許可証写し（宿泊を伴う場合）</t>
  </si>
  <si>
    <t>保険加入の確認ができる書類</t>
  </si>
  <si>
    <t>　※ホームページ掲載写真、記事の使用</t>
  </si>
  <si>
    <t>円</t>
  </si>
  <si>
    <t>日付</t>
  </si>
  <si>
    <t>サイズ</t>
  </si>
  <si>
    <t>サイズ</t>
  </si>
  <si>
    <t>荷物の大きさ</t>
  </si>
  <si>
    <t>重さ</t>
  </si>
  <si>
    <t>代表者氏名</t>
  </si>
  <si>
    <t>代表者職名</t>
  </si>
  <si>
    <t>住所</t>
  </si>
  <si>
    <t>コンセプト</t>
  </si>
  <si>
    <t xml:space="preserve">パンフレット掲載用ＰＲコメント
</t>
  </si>
  <si>
    <t>特典の有無</t>
  </si>
  <si>
    <t>別紙のとおり</t>
  </si>
  <si>
    <t>移動の有無</t>
  </si>
  <si>
    <t>移動の手段</t>
  </si>
  <si>
    <t>特典の内容</t>
  </si>
  <si>
    <t>（１００字以内でパンフレットに</t>
  </si>
  <si>
    <t>掲載するＰＲコメントを記載。）</t>
  </si>
  <si>
    <t>出雲市が発注するふるさと寄附に係る体験型サービスの提案について、関係書類を添えて提出します。</t>
  </si>
  <si>
    <t>なお、この提案申込書及び添付書類のすべての記載事項は、事実と相違ないことを誓約します。</t>
  </si>
  <si>
    <t>クロネコヤマト</t>
  </si>
  <si>
    <t>佐川急便</t>
  </si>
  <si>
    <t>日本郵便</t>
  </si>
  <si>
    <t>※</t>
  </si>
  <si>
    <t xml:space="preserve"> </t>
  </si>
  <si>
    <t>□</t>
  </si>
  <si>
    <t>寄附サイト（さとふる、ふるさとチョイスを除く）へ掲載します。</t>
  </si>
  <si>
    <t/>
  </si>
  <si>
    <t>シート「提案事業者情報（P3）」を入力してください。</t>
  </si>
  <si>
    <t>シート「入力方法」を参考にしてください。</t>
  </si>
  <si>
    <t>体験シートを入力してください。</t>
  </si>
  <si>
    <t>「提案事業者情報シート（P3）」の
入力が反映されます。</t>
  </si>
  <si>
    <t>入力が必要な箇所は塗りつぶしています。</t>
  </si>
  <si>
    <t>入力が終わると塗りつぶしが消えます。</t>
  </si>
  <si>
    <t>「有」、「無」をいずれか選択願います。</t>
  </si>
  <si>
    <t>出雲市物品売買等調達業者有資格者名簿に登載されている場合は不要です。</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</si>
</sst>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_ "/>
    <numFmt numFmtId="179" formatCode="#,##0.0_ "/>
    <numFmt numFmtId="180" formatCode="&quot;Yes&quot;;&quot;Yes&quot;;&quot;No&quot;"/>
    <numFmt numFmtId="181" formatCode="&quot;True&quot;;&quot;True&quot;;&quot;False&quot;"/>
    <numFmt numFmtId="182" formatCode="&quot;On&quot;;&quot;On&quot;;&quot;Off&quot;"/>
    <numFmt numFmtId="183" formatCode="[$€-2]\ #,##0.00_);[Red]\([$€-2]\ #,##0.00\)"/>
    <numFmt numFmtId="184" formatCode="#,##0&quot; 円&quot;"/>
    <numFmt numFmtId="185" formatCode="#,##0.0&quot; 円&quot;"/>
    <numFmt numFmtId="186" formatCode="#,##0.00&quot; 円&quot;"/>
    <numFmt numFmtId="187" formatCode="#,##0.000&quot; 円&quot;"/>
    <numFmt numFmtId="188" formatCode="#,##0.0000&quot; 円&quot;"/>
    <numFmt numFmtId="189" formatCode="#,##0.0&quot; kg&quot;"/>
    <numFmt numFmtId="190" formatCode="#,##0&quot; ｃｍ&quot;"/>
    <numFmt numFmtId="191" formatCode="#,##0;&quot;▲ &quot;#,##0&quot; 円&quot;"/>
    <numFmt numFmtId="192" formatCode="#,##0.0;[Red]\-#,##0.0"/>
    <numFmt numFmtId="193" formatCode="#,##0&quot;サイズ&quot;"/>
    <numFmt numFmtId="194" formatCode="&quot;Ｌ＝&quot;#,##0&quot; ｃｍ&quot;"/>
    <numFmt numFmtId="195" formatCode="&quot;W＝&quot;#,##0&quot; ｃｍ&quot;"/>
    <numFmt numFmtId="196" formatCode="&quot;H＝&quot;#,##0&quot; ｃｍ&quot;"/>
    <numFmt numFmtId="197" formatCode="[$]ggge&quot;年&quot;m&quot;月&quot;d&quot;日&quot;;@"/>
    <numFmt numFmtId="198" formatCode="[$-411]gge&quot;年&quot;m&quot;月&quot;d&quot;日&quot;;@"/>
    <numFmt numFmtId="199" formatCode="[$]gge&quot;年&quot;m&quot;月&quot;d&quot;日&quot;;@"/>
    <numFmt numFmtId="200" formatCode="0_);[Red]\(0\)"/>
    <numFmt numFmtId="201" formatCode="#,##0;[Red]#,##0"/>
    <numFmt numFmtId="202" formatCode="[$-411]ggge&quot;年&quot;m&quot;月&quot;d&quot;日&quot;;@"/>
    <numFmt numFmtId="203" formatCode="0_ "/>
    <numFmt numFmtId="204" formatCode="mmm\-yyyy"/>
    <numFmt numFmtId="205" formatCode="General&quot;文字入力されています。&quot;"/>
  </numFmts>
  <fonts count="62">
    <font>
      <sz val="11"/>
      <name val="ＭＳ Ｐゴシック"/>
      <family val="3"/>
    </font>
    <font>
      <sz val="11"/>
      <color indexed="8"/>
      <name val="ＭＳ Ｐゴシック"/>
      <family val="3"/>
    </font>
    <font>
      <sz val="6"/>
      <name val="ＭＳ Ｐゴシック"/>
      <family val="3"/>
    </font>
    <font>
      <b/>
      <sz val="12"/>
      <name val="ＭＳ Ｐゴシック"/>
      <family val="3"/>
    </font>
    <font>
      <sz val="11"/>
      <name val="Meiryo UI"/>
      <family val="3"/>
    </font>
    <font>
      <sz val="12"/>
      <name val="Meiryo UI"/>
      <family val="3"/>
    </font>
    <font>
      <sz val="11"/>
      <name val="Arial"/>
      <family val="2"/>
    </font>
    <font>
      <sz val="9"/>
      <name val="Meiryo UI"/>
      <family val="3"/>
    </font>
    <font>
      <b/>
      <sz val="14"/>
      <name val="ＭＳ Ｐゴシック"/>
      <family val="3"/>
    </font>
    <font>
      <sz val="12"/>
      <name val="Arial"/>
      <family val="2"/>
    </font>
    <font>
      <sz val="10"/>
      <color indexed="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60"/>
      <name val="ＭＳ Ｐゴシック"/>
      <family val="3"/>
    </font>
    <font>
      <sz val="11"/>
      <color indexed="12"/>
      <name val="ＭＳ Ｐ明朝"/>
      <family val="1"/>
    </font>
    <font>
      <sz val="11"/>
      <color indexed="8"/>
      <name val="Arial"/>
      <family val="2"/>
    </font>
    <font>
      <sz val="11"/>
      <color indexed="63"/>
      <name val="Arial"/>
      <family val="2"/>
    </font>
    <font>
      <b/>
      <i/>
      <u val="single"/>
      <sz val="11"/>
      <color indexed="10"/>
      <name val="ＭＳ Ｐゴシック"/>
      <family val="3"/>
    </font>
    <font>
      <b/>
      <sz val="11"/>
      <color indexed="12"/>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C00000"/>
      <name val="ＭＳ Ｐゴシック"/>
      <family val="3"/>
    </font>
    <font>
      <sz val="12"/>
      <color rgb="FFC00000"/>
      <name val="ＭＳ Ｐゴシック"/>
      <family val="3"/>
    </font>
    <font>
      <sz val="11"/>
      <color rgb="FF0000CC"/>
      <name val="ＭＳ Ｐ明朝"/>
      <family val="1"/>
    </font>
    <font>
      <sz val="11"/>
      <color rgb="FF141414"/>
      <name val="ＭＳ Ｐゴシック"/>
      <family val="3"/>
    </font>
    <font>
      <sz val="11"/>
      <color rgb="FF141414"/>
      <name val="Arial"/>
      <family val="2"/>
    </font>
    <font>
      <sz val="11"/>
      <color rgb="FF333333"/>
      <name val="Arial"/>
      <family val="2"/>
    </font>
    <font>
      <sz val="11"/>
      <color theme="1"/>
      <name val="Arial"/>
      <family val="2"/>
    </font>
    <font>
      <b/>
      <i/>
      <u val="single"/>
      <sz val="11"/>
      <color rgb="FFFF0000"/>
      <name val="ＭＳ Ｐゴシック"/>
      <family val="3"/>
    </font>
    <font>
      <b/>
      <sz val="11"/>
      <color rgb="FF0000FF"/>
      <name val="ＭＳ Ｐゴシック"/>
      <family val="3"/>
    </font>
    <font>
      <b/>
      <sz val="8"/>
      <name val="ＭＳ Ｐゴシック"/>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93000030517578"/>
        <bgColor indexed="64"/>
      </patternFill>
    </fill>
    <fill>
      <patternFill patternType="solid">
        <fgColor indexed="43"/>
        <bgColor indexed="64"/>
      </patternFill>
    </fill>
    <fill>
      <patternFill patternType="solid">
        <fgColor rgb="FF99FF66"/>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double"/>
    </border>
    <border>
      <left style="thin"/>
      <right style="thin"/>
      <top style="double"/>
      <bottom style="thin"/>
    </border>
    <border>
      <left style="thin"/>
      <right>
        <color indexed="63"/>
      </right>
      <top style="hair"/>
      <bottom style="hair"/>
    </border>
    <border>
      <left style="thin"/>
      <right>
        <color indexed="63"/>
      </right>
      <top style="hair"/>
      <bottom style="double"/>
    </border>
    <border>
      <left style="thin"/>
      <right>
        <color indexed="63"/>
      </right>
      <top>
        <color indexed="63"/>
      </top>
      <bottom style="hair"/>
    </border>
    <border>
      <left style="thin"/>
      <right>
        <color indexed="63"/>
      </right>
      <top style="hair"/>
      <bottom>
        <color indexed="63"/>
      </bottom>
    </border>
    <border>
      <left style="thin"/>
      <right>
        <color indexed="63"/>
      </right>
      <top style="double"/>
      <bottom style="thin"/>
    </border>
    <border>
      <left style="thin"/>
      <right style="thin"/>
      <top style="thin"/>
      <bottom style="hair"/>
    </border>
    <border>
      <left style="thin"/>
      <right style="thin"/>
      <top style="hair"/>
      <bottom style="thin"/>
    </border>
    <border>
      <left style="thin"/>
      <right>
        <color indexed="63"/>
      </right>
      <top style="thin"/>
      <bottom style="hair"/>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style="hair"/>
      <bottom style="hair"/>
    </border>
    <border>
      <left>
        <color indexed="63"/>
      </left>
      <right style="thin"/>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style="thin"/>
      <right>
        <color indexed="63"/>
      </right>
      <top style="hair"/>
      <bottom style="thin"/>
    </border>
    <border>
      <left>
        <color indexed="63"/>
      </left>
      <right>
        <color indexed="63"/>
      </right>
      <top>
        <color indexed="63"/>
      </top>
      <bottom style="thin"/>
    </border>
    <border>
      <left style="thin"/>
      <right style="thin"/>
      <top>
        <color indexed="63"/>
      </top>
      <bottom style="double"/>
    </border>
    <border>
      <left style="thin"/>
      <right>
        <color indexed="63"/>
      </right>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s>
  <cellStyleXfs count="63">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ill="0" applyBorder="0" applyAlignment="0" applyProtection="0"/>
    <xf numFmtId="0" fontId="39" fillId="0" borderId="0" applyNumberFormat="0" applyFill="0" applyBorder="0" applyAlignment="0" applyProtection="0"/>
    <xf numFmtId="0" fontId="34" fillId="28" borderId="2" applyNumberForma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4" fillId="0" borderId="0" applyFill="0" applyBorder="0" applyAlignment="0" applyProtection="0"/>
    <xf numFmtId="40" fontId="34"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4" fillId="0" borderId="0" applyFill="0" applyBorder="0" applyAlignment="0" applyProtection="0"/>
    <xf numFmtId="8" fontId="34" fillId="0" borderId="0" applyFill="0" applyBorder="0" applyAlignment="0" applyProtection="0"/>
    <xf numFmtId="0" fontId="50" fillId="31" borderId="4" applyNumberFormat="0" applyAlignment="0" applyProtection="0"/>
    <xf numFmtId="0" fontId="34" fillId="0" borderId="0">
      <alignment vertical="center"/>
      <protection/>
    </xf>
    <xf numFmtId="0" fontId="51" fillId="32" borderId="0" applyNumberFormat="0" applyBorder="0" applyAlignment="0" applyProtection="0"/>
  </cellStyleXfs>
  <cellXfs count="159">
    <xf numFmtId="0" fontId="0" fillId="0" borderId="0" xfId="0" applyAlignment="1">
      <alignment vertical="center"/>
    </xf>
    <xf numFmtId="0" fontId="0" fillId="0" borderId="0" xfId="0" applyAlignment="1">
      <alignment vertical="center" wrapText="1"/>
    </xf>
    <xf numFmtId="0" fontId="0" fillId="0" borderId="0" xfId="0"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left" vertical="center" wrapText="1" shrinkToFit="1"/>
    </xf>
    <xf numFmtId="0" fontId="4" fillId="0" borderId="10" xfId="0" applyFont="1" applyBorder="1" applyAlignment="1">
      <alignment horizontal="left" vertical="center" shrinkToFit="1"/>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horizontal="center" vertical="center"/>
    </xf>
    <xf numFmtId="0" fontId="4" fillId="0" borderId="12" xfId="0" applyFont="1" applyBorder="1" applyAlignment="1">
      <alignment horizontal="left" vertical="center" shrinkToFit="1"/>
    </xf>
    <xf numFmtId="0" fontId="4" fillId="0" borderId="13" xfId="0" applyFont="1" applyBorder="1" applyAlignment="1">
      <alignment vertical="center"/>
    </xf>
    <xf numFmtId="0" fontId="0" fillId="33" borderId="14" xfId="0" applyFill="1" applyBorder="1" applyAlignment="1">
      <alignment vertical="center"/>
    </xf>
    <xf numFmtId="0" fontId="4" fillId="0" borderId="12" xfId="0" applyFont="1" applyBorder="1" applyAlignment="1">
      <alignment horizontal="left" vertical="center" wrapText="1" shrinkToFi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33" borderId="19" xfId="0" applyFont="1" applyFill="1" applyBorder="1" applyAlignment="1">
      <alignment horizontal="center" vertical="center"/>
    </xf>
    <xf numFmtId="0" fontId="4" fillId="0" borderId="17" xfId="0" applyFont="1" applyBorder="1" applyAlignment="1">
      <alignment horizontal="center" vertical="center" wrapText="1" shrinkToFit="1"/>
    </xf>
    <xf numFmtId="0" fontId="4" fillId="0" borderId="15" xfId="0" applyFont="1" applyBorder="1" applyAlignment="1">
      <alignment horizontal="center" vertical="center" shrinkToFit="1"/>
    </xf>
    <xf numFmtId="0" fontId="4" fillId="0" borderId="15" xfId="0" applyFont="1" applyBorder="1" applyAlignment="1">
      <alignment horizontal="center" vertical="center" wrapText="1" shrinkToFit="1"/>
    </xf>
    <xf numFmtId="0" fontId="4" fillId="0" borderId="17" xfId="0" applyFont="1" applyBorder="1" applyAlignment="1">
      <alignment horizontal="center" vertical="center" shrinkToFit="1"/>
    </xf>
    <xf numFmtId="0" fontId="0" fillId="33" borderId="20" xfId="0" applyFill="1" applyBorder="1" applyAlignment="1">
      <alignment horizontal="center" vertical="center"/>
    </xf>
    <xf numFmtId="0" fontId="0" fillId="34" borderId="10" xfId="0" applyFill="1" applyBorder="1" applyAlignment="1">
      <alignment vertical="center"/>
    </xf>
    <xf numFmtId="0" fontId="0" fillId="34" borderId="13" xfId="0" applyFill="1" applyBorder="1" applyAlignment="1">
      <alignment vertical="center"/>
    </xf>
    <xf numFmtId="0" fontId="0" fillId="34" borderId="12" xfId="0" applyFill="1" applyBorder="1" applyAlignment="1">
      <alignment vertical="center"/>
    </xf>
    <xf numFmtId="0" fontId="0" fillId="34" borderId="11" xfId="0" applyFill="1" applyBorder="1" applyAlignment="1">
      <alignment vertical="center"/>
    </xf>
    <xf numFmtId="0" fontId="0" fillId="34" borderId="21" xfId="0" applyFill="1" applyBorder="1" applyAlignment="1">
      <alignment vertical="center"/>
    </xf>
    <xf numFmtId="0" fontId="0" fillId="33" borderId="14" xfId="0" applyFill="1" applyBorder="1" applyAlignment="1">
      <alignment horizontal="center" vertical="center"/>
    </xf>
    <xf numFmtId="0" fontId="52" fillId="34" borderId="13" xfId="0" applyFont="1" applyFill="1" applyBorder="1" applyAlignment="1">
      <alignment vertical="center"/>
    </xf>
    <xf numFmtId="0" fontId="4" fillId="33" borderId="22"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4" xfId="0" applyFont="1" applyFill="1" applyBorder="1" applyAlignment="1">
      <alignment horizontal="center" vertical="center"/>
    </xf>
    <xf numFmtId="0" fontId="0" fillId="0" borderId="0" xfId="0" applyAlignment="1">
      <alignment horizontal="right" vertical="center"/>
    </xf>
    <xf numFmtId="0" fontId="4" fillId="0" borderId="22" xfId="0" applyFont="1" applyFill="1" applyBorder="1" applyAlignment="1">
      <alignment horizontal="center" vertical="center"/>
    </xf>
    <xf numFmtId="0" fontId="0" fillId="0" borderId="0" xfId="0" applyFill="1" applyAlignment="1">
      <alignment vertical="center" wrapText="1"/>
    </xf>
    <xf numFmtId="0" fontId="4" fillId="0" borderId="15" xfId="0" applyFont="1" applyFill="1" applyBorder="1" applyAlignment="1">
      <alignment horizontal="center" vertical="center"/>
    </xf>
    <xf numFmtId="0" fontId="5" fillId="0" borderId="20" xfId="0" applyFont="1" applyFill="1" applyBorder="1" applyAlignment="1">
      <alignment horizontal="left" vertical="center"/>
    </xf>
    <xf numFmtId="0" fontId="5" fillId="0" borderId="10" xfId="0" applyFont="1" applyFill="1" applyBorder="1" applyAlignment="1">
      <alignment horizontal="left" vertical="center"/>
    </xf>
    <xf numFmtId="0" fontId="0" fillId="34" borderId="23" xfId="0" applyFill="1" applyBorder="1" applyAlignment="1">
      <alignment vertical="center"/>
    </xf>
    <xf numFmtId="0" fontId="0" fillId="0" borderId="20" xfId="0" applyFill="1" applyBorder="1" applyAlignment="1">
      <alignment horizontal="left" vertical="center"/>
    </xf>
    <xf numFmtId="0" fontId="0" fillId="0" borderId="10" xfId="0" applyFill="1" applyBorder="1" applyAlignment="1">
      <alignment horizontal="center" vertical="center"/>
    </xf>
    <xf numFmtId="0" fontId="4" fillId="0" borderId="18" xfId="0" applyFont="1" applyBorder="1" applyAlignment="1">
      <alignment horizontal="center" vertical="center" shrinkToFit="1"/>
    </xf>
    <xf numFmtId="0" fontId="4" fillId="0" borderId="11" xfId="0" applyFont="1" applyBorder="1" applyAlignment="1">
      <alignment horizontal="left" vertical="center" shrinkToFit="1"/>
    </xf>
    <xf numFmtId="0" fontId="5" fillId="33" borderId="24"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wrapText="1"/>
    </xf>
    <xf numFmtId="0" fontId="53" fillId="0" borderId="0" xfId="0" applyFont="1" applyAlignment="1">
      <alignment vertical="center" wrapText="1"/>
    </xf>
    <xf numFmtId="0" fontId="52" fillId="34" borderId="11" xfId="0" applyFont="1" applyFill="1" applyBorder="1" applyAlignment="1">
      <alignment vertical="center"/>
    </xf>
    <xf numFmtId="0" fontId="0" fillId="34" borderId="13" xfId="0" applyFill="1" applyBorder="1" applyAlignment="1">
      <alignment horizontal="center" vertical="center"/>
    </xf>
    <xf numFmtId="0" fontId="0" fillId="0" borderId="0" xfId="0"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54" fillId="0" borderId="0" xfId="0" applyFont="1" applyAlignment="1">
      <alignment vertical="center"/>
    </xf>
    <xf numFmtId="0" fontId="55" fillId="0" borderId="0" xfId="0" applyFont="1" applyFill="1" applyBorder="1" applyAlignment="1">
      <alignment horizontal="right" vertical="center"/>
    </xf>
    <xf numFmtId="0" fontId="0" fillId="0" borderId="0" xfId="43" applyFont="1" applyFill="1" applyBorder="1" applyAlignment="1">
      <alignment horizontal="right" vertical="center"/>
    </xf>
    <xf numFmtId="203" fontId="56" fillId="0" borderId="0" xfId="0" applyNumberFormat="1" applyFont="1" applyFill="1" applyBorder="1" applyAlignment="1">
      <alignment horizontal="right" vertical="top" wrapText="1"/>
    </xf>
    <xf numFmtId="0" fontId="55" fillId="0" borderId="0" xfId="0" applyFont="1" applyFill="1" applyBorder="1" applyAlignment="1">
      <alignment horizontal="right" vertical="center" wrapText="1"/>
    </xf>
    <xf numFmtId="0" fontId="0" fillId="0" borderId="0" xfId="43" applyFont="1" applyFill="1" applyBorder="1" applyAlignment="1">
      <alignment horizontal="right" vertical="center" wrapText="1"/>
    </xf>
    <xf numFmtId="0" fontId="57" fillId="0" borderId="0" xfId="0" applyFont="1" applyFill="1" applyBorder="1" applyAlignment="1">
      <alignment horizontal="right" vertical="center"/>
    </xf>
    <xf numFmtId="0" fontId="58" fillId="0" borderId="0" xfId="0" applyFont="1" applyFill="1" applyBorder="1" applyAlignment="1">
      <alignment horizontal="right" vertical="top"/>
    </xf>
    <xf numFmtId="0" fontId="56" fillId="0" borderId="0" xfId="0" applyFont="1" applyFill="1" applyBorder="1" applyAlignment="1">
      <alignment horizontal="right" vertical="center"/>
    </xf>
    <xf numFmtId="0" fontId="6" fillId="0" borderId="0" xfId="43" applyFont="1" applyFill="1" applyBorder="1" applyAlignment="1">
      <alignment horizontal="right" vertical="center"/>
    </xf>
    <xf numFmtId="0" fontId="6" fillId="0" borderId="0" xfId="0" applyFont="1" applyAlignment="1">
      <alignment vertical="center"/>
    </xf>
    <xf numFmtId="0" fontId="56" fillId="0" borderId="0" xfId="0" applyFont="1" applyFill="1" applyBorder="1" applyAlignment="1">
      <alignment horizontal="right" vertical="center" wrapText="1"/>
    </xf>
    <xf numFmtId="0" fontId="6" fillId="0" borderId="0" xfId="43" applyFont="1" applyFill="1" applyBorder="1" applyAlignment="1">
      <alignment horizontal="right" vertical="center" wrapText="1"/>
    </xf>
    <xf numFmtId="0" fontId="0" fillId="0" borderId="18" xfId="0" applyBorder="1" applyAlignment="1" applyProtection="1">
      <alignment horizontal="left" vertical="center" indent="1"/>
      <protection locked="0"/>
    </xf>
    <xf numFmtId="0" fontId="0" fillId="0" borderId="28" xfId="0" applyBorder="1" applyAlignment="1" applyProtection="1">
      <alignment horizontal="left" vertical="center" indent="1"/>
      <protection locked="0"/>
    </xf>
    <xf numFmtId="0" fontId="0" fillId="0" borderId="0" xfId="0" applyBorder="1" applyAlignment="1" applyProtection="1">
      <alignment horizontal="left" vertical="center" indent="1"/>
      <protection locked="0"/>
    </xf>
    <xf numFmtId="178" fontId="0" fillId="0" borderId="0" xfId="0" applyNumberFormat="1" applyBorder="1" applyAlignment="1" applyProtection="1">
      <alignment vertical="center"/>
      <protection locked="0"/>
    </xf>
    <xf numFmtId="0" fontId="59" fillId="0" borderId="0" xfId="0" applyFont="1" applyAlignment="1" applyProtection="1">
      <alignment vertical="center"/>
      <protection locked="0"/>
    </xf>
    <xf numFmtId="0" fontId="0" fillId="0" borderId="25" xfId="0" applyBorder="1" applyAlignment="1" applyProtection="1">
      <alignment horizontal="left" vertical="center" indent="1"/>
      <protection locked="0"/>
    </xf>
    <xf numFmtId="0" fontId="0" fillId="0" borderId="0" xfId="0" applyAlignment="1" applyProtection="1">
      <alignment horizontal="right" vertical="center"/>
      <protection locked="0"/>
    </xf>
    <xf numFmtId="0" fontId="0" fillId="0" borderId="0" xfId="0" applyBorder="1" applyAlignment="1" applyProtection="1">
      <alignment horizontal="left" vertical="center"/>
      <protection locked="0"/>
    </xf>
    <xf numFmtId="0" fontId="0" fillId="0" borderId="0" xfId="0" applyFill="1" applyAlignment="1">
      <alignment vertical="center"/>
    </xf>
    <xf numFmtId="0" fontId="0" fillId="0" borderId="0" xfId="0" applyFont="1" applyFill="1" applyAlignment="1">
      <alignment vertical="center"/>
    </xf>
    <xf numFmtId="0" fontId="0" fillId="0" borderId="23" xfId="0" applyFill="1" applyBorder="1" applyAlignment="1">
      <alignment vertical="center"/>
    </xf>
    <xf numFmtId="0" fontId="4" fillId="0" borderId="18" xfId="0" applyFont="1" applyBorder="1" applyAlignment="1">
      <alignment horizontal="center" vertical="center" wrapText="1" shrinkToFit="1"/>
    </xf>
    <xf numFmtId="0" fontId="4" fillId="0" borderId="11" xfId="0" applyFont="1" applyBorder="1" applyAlignment="1">
      <alignment horizontal="left" vertical="center" wrapText="1" shrinkToFit="1"/>
    </xf>
    <xf numFmtId="0" fontId="4" fillId="0" borderId="32" xfId="0" applyFont="1" applyBorder="1" applyAlignment="1">
      <alignment horizontal="center" vertical="center" shrinkToFit="1"/>
    </xf>
    <xf numFmtId="0" fontId="4" fillId="0" borderId="21" xfId="0" applyFont="1" applyBorder="1" applyAlignment="1">
      <alignment horizontal="left" vertical="center" shrinkToFit="1"/>
    </xf>
    <xf numFmtId="0" fontId="0" fillId="34" borderId="12" xfId="0" applyFill="1" applyBorder="1" applyAlignment="1">
      <alignment vertical="center" shrinkToFit="1"/>
    </xf>
    <xf numFmtId="0" fontId="0" fillId="34" borderId="10" xfId="0" applyFill="1" applyBorder="1" applyAlignment="1">
      <alignment vertical="center" shrinkToFit="1"/>
    </xf>
    <xf numFmtId="0" fontId="4" fillId="0" borderId="18" xfId="0" applyFont="1" applyFill="1" applyBorder="1" applyAlignment="1">
      <alignment horizontal="center" vertical="center"/>
    </xf>
    <xf numFmtId="0" fontId="5" fillId="0" borderId="11" xfId="0" applyFont="1" applyFill="1" applyBorder="1" applyAlignment="1">
      <alignment horizontal="left" vertical="center"/>
    </xf>
    <xf numFmtId="0" fontId="0" fillId="0" borderId="11" xfId="0" applyFill="1" applyBorder="1" applyAlignment="1">
      <alignment horizontal="center" vertical="center"/>
    </xf>
    <xf numFmtId="0" fontId="60" fillId="0" borderId="0" xfId="0" applyFont="1" applyAlignment="1" applyProtection="1">
      <alignment vertical="center"/>
      <protection hidden="1"/>
    </xf>
    <xf numFmtId="0" fontId="0" fillId="0" borderId="0" xfId="0" applyAlignment="1" applyProtection="1">
      <alignment vertical="center"/>
      <protection/>
    </xf>
    <xf numFmtId="0" fontId="0" fillId="0" borderId="29" xfId="0" applyBorder="1" applyAlignment="1" applyProtection="1">
      <alignment vertical="center"/>
      <protection/>
    </xf>
    <xf numFmtId="0" fontId="0" fillId="0" borderId="26" xfId="0" applyBorder="1" applyAlignment="1" applyProtection="1">
      <alignment vertical="center"/>
      <protection/>
    </xf>
    <xf numFmtId="0" fontId="0" fillId="0" borderId="0" xfId="0" applyBorder="1" applyAlignment="1" applyProtection="1">
      <alignment horizontal="left" vertical="center" indent="1"/>
      <protection/>
    </xf>
    <xf numFmtId="0" fontId="0" fillId="0" borderId="0" xfId="0" applyBorder="1" applyAlignment="1" applyProtection="1">
      <alignment vertical="center"/>
      <protection/>
    </xf>
    <xf numFmtId="0" fontId="0" fillId="0" borderId="0" xfId="0" applyAlignment="1" applyProtection="1">
      <alignment horizontal="right" vertical="center"/>
      <protection/>
    </xf>
    <xf numFmtId="0" fontId="0" fillId="0" borderId="0" xfId="0" applyBorder="1" applyAlignment="1" applyProtection="1">
      <alignment horizontal="left" vertical="center"/>
      <protection/>
    </xf>
    <xf numFmtId="0" fontId="3" fillId="0" borderId="33" xfId="0" applyFont="1" applyFill="1" applyBorder="1" applyAlignment="1">
      <alignment horizontal="center" vertical="center"/>
    </xf>
    <xf numFmtId="0" fontId="4" fillId="0" borderId="11" xfId="0" applyFont="1" applyBorder="1" applyAlignment="1">
      <alignment horizontal="center" vertical="center"/>
    </xf>
    <xf numFmtId="0" fontId="4" fillId="0" borderId="34" xfId="0" applyFont="1" applyBorder="1" applyAlignment="1">
      <alignment horizontal="center" vertical="center"/>
    </xf>
    <xf numFmtId="0" fontId="0" fillId="35" borderId="0" xfId="0" applyFill="1" applyAlignment="1" applyProtection="1">
      <alignment horizontal="center" vertical="center"/>
      <protection locked="0"/>
    </xf>
    <xf numFmtId="0" fontId="0" fillId="0" borderId="29" xfId="0" applyBorder="1" applyAlignment="1" applyProtection="1">
      <alignment horizontal="left" vertical="center" indent="1"/>
      <protection/>
    </xf>
    <xf numFmtId="0" fontId="0" fillId="0" borderId="18" xfId="0" applyBorder="1" applyAlignment="1" applyProtection="1">
      <alignment horizontal="left" vertical="center" indent="1"/>
      <protection/>
    </xf>
    <xf numFmtId="0" fontId="0" fillId="0" borderId="28" xfId="0" applyBorder="1" applyAlignment="1" applyProtection="1">
      <alignment horizontal="left" vertical="center" indent="1"/>
      <protection/>
    </xf>
    <xf numFmtId="0" fontId="0" fillId="0" borderId="35" xfId="0" applyBorder="1" applyAlignment="1" applyProtection="1">
      <alignment horizontal="left" vertical="center" indent="1"/>
      <protection/>
    </xf>
    <xf numFmtId="0" fontId="0" fillId="0" borderId="0" xfId="0" applyBorder="1" applyAlignment="1" applyProtection="1">
      <alignment horizontal="left" vertical="center" indent="1"/>
      <protection/>
    </xf>
    <xf numFmtId="0" fontId="0" fillId="0" borderId="17" xfId="0" applyBorder="1" applyAlignment="1" applyProtection="1">
      <alignment horizontal="left" vertical="center" indent="1"/>
      <protection/>
    </xf>
    <xf numFmtId="0" fontId="0" fillId="0" borderId="18" xfId="0" applyBorder="1" applyAlignment="1" applyProtection="1">
      <alignment horizontal="left" vertical="center" indent="1"/>
      <protection locked="0"/>
    </xf>
    <xf numFmtId="0" fontId="0" fillId="0" borderId="28" xfId="0" applyBorder="1" applyAlignment="1" applyProtection="1">
      <alignment horizontal="left" vertical="center" indent="1"/>
      <protection locked="0"/>
    </xf>
    <xf numFmtId="0" fontId="0" fillId="0" borderId="35" xfId="0" applyBorder="1" applyAlignment="1" applyProtection="1">
      <alignment horizontal="left" vertical="center" indent="1"/>
      <protection locked="0"/>
    </xf>
    <xf numFmtId="0" fontId="0" fillId="0" borderId="0" xfId="0" applyBorder="1" applyAlignment="1" applyProtection="1">
      <alignment horizontal="left" vertical="center" indent="1"/>
      <protection locked="0"/>
    </xf>
    <xf numFmtId="0" fontId="0" fillId="0" borderId="35" xfId="0" applyFont="1" applyBorder="1" applyAlignment="1" applyProtection="1">
      <alignment horizontal="left" vertical="center" indent="1"/>
      <protection locked="0"/>
    </xf>
    <xf numFmtId="0" fontId="0" fillId="0" borderId="0" xfId="0" applyFont="1" applyBorder="1" applyAlignment="1" applyProtection="1">
      <alignment horizontal="left" vertical="center" indent="1"/>
      <protection locked="0"/>
    </xf>
    <xf numFmtId="0" fontId="0" fillId="0" borderId="17" xfId="0" applyBorder="1" applyAlignment="1" applyProtection="1">
      <alignment horizontal="left" vertical="center" indent="1"/>
      <protection locked="0"/>
    </xf>
    <xf numFmtId="0" fontId="0" fillId="0" borderId="29" xfId="0" applyBorder="1" applyAlignment="1" applyProtection="1">
      <alignment horizontal="left" vertical="center" indent="1"/>
      <protection locked="0"/>
    </xf>
    <xf numFmtId="0" fontId="0" fillId="0" borderId="15" xfId="0" applyBorder="1" applyAlignment="1" applyProtection="1">
      <alignment horizontal="left" vertical="center" indent="1"/>
      <protection/>
    </xf>
    <xf numFmtId="0" fontId="0" fillId="0" borderId="26" xfId="0" applyBorder="1" applyAlignment="1" applyProtection="1">
      <alignment horizontal="left" vertical="center" indent="1"/>
      <protection/>
    </xf>
    <xf numFmtId="0" fontId="8" fillId="0" borderId="0" xfId="0" applyFont="1" applyAlignment="1" applyProtection="1">
      <alignment horizontal="center" vertical="center"/>
      <protection/>
    </xf>
    <xf numFmtId="0" fontId="0" fillId="35" borderId="36" xfId="0" applyFill="1" applyBorder="1" applyAlignment="1" applyProtection="1">
      <alignment horizontal="center" vertical="center"/>
      <protection locked="0"/>
    </xf>
    <xf numFmtId="0" fontId="0" fillId="35" borderId="37" xfId="0" applyFill="1" applyBorder="1" applyAlignment="1" applyProtection="1">
      <alignment horizontal="center" vertical="center"/>
      <protection locked="0"/>
    </xf>
    <xf numFmtId="0" fontId="0" fillId="35" borderId="26" xfId="0" applyFill="1" applyBorder="1" applyAlignment="1" applyProtection="1">
      <alignment horizontal="center" vertical="center"/>
      <protection locked="0"/>
    </xf>
    <xf numFmtId="0" fontId="0" fillId="35" borderId="38" xfId="0" applyFill="1" applyBorder="1" applyAlignment="1" applyProtection="1">
      <alignment horizontal="center" vertical="center"/>
      <protection locked="0"/>
    </xf>
    <xf numFmtId="0" fontId="0" fillId="35" borderId="28" xfId="0" applyFill="1" applyBorder="1" applyAlignment="1" applyProtection="1">
      <alignment horizontal="left" vertical="top"/>
      <protection locked="0"/>
    </xf>
    <xf numFmtId="0" fontId="0" fillId="35" borderId="30" xfId="0" applyFill="1" applyBorder="1" applyAlignment="1" applyProtection="1">
      <alignment horizontal="left" vertical="top"/>
      <protection locked="0"/>
    </xf>
    <xf numFmtId="0" fontId="0" fillId="35" borderId="0" xfId="0" applyFill="1" applyBorder="1" applyAlignment="1" applyProtection="1">
      <alignment horizontal="left" vertical="top"/>
      <protection locked="0"/>
    </xf>
    <xf numFmtId="0" fontId="0" fillId="35" borderId="27" xfId="0" applyFill="1" applyBorder="1" applyAlignment="1" applyProtection="1">
      <alignment horizontal="left" vertical="top"/>
      <protection locked="0"/>
    </xf>
    <xf numFmtId="0" fontId="0" fillId="35" borderId="29" xfId="0" applyFill="1" applyBorder="1" applyAlignment="1" applyProtection="1">
      <alignment horizontal="left" vertical="top"/>
      <protection locked="0"/>
    </xf>
    <xf numFmtId="0" fontId="0" fillId="35" borderId="31" xfId="0" applyFill="1" applyBorder="1" applyAlignment="1" applyProtection="1">
      <alignment horizontal="left" vertical="top"/>
      <protection locked="0"/>
    </xf>
    <xf numFmtId="0" fontId="0" fillId="35" borderId="0" xfId="0" applyFill="1" applyBorder="1" applyAlignment="1" applyProtection="1">
      <alignment horizontal="center" vertical="center"/>
      <protection locked="0"/>
    </xf>
    <xf numFmtId="0" fontId="0" fillId="35" borderId="27"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35" borderId="0" xfId="0" applyFill="1" applyBorder="1" applyAlignment="1" applyProtection="1">
      <alignment horizontal="left" vertical="center" wrapText="1"/>
      <protection locked="0"/>
    </xf>
    <xf numFmtId="0" fontId="0" fillId="35" borderId="27" xfId="0" applyFill="1" applyBorder="1" applyAlignment="1" applyProtection="1">
      <alignment horizontal="left" vertical="center" wrapText="1"/>
      <protection locked="0"/>
    </xf>
    <xf numFmtId="178" fontId="9" fillId="0" borderId="0" xfId="0" applyNumberFormat="1" applyFont="1" applyBorder="1" applyAlignment="1" applyProtection="1">
      <alignment horizontal="center" vertical="center"/>
      <protection locked="0"/>
    </xf>
    <xf numFmtId="0" fontId="0" fillId="0" borderId="0"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29" xfId="0" applyBorder="1" applyAlignment="1" applyProtection="1">
      <alignment horizontal="left" vertical="top"/>
      <protection locked="0"/>
    </xf>
    <xf numFmtId="0" fontId="0" fillId="0" borderId="31" xfId="0" applyBorder="1" applyAlignment="1" applyProtection="1">
      <alignment horizontal="left" vertical="top"/>
      <protection locked="0"/>
    </xf>
    <xf numFmtId="0" fontId="0" fillId="0" borderId="22" xfId="0" applyBorder="1" applyAlignment="1" applyProtection="1">
      <alignment horizontal="left" vertical="center" indent="1"/>
      <protection/>
    </xf>
    <xf numFmtId="0" fontId="0" fillId="0" borderId="36" xfId="0" applyBorder="1" applyAlignment="1" applyProtection="1">
      <alignment horizontal="left" vertical="center" indent="1"/>
      <protection/>
    </xf>
    <xf numFmtId="0" fontId="60" fillId="0" borderId="0" xfId="0" applyFont="1" applyAlignment="1" applyProtection="1">
      <alignment horizontal="left" vertical="center" wrapText="1"/>
      <protection hidden="1"/>
    </xf>
    <xf numFmtId="0" fontId="60"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22" xfId="0" applyBorder="1" applyAlignment="1" applyProtection="1">
      <alignment horizontal="left" vertical="center" indent="1"/>
      <protection locked="0"/>
    </xf>
    <xf numFmtId="0" fontId="0" fillId="0" borderId="36"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0" fillId="0" borderId="26" xfId="0" applyBorder="1" applyAlignment="1" applyProtection="1">
      <alignment horizontal="left" vertical="center" indent="1"/>
      <protection locked="0"/>
    </xf>
    <xf numFmtId="178" fontId="9" fillId="35" borderId="0" xfId="0" applyNumberFormat="1" applyFont="1" applyFill="1" applyBorder="1" applyAlignment="1" applyProtection="1">
      <alignment horizontal="center" vertical="center"/>
      <protection locked="0"/>
    </xf>
    <xf numFmtId="0" fontId="0" fillId="35" borderId="28" xfId="0" applyFill="1" applyBorder="1" applyAlignment="1" applyProtection="1">
      <alignment horizontal="left" vertical="top" wrapText="1"/>
      <protection locked="0"/>
    </xf>
    <xf numFmtId="0" fontId="0" fillId="35" borderId="30" xfId="0" applyFill="1" applyBorder="1" applyAlignment="1" applyProtection="1">
      <alignment horizontal="left" vertical="top" wrapText="1"/>
      <protection locked="0"/>
    </xf>
    <xf numFmtId="0" fontId="0" fillId="35" borderId="0" xfId="0" applyFill="1" applyBorder="1" applyAlignment="1" applyProtection="1">
      <alignment horizontal="left" vertical="top" wrapText="1"/>
      <protection locked="0"/>
    </xf>
    <xf numFmtId="0" fontId="0" fillId="35" borderId="27" xfId="0" applyFill="1" applyBorder="1" applyAlignment="1" applyProtection="1">
      <alignment horizontal="left" vertical="top" wrapText="1"/>
      <protection locked="0"/>
    </xf>
    <xf numFmtId="0" fontId="0" fillId="35" borderId="29" xfId="0" applyFill="1" applyBorder="1" applyAlignment="1" applyProtection="1">
      <alignment horizontal="left" vertical="top" wrapText="1"/>
      <protection locked="0"/>
    </xf>
    <xf numFmtId="0" fontId="0" fillId="35" borderId="31" xfId="0" applyFill="1" applyBorder="1" applyAlignment="1" applyProtection="1">
      <alignment horizontal="lef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2">
    <dxf>
      <fill>
        <patternFill patternType="none">
          <bgColor indexed="65"/>
        </patternFill>
      </fill>
    </dxf>
    <dxf>
      <fill>
        <patternFill patternType="none">
          <bgColor indexed="65"/>
        </patternFill>
      </fill>
    </dxf>
    <dxf>
      <fill>
        <patternFill>
          <bgColor rgb="FF99FF66"/>
        </patternFill>
      </fill>
    </dxf>
    <dxf>
      <fill>
        <patternFill patternType="none">
          <bgColor indexed="65"/>
        </patternFill>
      </fill>
    </dxf>
    <dxf>
      <font>
        <color theme="0"/>
      </font>
    </dxf>
    <dxf>
      <font>
        <color theme="0"/>
      </font>
    </dxf>
    <dxf>
      <fill>
        <patternFill>
          <bgColor rgb="FF99FF66"/>
        </patternFill>
      </fill>
    </dxf>
    <dxf>
      <fill>
        <patternFill patternType="none">
          <bgColor indexed="65"/>
        </patternFill>
      </fill>
    </dxf>
    <dxf>
      <font>
        <color theme="0"/>
      </font>
    </dxf>
    <dxf>
      <font>
        <color theme="0"/>
      </font>
    </dxf>
    <dxf>
      <fill>
        <patternFill>
          <bgColor rgb="FF99FF66"/>
        </patternFill>
      </fill>
    </dxf>
    <dxf>
      <fill>
        <patternFill patternType="none">
          <bgColor indexed="65"/>
        </patternFill>
      </fill>
    </dxf>
    <dxf>
      <fill>
        <patternFill patternType="none">
          <bgColor indexed="65"/>
        </patternFill>
      </fill>
    </dxf>
    <dxf>
      <fill>
        <patternFill>
          <bgColor rgb="FF99FF66"/>
        </patternFill>
      </fill>
    </dxf>
    <dxf>
      <fill>
        <patternFill patternType="none">
          <bgColor indexed="65"/>
        </patternFill>
      </fill>
    </dxf>
    <dxf>
      <font>
        <color theme="0"/>
      </font>
    </dxf>
    <dxf>
      <font>
        <color theme="0"/>
      </font>
    </dxf>
    <dxf>
      <fill>
        <patternFill>
          <bgColor rgb="FF99FF66"/>
        </patternFill>
      </fill>
    </dxf>
    <dxf>
      <fill>
        <patternFill patternType="none">
          <bgColor indexed="65"/>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10</xdr:row>
      <xdr:rowOff>0</xdr:rowOff>
    </xdr:from>
    <xdr:to>
      <xdr:col>15</xdr:col>
      <xdr:colOff>371475</xdr:colOff>
      <xdr:row>12</xdr:row>
      <xdr:rowOff>228600</xdr:rowOff>
    </xdr:to>
    <xdr:sp>
      <xdr:nvSpPr>
        <xdr:cNvPr id="1" name="右中かっこ 16"/>
        <xdr:cNvSpPr>
          <a:spLocks/>
        </xdr:cNvSpPr>
      </xdr:nvSpPr>
      <xdr:spPr>
        <a:xfrm>
          <a:off x="6667500" y="2057400"/>
          <a:ext cx="371475" cy="685800"/>
        </a:xfrm>
        <a:prstGeom prst="rightBrac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15</xdr:row>
      <xdr:rowOff>180975</xdr:rowOff>
    </xdr:from>
    <xdr:to>
      <xdr:col>16</xdr:col>
      <xdr:colOff>0</xdr:colOff>
      <xdr:row>15</xdr:row>
      <xdr:rowOff>180975</xdr:rowOff>
    </xdr:to>
    <xdr:sp>
      <xdr:nvSpPr>
        <xdr:cNvPr id="2" name="直線矢印コネクタ 19"/>
        <xdr:cNvSpPr>
          <a:spLocks/>
        </xdr:cNvSpPr>
      </xdr:nvSpPr>
      <xdr:spPr>
        <a:xfrm flipH="1">
          <a:off x="6677025" y="3533775"/>
          <a:ext cx="476250" cy="0"/>
        </a:xfrm>
        <a:prstGeom prst="straightConnector1">
          <a:avLst/>
        </a:prstGeom>
        <a:noFill/>
        <a:ln w="63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14</xdr:row>
      <xdr:rowOff>190500</xdr:rowOff>
    </xdr:from>
    <xdr:to>
      <xdr:col>15</xdr:col>
      <xdr:colOff>485775</xdr:colOff>
      <xdr:row>14</xdr:row>
      <xdr:rowOff>190500</xdr:rowOff>
    </xdr:to>
    <xdr:sp>
      <xdr:nvSpPr>
        <xdr:cNvPr id="3" name="直線矢印コネクタ 25"/>
        <xdr:cNvSpPr>
          <a:spLocks/>
        </xdr:cNvSpPr>
      </xdr:nvSpPr>
      <xdr:spPr>
        <a:xfrm flipH="1">
          <a:off x="6677025" y="3162300"/>
          <a:ext cx="476250" cy="0"/>
        </a:xfrm>
        <a:prstGeom prst="straightConnector1">
          <a:avLst/>
        </a:prstGeom>
        <a:noFill/>
        <a:ln w="63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16</xdr:row>
      <xdr:rowOff>190500</xdr:rowOff>
    </xdr:from>
    <xdr:to>
      <xdr:col>16</xdr:col>
      <xdr:colOff>0</xdr:colOff>
      <xdr:row>16</xdr:row>
      <xdr:rowOff>190500</xdr:rowOff>
    </xdr:to>
    <xdr:sp>
      <xdr:nvSpPr>
        <xdr:cNvPr id="4" name="直線矢印コネクタ 26"/>
        <xdr:cNvSpPr>
          <a:spLocks/>
        </xdr:cNvSpPr>
      </xdr:nvSpPr>
      <xdr:spPr>
        <a:xfrm flipH="1">
          <a:off x="6677025" y="3924300"/>
          <a:ext cx="476250" cy="0"/>
        </a:xfrm>
        <a:prstGeom prst="straightConnector1">
          <a:avLst/>
        </a:prstGeom>
        <a:noFill/>
        <a:ln w="63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19</xdr:row>
      <xdr:rowOff>0</xdr:rowOff>
    </xdr:from>
    <xdr:to>
      <xdr:col>16</xdr:col>
      <xdr:colOff>0</xdr:colOff>
      <xdr:row>19</xdr:row>
      <xdr:rowOff>0</xdr:rowOff>
    </xdr:to>
    <xdr:sp>
      <xdr:nvSpPr>
        <xdr:cNvPr id="5" name="直線矢印コネクタ 28"/>
        <xdr:cNvSpPr>
          <a:spLocks/>
        </xdr:cNvSpPr>
      </xdr:nvSpPr>
      <xdr:spPr>
        <a:xfrm flipH="1">
          <a:off x="6677025" y="4572000"/>
          <a:ext cx="476250" cy="0"/>
        </a:xfrm>
        <a:prstGeom prst="straightConnector1">
          <a:avLst/>
        </a:prstGeom>
        <a:noFill/>
        <a:ln w="63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41</xdr:row>
      <xdr:rowOff>190500</xdr:rowOff>
    </xdr:from>
    <xdr:to>
      <xdr:col>16</xdr:col>
      <xdr:colOff>0</xdr:colOff>
      <xdr:row>41</xdr:row>
      <xdr:rowOff>190500</xdr:rowOff>
    </xdr:to>
    <xdr:sp>
      <xdr:nvSpPr>
        <xdr:cNvPr id="6" name="直線矢印コネクタ 29"/>
        <xdr:cNvSpPr>
          <a:spLocks/>
        </xdr:cNvSpPr>
      </xdr:nvSpPr>
      <xdr:spPr>
        <a:xfrm flipH="1">
          <a:off x="6677025" y="8039100"/>
          <a:ext cx="476250" cy="0"/>
        </a:xfrm>
        <a:prstGeom prst="straightConnector1">
          <a:avLst/>
        </a:prstGeom>
        <a:noFill/>
        <a:ln w="63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42</xdr:row>
      <xdr:rowOff>180975</xdr:rowOff>
    </xdr:from>
    <xdr:to>
      <xdr:col>16</xdr:col>
      <xdr:colOff>0</xdr:colOff>
      <xdr:row>42</xdr:row>
      <xdr:rowOff>180975</xdr:rowOff>
    </xdr:to>
    <xdr:sp>
      <xdr:nvSpPr>
        <xdr:cNvPr id="7" name="直線矢印コネクタ 30"/>
        <xdr:cNvSpPr>
          <a:spLocks/>
        </xdr:cNvSpPr>
      </xdr:nvSpPr>
      <xdr:spPr>
        <a:xfrm flipH="1">
          <a:off x="6677025" y="8410575"/>
          <a:ext cx="476250" cy="0"/>
        </a:xfrm>
        <a:prstGeom prst="straightConnector1">
          <a:avLst/>
        </a:prstGeom>
        <a:noFill/>
        <a:ln w="63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44</xdr:row>
      <xdr:rowOff>0</xdr:rowOff>
    </xdr:from>
    <xdr:to>
      <xdr:col>16</xdr:col>
      <xdr:colOff>0</xdr:colOff>
      <xdr:row>44</xdr:row>
      <xdr:rowOff>0</xdr:rowOff>
    </xdr:to>
    <xdr:sp>
      <xdr:nvSpPr>
        <xdr:cNvPr id="8" name="直線矢印コネクタ 31"/>
        <xdr:cNvSpPr>
          <a:spLocks/>
        </xdr:cNvSpPr>
      </xdr:nvSpPr>
      <xdr:spPr>
        <a:xfrm flipH="1">
          <a:off x="6677025" y="8991600"/>
          <a:ext cx="476250" cy="0"/>
        </a:xfrm>
        <a:prstGeom prst="straightConnector1">
          <a:avLst/>
        </a:prstGeom>
        <a:noFill/>
        <a:ln w="63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190500</xdr:rowOff>
    </xdr:from>
    <xdr:to>
      <xdr:col>16</xdr:col>
      <xdr:colOff>0</xdr:colOff>
      <xdr:row>44</xdr:row>
      <xdr:rowOff>0</xdr:rowOff>
    </xdr:to>
    <xdr:sp>
      <xdr:nvSpPr>
        <xdr:cNvPr id="9" name="直線コネクタ 4"/>
        <xdr:cNvSpPr>
          <a:spLocks/>
        </xdr:cNvSpPr>
      </xdr:nvSpPr>
      <xdr:spPr>
        <a:xfrm>
          <a:off x="7153275" y="3162300"/>
          <a:ext cx="0" cy="5829300"/>
        </a:xfrm>
        <a:prstGeom prst="line">
          <a:avLst/>
        </a:prstGeom>
        <a:noFill/>
        <a:ln w="635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20</xdr:row>
      <xdr:rowOff>190500</xdr:rowOff>
    </xdr:from>
    <xdr:to>
      <xdr:col>13</xdr:col>
      <xdr:colOff>0</xdr:colOff>
      <xdr:row>37</xdr:row>
      <xdr:rowOff>152400</xdr:rowOff>
    </xdr:to>
    <xdr:sp>
      <xdr:nvSpPr>
        <xdr:cNvPr id="10" name="円/楕円 8"/>
        <xdr:cNvSpPr>
          <a:spLocks/>
        </xdr:cNvSpPr>
      </xdr:nvSpPr>
      <xdr:spPr>
        <a:xfrm>
          <a:off x="1504950" y="4991100"/>
          <a:ext cx="3733800" cy="2133600"/>
        </a:xfrm>
        <a:prstGeom prst="ellipse">
          <a:avLst/>
        </a:prstGeom>
        <a:noFill/>
        <a:ln w="127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38</xdr:row>
      <xdr:rowOff>209550</xdr:rowOff>
    </xdr:from>
    <xdr:to>
      <xdr:col>16</xdr:col>
      <xdr:colOff>0</xdr:colOff>
      <xdr:row>38</xdr:row>
      <xdr:rowOff>209550</xdr:rowOff>
    </xdr:to>
    <xdr:sp>
      <xdr:nvSpPr>
        <xdr:cNvPr id="11" name="直線矢印コネクタ 38"/>
        <xdr:cNvSpPr>
          <a:spLocks/>
        </xdr:cNvSpPr>
      </xdr:nvSpPr>
      <xdr:spPr>
        <a:xfrm flipH="1">
          <a:off x="3952875" y="7410450"/>
          <a:ext cx="3200400" cy="0"/>
        </a:xfrm>
        <a:prstGeom prst="straightConnector1">
          <a:avLst/>
        </a:prstGeom>
        <a:noFill/>
        <a:ln w="63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390525</xdr:colOff>
      <xdr:row>30</xdr:row>
      <xdr:rowOff>0</xdr:rowOff>
    </xdr:from>
    <xdr:to>
      <xdr:col>17</xdr:col>
      <xdr:colOff>0</xdr:colOff>
      <xdr:row>30</xdr:row>
      <xdr:rowOff>0</xdr:rowOff>
    </xdr:to>
    <xdr:sp>
      <xdr:nvSpPr>
        <xdr:cNvPr id="12" name="直線矢印コネクタ 40"/>
        <xdr:cNvSpPr>
          <a:spLocks/>
        </xdr:cNvSpPr>
      </xdr:nvSpPr>
      <xdr:spPr>
        <a:xfrm flipH="1">
          <a:off x="5200650" y="6134100"/>
          <a:ext cx="2381250" cy="0"/>
        </a:xfrm>
        <a:prstGeom prst="straightConnector1">
          <a:avLst/>
        </a:prstGeom>
        <a:noFill/>
        <a:ln w="63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kuronekoyamato.co.jp/ytc/customer/send/search/payment/size/#anc-size" TargetMode="External" /><Relationship Id="rId2" Type="http://schemas.openxmlformats.org/officeDocument/2006/relationships/hyperlink" Target="https://www.kuronekoyamato.co.jp/ytc/customer/send/search/payment/size/#anc-size" TargetMode="Externa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D4"/>
  <sheetViews>
    <sheetView showGridLines="0" zoomScalePageLayoutView="0" workbookViewId="0" topLeftCell="A1">
      <selection activeCell="A1" sqref="A1"/>
    </sheetView>
  </sheetViews>
  <sheetFormatPr defaultColWidth="3.625" defaultRowHeight="18" customHeight="1"/>
  <cols>
    <col min="1" max="1" width="3.625" style="60" customWidth="1"/>
    <col min="2" max="2" width="2.50390625" style="60" bestFit="1" customWidth="1"/>
    <col min="3" max="16384" width="3.625" style="60" customWidth="1"/>
  </cols>
  <sheetData>
    <row r="2" spans="2:3" ht="18" customHeight="1">
      <c r="B2" s="60">
        <v>1</v>
      </c>
      <c r="C2" s="60" t="s">
        <v>100</v>
      </c>
    </row>
    <row r="3" spans="2:3" ht="18" customHeight="1">
      <c r="B3" s="60">
        <v>2</v>
      </c>
      <c r="C3" s="60" t="s">
        <v>102</v>
      </c>
    </row>
    <row r="4" spans="3:4" ht="18" customHeight="1">
      <c r="C4" s="60" t="s">
        <v>95</v>
      </c>
      <c r="D4" s="60" t="s">
        <v>101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
    </sheetView>
  </sheetViews>
  <sheetFormatPr defaultColWidth="9.00390625" defaultRowHeight="13.5"/>
  <cols>
    <col min="3" max="3" width="6.50390625" style="0" bestFit="1" customWidth="1"/>
    <col min="5" max="5" width="6.625" style="0" bestFit="1" customWidth="1"/>
    <col min="6" max="6" width="12.25390625" style="0" bestFit="1" customWidth="1"/>
    <col min="7" max="7" width="6.50390625" style="0" bestFit="1" customWidth="1"/>
    <col min="10" max="10" width="12.25390625" style="0" bestFit="1" customWidth="1"/>
  </cols>
  <sheetData>
    <row r="1" spans="1:9" ht="13.5">
      <c r="A1" t="s">
        <v>92</v>
      </c>
      <c r="E1" t="s">
        <v>93</v>
      </c>
      <c r="I1" t="s">
        <v>94</v>
      </c>
    </row>
    <row r="2" spans="1:11" ht="13.5">
      <c r="A2" s="61" t="s">
        <v>75</v>
      </c>
      <c r="B2" s="62" t="s">
        <v>76</v>
      </c>
      <c r="C2" s="61" t="s">
        <v>77</v>
      </c>
      <c r="E2" s="64" t="s">
        <v>75</v>
      </c>
      <c r="F2" s="65" t="s">
        <v>76</v>
      </c>
      <c r="G2" s="64" t="s">
        <v>77</v>
      </c>
      <c r="I2" s="33" t="s">
        <v>74</v>
      </c>
      <c r="J2" s="33" t="s">
        <v>76</v>
      </c>
      <c r="K2" s="64" t="s">
        <v>77</v>
      </c>
    </row>
    <row r="3" spans="1:11" s="70" customFormat="1" ht="14.25">
      <c r="A3" s="68">
        <v>200</v>
      </c>
      <c r="B3" s="69">
        <v>10000</v>
      </c>
      <c r="C3" s="68">
        <v>10000</v>
      </c>
      <c r="E3" s="71">
        <v>260</v>
      </c>
      <c r="F3" s="72">
        <v>10000</v>
      </c>
      <c r="G3" s="71">
        <v>10000</v>
      </c>
      <c r="I3" s="70">
        <v>170</v>
      </c>
      <c r="J3" s="70">
        <v>170</v>
      </c>
      <c r="K3" s="70">
        <v>10000</v>
      </c>
    </row>
    <row r="4" spans="1:11" ht="14.25">
      <c r="A4" s="63">
        <v>200</v>
      </c>
      <c r="B4" s="63">
        <v>200</v>
      </c>
      <c r="C4" s="63">
        <v>30</v>
      </c>
      <c r="E4" s="66">
        <v>260</v>
      </c>
      <c r="F4" s="66">
        <v>260</v>
      </c>
      <c r="G4" s="67">
        <v>50</v>
      </c>
      <c r="I4" s="70">
        <v>160</v>
      </c>
      <c r="J4" s="70">
        <v>160</v>
      </c>
      <c r="K4" s="70">
        <v>10000</v>
      </c>
    </row>
    <row r="5" spans="1:11" ht="14.25">
      <c r="A5" s="63">
        <v>180</v>
      </c>
      <c r="B5" s="63">
        <v>180</v>
      </c>
      <c r="C5" s="63">
        <v>30</v>
      </c>
      <c r="E5" s="66">
        <v>240</v>
      </c>
      <c r="F5" s="66">
        <v>240</v>
      </c>
      <c r="G5" s="67">
        <v>50</v>
      </c>
      <c r="I5" s="70">
        <v>140</v>
      </c>
      <c r="J5" s="70">
        <v>140</v>
      </c>
      <c r="K5" s="70">
        <v>10000</v>
      </c>
    </row>
    <row r="6" spans="1:11" ht="14.25">
      <c r="A6" s="63">
        <v>160</v>
      </c>
      <c r="B6" s="63">
        <v>160</v>
      </c>
      <c r="C6" s="63">
        <v>25</v>
      </c>
      <c r="E6" s="66">
        <v>220</v>
      </c>
      <c r="F6" s="66">
        <v>220</v>
      </c>
      <c r="G6" s="67">
        <v>50</v>
      </c>
      <c r="I6" s="70">
        <v>120</v>
      </c>
      <c r="J6" s="70">
        <v>120</v>
      </c>
      <c r="K6" s="70">
        <v>10000</v>
      </c>
    </row>
    <row r="7" spans="1:11" ht="14.25">
      <c r="A7" s="63">
        <v>140</v>
      </c>
      <c r="B7" s="63">
        <v>140</v>
      </c>
      <c r="C7" s="63">
        <v>20</v>
      </c>
      <c r="E7" s="66">
        <v>200</v>
      </c>
      <c r="F7" s="66">
        <v>200</v>
      </c>
      <c r="G7" s="67">
        <v>50</v>
      </c>
      <c r="I7" s="70">
        <v>100</v>
      </c>
      <c r="J7" s="70">
        <v>100</v>
      </c>
      <c r="K7" s="70">
        <v>10000</v>
      </c>
    </row>
    <row r="8" spans="1:11" ht="14.25">
      <c r="A8" s="63">
        <v>120</v>
      </c>
      <c r="B8" s="63">
        <v>120</v>
      </c>
      <c r="C8" s="63">
        <v>15</v>
      </c>
      <c r="E8" s="66">
        <v>180</v>
      </c>
      <c r="F8" s="66">
        <v>180</v>
      </c>
      <c r="G8" s="67">
        <v>50</v>
      </c>
      <c r="I8" s="70">
        <v>80</v>
      </c>
      <c r="J8" s="70">
        <v>80</v>
      </c>
      <c r="K8" s="70">
        <v>10000</v>
      </c>
    </row>
    <row r="9" spans="1:11" ht="14.25">
      <c r="A9" s="63">
        <v>100</v>
      </c>
      <c r="B9" s="63">
        <v>100</v>
      </c>
      <c r="C9" s="63">
        <v>10</v>
      </c>
      <c r="E9" s="66">
        <v>170</v>
      </c>
      <c r="F9" s="66">
        <v>170</v>
      </c>
      <c r="G9" s="67">
        <v>50</v>
      </c>
      <c r="I9" s="70">
        <v>60</v>
      </c>
      <c r="J9" s="70">
        <v>60</v>
      </c>
      <c r="K9" s="70">
        <v>2</v>
      </c>
    </row>
    <row r="10" spans="1:7" ht="14.25">
      <c r="A10" s="63">
        <v>80</v>
      </c>
      <c r="B10" s="63">
        <v>80</v>
      </c>
      <c r="C10" s="63">
        <v>5</v>
      </c>
      <c r="E10" s="66">
        <v>160</v>
      </c>
      <c r="F10" s="66">
        <v>160</v>
      </c>
      <c r="G10" s="67">
        <v>30</v>
      </c>
    </row>
    <row r="11" spans="1:7" ht="14.25">
      <c r="A11" s="63">
        <v>60</v>
      </c>
      <c r="B11" s="63">
        <v>60</v>
      </c>
      <c r="C11" s="63">
        <v>2</v>
      </c>
      <c r="E11" s="66">
        <v>140</v>
      </c>
      <c r="F11" s="66">
        <v>140</v>
      </c>
      <c r="G11" s="67">
        <v>20</v>
      </c>
    </row>
    <row r="12" spans="5:7" ht="14.25">
      <c r="E12" s="66">
        <v>100</v>
      </c>
      <c r="F12" s="66">
        <v>100</v>
      </c>
      <c r="G12" s="67">
        <v>10</v>
      </c>
    </row>
    <row r="13" spans="5:7" ht="14.25">
      <c r="E13" s="66">
        <v>80</v>
      </c>
      <c r="F13" s="66">
        <v>80</v>
      </c>
      <c r="G13" s="67">
        <v>5</v>
      </c>
    </row>
    <row r="14" spans="5:7" ht="14.25">
      <c r="E14" s="66">
        <v>60</v>
      </c>
      <c r="F14" s="66">
        <v>60</v>
      </c>
      <c r="G14" s="67">
        <v>2</v>
      </c>
    </row>
  </sheetData>
  <sheetProtection/>
  <hyperlinks>
    <hyperlink ref="B2" r:id="rId1" display="https://www.kuronekoyamato.co.jp/ytc/customer/send/search/payment/size/ - anc-size"/>
    <hyperlink ref="F2" r:id="rId2" display="https://www.kuronekoyamato.co.jp/ytc/customer/send/search/payment/size/ - anc-size"/>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B1:H34"/>
  <sheetViews>
    <sheetView zoomScalePageLayoutView="0" workbookViewId="0" topLeftCell="A22">
      <selection activeCell="D28" sqref="D28:D32"/>
    </sheetView>
  </sheetViews>
  <sheetFormatPr defaultColWidth="9.00390625" defaultRowHeight="13.5"/>
  <cols>
    <col min="1" max="1" width="0.875" style="0" customWidth="1"/>
    <col min="2" max="2" width="3.875" style="8" customWidth="1"/>
    <col min="3" max="3" width="36.25390625" style="0" customWidth="1"/>
    <col min="4" max="4" width="48.125" style="0" customWidth="1"/>
    <col min="5" max="5" width="1.37890625" style="2" customWidth="1"/>
    <col min="6" max="6" width="58.625" style="0" customWidth="1"/>
    <col min="7" max="7" width="10.375" style="2" customWidth="1"/>
    <col min="8" max="8" width="81.875" style="1" customWidth="1"/>
    <col min="9" max="57" width="2.625" style="0" customWidth="1"/>
  </cols>
  <sheetData>
    <row r="1" spans="2:8" s="2" customFormat="1" ht="5.25" customHeight="1">
      <c r="B1" s="8"/>
      <c r="C1"/>
      <c r="D1"/>
      <c r="E1" s="81"/>
      <c r="F1"/>
      <c r="H1" s="1"/>
    </row>
    <row r="2" spans="2:8" s="45" customFormat="1" ht="31.5" customHeight="1">
      <c r="B2" s="8"/>
      <c r="C2" s="101" t="s">
        <v>50</v>
      </c>
      <c r="D2" s="101"/>
      <c r="E2" s="82"/>
      <c r="F2" s="47"/>
      <c r="H2" s="46"/>
    </row>
    <row r="3" spans="2:8" s="2" customFormat="1" ht="20.25" customHeight="1">
      <c r="B3" s="30"/>
      <c r="C3" s="31" t="s">
        <v>46</v>
      </c>
      <c r="D3" s="44" t="s">
        <v>19</v>
      </c>
      <c r="E3" s="83"/>
      <c r="F3" s="22" t="s">
        <v>29</v>
      </c>
      <c r="H3" s="1"/>
    </row>
    <row r="4" spans="2:8" s="2" customFormat="1" ht="25.5" customHeight="1">
      <c r="B4" s="34">
        <v>1</v>
      </c>
      <c r="C4" s="37" t="s">
        <v>39</v>
      </c>
      <c r="D4" s="39"/>
      <c r="E4" s="83"/>
      <c r="F4" s="40" t="s">
        <v>43</v>
      </c>
      <c r="H4" s="35"/>
    </row>
    <row r="5" spans="2:8" s="2" customFormat="1" ht="25.5" customHeight="1">
      <c r="B5" s="36">
        <v>2</v>
      </c>
      <c r="C5" s="38" t="s">
        <v>40</v>
      </c>
      <c r="D5" s="23"/>
      <c r="E5" s="83"/>
      <c r="F5" s="41"/>
      <c r="H5" s="35"/>
    </row>
    <row r="6" spans="2:8" s="2" customFormat="1" ht="25.5" customHeight="1">
      <c r="B6" s="36">
        <v>3</v>
      </c>
      <c r="C6" s="38" t="s">
        <v>41</v>
      </c>
      <c r="D6" s="26"/>
      <c r="E6" s="83"/>
      <c r="F6" s="41"/>
      <c r="H6" s="35"/>
    </row>
    <row r="7" spans="2:8" s="2" customFormat="1" ht="25.5" customHeight="1">
      <c r="B7" s="90">
        <v>4</v>
      </c>
      <c r="C7" s="91" t="s">
        <v>42</v>
      </c>
      <c r="D7" s="26"/>
      <c r="E7" s="83"/>
      <c r="F7" s="92"/>
      <c r="H7" s="35"/>
    </row>
    <row r="8" spans="2:8" s="2" customFormat="1" ht="25.5" customHeight="1">
      <c r="B8" s="102">
        <v>5</v>
      </c>
      <c r="C8" s="6" t="s">
        <v>37</v>
      </c>
      <c r="D8" s="26"/>
      <c r="E8" s="83"/>
      <c r="F8" s="26" t="s">
        <v>98</v>
      </c>
      <c r="H8" s="1"/>
    </row>
    <row r="9" spans="2:8" s="2" customFormat="1" ht="25.5" customHeight="1" thickBot="1">
      <c r="B9" s="103"/>
      <c r="C9" s="10" t="s">
        <v>71</v>
      </c>
      <c r="D9" s="49"/>
      <c r="E9" s="83">
        <v>1</v>
      </c>
      <c r="F9" s="24"/>
      <c r="H9" s="1"/>
    </row>
    <row r="10" spans="2:8" s="2" customFormat="1" ht="20.25" customHeight="1" thickTop="1">
      <c r="B10" s="17"/>
      <c r="C10" s="32" t="s">
        <v>48</v>
      </c>
      <c r="D10" s="32" t="s">
        <v>38</v>
      </c>
      <c r="E10" s="83"/>
      <c r="F10" s="28" t="s">
        <v>29</v>
      </c>
      <c r="H10" s="1"/>
    </row>
    <row r="11" spans="2:8" s="2" customFormat="1" ht="25.5" customHeight="1">
      <c r="B11" s="15">
        <v>6</v>
      </c>
      <c r="C11" s="7" t="s">
        <v>33</v>
      </c>
      <c r="D11" s="25"/>
      <c r="E11" s="83"/>
      <c r="F11" s="25" t="s">
        <v>25</v>
      </c>
      <c r="H11" s="1"/>
    </row>
    <row r="12" spans="2:8" s="2" customFormat="1" ht="25.5" customHeight="1">
      <c r="B12" s="13">
        <v>7</v>
      </c>
      <c r="C12" s="3" t="s">
        <v>11</v>
      </c>
      <c r="D12" s="23"/>
      <c r="E12" s="83"/>
      <c r="F12" s="23"/>
      <c r="H12" s="1"/>
    </row>
    <row r="13" spans="2:8" s="2" customFormat="1" ht="25.5" customHeight="1">
      <c r="B13" s="13">
        <v>8</v>
      </c>
      <c r="C13" s="3" t="s">
        <v>34</v>
      </c>
      <c r="D13" s="23"/>
      <c r="E13" s="83"/>
      <c r="F13" s="23" t="s">
        <v>31</v>
      </c>
      <c r="H13" s="1"/>
    </row>
    <row r="14" spans="2:8" s="2" customFormat="1" ht="25.5" customHeight="1">
      <c r="B14" s="13">
        <v>9</v>
      </c>
      <c r="C14" s="3" t="s">
        <v>35</v>
      </c>
      <c r="D14" s="23"/>
      <c r="E14" s="83"/>
      <c r="F14" s="23" t="s">
        <v>31</v>
      </c>
      <c r="H14" s="1"/>
    </row>
    <row r="15" spans="2:8" s="2" customFormat="1" ht="25.5" customHeight="1" thickBot="1">
      <c r="B15" s="16">
        <v>10</v>
      </c>
      <c r="C15" s="6" t="s">
        <v>36</v>
      </c>
      <c r="D15" s="26"/>
      <c r="E15" s="83"/>
      <c r="F15" s="26"/>
      <c r="H15" s="1"/>
    </row>
    <row r="16" spans="2:8" s="2" customFormat="1" ht="20.25" customHeight="1" thickTop="1">
      <c r="B16" s="17"/>
      <c r="C16" s="32" t="s">
        <v>49</v>
      </c>
      <c r="D16" s="32" t="s">
        <v>38</v>
      </c>
      <c r="E16" s="83"/>
      <c r="F16" s="28" t="s">
        <v>30</v>
      </c>
      <c r="H16" s="1"/>
    </row>
    <row r="17" spans="2:8" s="2" customFormat="1" ht="25.5" customHeight="1">
      <c r="B17" s="13">
        <v>11</v>
      </c>
      <c r="C17" s="3" t="s">
        <v>10</v>
      </c>
      <c r="D17" s="23"/>
      <c r="E17" s="83"/>
      <c r="F17" s="23" t="s">
        <v>26</v>
      </c>
      <c r="H17" s="1"/>
    </row>
    <row r="18" spans="2:8" s="2" customFormat="1" ht="25.5" customHeight="1">
      <c r="B18" s="13">
        <v>12</v>
      </c>
      <c r="C18" s="3" t="s">
        <v>9</v>
      </c>
      <c r="D18" s="23"/>
      <c r="E18" s="83"/>
      <c r="F18" s="23" t="s">
        <v>27</v>
      </c>
      <c r="H18" s="1"/>
    </row>
    <row r="19" spans="2:8" s="2" customFormat="1" ht="25.5" customHeight="1">
      <c r="B19" s="13">
        <v>13</v>
      </c>
      <c r="C19" s="3" t="s">
        <v>12</v>
      </c>
      <c r="D19" s="23"/>
      <c r="E19" s="83"/>
      <c r="F19" s="23" t="s">
        <v>31</v>
      </c>
      <c r="H19" s="1"/>
    </row>
    <row r="20" spans="2:8" s="2" customFormat="1" ht="25.5" customHeight="1">
      <c r="B20" s="16">
        <v>14</v>
      </c>
      <c r="C20" s="6" t="s">
        <v>13</v>
      </c>
      <c r="D20" s="26"/>
      <c r="E20" s="83"/>
      <c r="F20" s="26" t="s">
        <v>31</v>
      </c>
      <c r="H20" s="1"/>
    </row>
    <row r="21" spans="2:8" s="2" customFormat="1" ht="25.5" customHeight="1" thickBot="1">
      <c r="B21" s="14">
        <v>15</v>
      </c>
      <c r="C21" s="10" t="s">
        <v>14</v>
      </c>
      <c r="D21" s="24"/>
      <c r="E21" s="83"/>
      <c r="F21" s="29"/>
      <c r="H21" s="1"/>
    </row>
    <row r="22" spans="2:8" s="2" customFormat="1" ht="20.25" customHeight="1" thickTop="1">
      <c r="B22" s="17"/>
      <c r="C22" s="32" t="s">
        <v>44</v>
      </c>
      <c r="D22" s="32" t="s">
        <v>28</v>
      </c>
      <c r="E22" s="83"/>
      <c r="F22" s="11" t="s">
        <v>15</v>
      </c>
      <c r="H22" s="1"/>
    </row>
    <row r="23" spans="2:8" s="2" customFormat="1" ht="25.5" customHeight="1">
      <c r="B23" s="21">
        <v>16</v>
      </c>
      <c r="C23" s="9" t="s">
        <v>6</v>
      </c>
      <c r="D23" s="25"/>
      <c r="E23" s="83"/>
      <c r="F23" s="25" t="s">
        <v>16</v>
      </c>
      <c r="H23" s="1"/>
    </row>
    <row r="24" spans="2:8" s="2" customFormat="1" ht="25.5" customHeight="1">
      <c r="B24" s="19">
        <v>17</v>
      </c>
      <c r="C24" s="5" t="s">
        <v>52</v>
      </c>
      <c r="D24" s="23"/>
      <c r="E24" s="83"/>
      <c r="F24" s="23" t="s">
        <v>17</v>
      </c>
      <c r="H24" s="1"/>
    </row>
    <row r="25" spans="2:8" s="2" customFormat="1" ht="25.5" customHeight="1">
      <c r="B25" s="19">
        <v>18</v>
      </c>
      <c r="C25" s="5" t="s">
        <v>7</v>
      </c>
      <c r="D25" s="23"/>
      <c r="E25" s="83"/>
      <c r="F25" s="23" t="s">
        <v>32</v>
      </c>
      <c r="H25" s="1"/>
    </row>
    <row r="26" spans="2:8" s="2" customFormat="1" ht="25.5" customHeight="1" thickBot="1">
      <c r="B26" s="42">
        <v>19</v>
      </c>
      <c r="C26" s="43" t="s">
        <v>47</v>
      </c>
      <c r="D26" s="26"/>
      <c r="E26" s="83"/>
      <c r="F26" s="48" t="s">
        <v>51</v>
      </c>
      <c r="H26" s="1"/>
    </row>
    <row r="27" spans="2:8" s="2" customFormat="1" ht="20.25" customHeight="1" thickTop="1">
      <c r="B27" s="17"/>
      <c r="C27" s="32" t="s">
        <v>45</v>
      </c>
      <c r="D27" s="32" t="s">
        <v>28</v>
      </c>
      <c r="E27" s="83"/>
      <c r="F27" s="11" t="s">
        <v>15</v>
      </c>
      <c r="H27" s="1"/>
    </row>
    <row r="28" spans="2:8" s="2" customFormat="1" ht="25.5" customHeight="1">
      <c r="B28" s="18">
        <v>20</v>
      </c>
      <c r="C28" s="12" t="s">
        <v>1</v>
      </c>
      <c r="D28" s="88" t="s">
        <v>107</v>
      </c>
      <c r="E28" s="83"/>
      <c r="F28" s="25" t="s">
        <v>21</v>
      </c>
      <c r="H28" s="1"/>
    </row>
    <row r="29" spans="2:8" s="2" customFormat="1" ht="25.5" customHeight="1">
      <c r="B29" s="19">
        <v>21</v>
      </c>
      <c r="C29" s="5" t="s">
        <v>2</v>
      </c>
      <c r="D29" s="89" t="s">
        <v>107</v>
      </c>
      <c r="E29" s="83"/>
      <c r="F29" s="23" t="s">
        <v>22</v>
      </c>
      <c r="H29" s="1"/>
    </row>
    <row r="30" spans="2:8" s="2" customFormat="1" ht="25.5" customHeight="1">
      <c r="B30" s="19">
        <v>22</v>
      </c>
      <c r="C30" s="5" t="s">
        <v>3</v>
      </c>
      <c r="D30" s="89" t="s">
        <v>107</v>
      </c>
      <c r="E30" s="83"/>
      <c r="F30" s="23" t="s">
        <v>23</v>
      </c>
      <c r="H30" s="1"/>
    </row>
    <row r="31" spans="2:8" s="2" customFormat="1" ht="25.5" customHeight="1">
      <c r="B31" s="20">
        <v>23</v>
      </c>
      <c r="C31" s="4" t="s">
        <v>4</v>
      </c>
      <c r="D31" s="89" t="s">
        <v>107</v>
      </c>
      <c r="E31" s="83"/>
      <c r="F31" s="23" t="s">
        <v>20</v>
      </c>
      <c r="H31" s="1"/>
    </row>
    <row r="32" spans="2:8" s="2" customFormat="1" ht="25.5" customHeight="1">
      <c r="B32" s="20">
        <v>24</v>
      </c>
      <c r="C32" s="4" t="s">
        <v>0</v>
      </c>
      <c r="D32" s="89" t="s">
        <v>107</v>
      </c>
      <c r="E32" s="83"/>
      <c r="F32" s="23" t="s">
        <v>24</v>
      </c>
      <c r="H32" s="1"/>
    </row>
    <row r="33" spans="2:8" s="2" customFormat="1" ht="25.5" customHeight="1">
      <c r="B33" s="84">
        <v>25</v>
      </c>
      <c r="C33" s="85" t="s">
        <v>8</v>
      </c>
      <c r="D33" s="26"/>
      <c r="E33" s="83"/>
      <c r="F33" s="26" t="s">
        <v>24</v>
      </c>
      <c r="H33" s="1"/>
    </row>
    <row r="34" spans="2:8" s="2" customFormat="1" ht="25.5" customHeight="1">
      <c r="B34" s="86">
        <v>26</v>
      </c>
      <c r="C34" s="87" t="s">
        <v>5</v>
      </c>
      <c r="D34" s="27"/>
      <c r="E34" s="83"/>
      <c r="F34" s="27" t="s">
        <v>18</v>
      </c>
      <c r="H34" s="1"/>
    </row>
  </sheetData>
  <sheetProtection/>
  <mergeCells count="2">
    <mergeCell ref="C2:D2"/>
    <mergeCell ref="B8:B9"/>
  </mergeCells>
  <printOptions horizontalCentered="1" verticalCentered="1"/>
  <pageMargins left="0.7874015748031497" right="0.5905511811023623" top="0.5118110236220472" bottom="0.4330708661417323" header="0.2755905511811024" footer="0.15748031496062992"/>
  <pageSetup blackAndWhite="1" horizontalDpi="600" verticalDpi="600" orientation="portrait" paperSize="9" r:id="rId2"/>
  <headerFooter>
    <oddFooter>&amp;R提案申込書 3枚目</oddFooter>
  </headerFooter>
  <legacyDrawing r:id="rId1"/>
</worksheet>
</file>

<file path=xl/worksheets/sheet4.xml><?xml version="1.0" encoding="utf-8"?>
<worksheet xmlns="http://schemas.openxmlformats.org/spreadsheetml/2006/main" xmlns:r="http://schemas.openxmlformats.org/officeDocument/2006/relationships">
  <dimension ref="A1:P53"/>
  <sheetViews>
    <sheetView tabSelected="1" zoomScalePageLayoutView="0" workbookViewId="0" topLeftCell="A13">
      <selection activeCell="G18" sqref="G18:O22"/>
    </sheetView>
  </sheetViews>
  <sheetFormatPr defaultColWidth="5.625" defaultRowHeight="18" customHeight="1"/>
  <cols>
    <col min="1" max="1" width="1.25" style="50" customWidth="1"/>
    <col min="2" max="13" width="5.625" style="50" customWidth="1"/>
    <col min="14" max="15" width="9.375" style="50" customWidth="1"/>
    <col min="16" max="16384" width="5.625" style="50" customWidth="1"/>
  </cols>
  <sheetData>
    <row r="1" spans="2:15" ht="18" customHeight="1">
      <c r="B1" s="121" t="str">
        <f>"出雲市ふるさと寄附返礼品（体験型サービス）提案申込書"</f>
        <v>出雲市ふるさと寄附返礼品（体験型サービス）提案申込書</v>
      </c>
      <c r="C1" s="121"/>
      <c r="D1" s="121"/>
      <c r="E1" s="121"/>
      <c r="F1" s="121"/>
      <c r="G1" s="121"/>
      <c r="H1" s="121"/>
      <c r="I1" s="121"/>
      <c r="J1" s="121"/>
      <c r="K1" s="121"/>
      <c r="L1" s="121"/>
      <c r="M1" s="121"/>
      <c r="N1" s="121"/>
      <c r="O1" s="121"/>
    </row>
    <row r="3" ht="18" customHeight="1">
      <c r="B3" s="94" t="str">
        <f>"出雲市が発注するふるさと寄附に係る体験型サービスの提案について、関係書類を添えて提出します。"</f>
        <v>出雲市が発注するふるさと寄附に係る体験型サービスの提案について、関係書類を添えて提出します。</v>
      </c>
    </row>
    <row r="4" ht="18" customHeight="1">
      <c r="B4" s="94" t="str">
        <f>"なお、この提案申込書及び添付書類のすべての記載事項は、事実と相違ないことを誓約します。"</f>
        <v>なお、この提案申込書及び添付書類のすべての記載事項は、事実と相違ないことを誓約します。</v>
      </c>
    </row>
    <row r="6" spans="12:15" ht="18" customHeight="1">
      <c r="L6" s="104" t="s">
        <v>73</v>
      </c>
      <c r="M6" s="104"/>
      <c r="N6" s="104"/>
      <c r="O6" s="104"/>
    </row>
    <row r="7" ht="9" customHeight="1"/>
    <row r="8" ht="18" customHeight="1">
      <c r="C8" s="94" t="str">
        <f>"出雲市長　様"</f>
        <v>出雲市長　様</v>
      </c>
    </row>
    <row r="9" ht="9" customHeight="1"/>
    <row r="10" spans="8:15" ht="18" customHeight="1">
      <c r="H10" s="95" t="str">
        <f>"住所"</f>
        <v>住所</v>
      </c>
      <c r="I10" s="57"/>
      <c r="J10" s="105">
        <f>IF('提案事業者情報シート（P3）'!D4="","",'提案事業者情報シート（P3）'!D4)</f>
      </c>
      <c r="K10" s="105"/>
      <c r="L10" s="105"/>
      <c r="M10" s="105"/>
      <c r="N10" s="105"/>
      <c r="O10" s="105"/>
    </row>
    <row r="11" spans="8:15" ht="18" customHeight="1">
      <c r="H11" s="96" t="str">
        <f>"事業者名"</f>
        <v>事業者名</v>
      </c>
      <c r="I11" s="52"/>
      <c r="J11" s="105">
        <f>IF('提案事業者情報シート（P3）'!D5="","",'提案事業者情報シート（P3）'!D5)</f>
      </c>
      <c r="K11" s="105"/>
      <c r="L11" s="105"/>
      <c r="M11" s="105"/>
      <c r="N11" s="105"/>
      <c r="O11" s="105"/>
    </row>
    <row r="12" spans="8:15" ht="18" customHeight="1">
      <c r="H12" s="96" t="str">
        <f>"代表者職名"</f>
        <v>代表者職名</v>
      </c>
      <c r="I12" s="52"/>
      <c r="J12" s="105">
        <f>IF('提案事業者情報シート（P3）'!D6="","",'提案事業者情報シート（P3）'!D6)</f>
      </c>
      <c r="K12" s="105"/>
      <c r="L12" s="105"/>
      <c r="M12" s="105"/>
      <c r="N12" s="105"/>
      <c r="O12" s="105"/>
    </row>
    <row r="13" spans="8:15" ht="18" customHeight="1">
      <c r="H13" s="96" t="str">
        <f>"代表者氏名"</f>
        <v>代表者氏名</v>
      </c>
      <c r="I13" s="52"/>
      <c r="J13" s="105">
        <f>IF('提案事業者情報シート（P3）'!D7="","",'提案事業者情報シート（P3）'!D7)</f>
      </c>
      <c r="K13" s="105"/>
      <c r="L13" s="105"/>
      <c r="M13" s="105"/>
      <c r="N13" s="105"/>
      <c r="O13" s="105"/>
    </row>
    <row r="15" spans="1:15" ht="30" customHeight="1">
      <c r="A15" s="53"/>
      <c r="B15" s="143" t="str">
        <f>"サービス名"</f>
        <v>サービス名</v>
      </c>
      <c r="C15" s="144"/>
      <c r="D15" s="144"/>
      <c r="E15" s="144"/>
      <c r="F15" s="144"/>
      <c r="G15" s="122"/>
      <c r="H15" s="122"/>
      <c r="I15" s="122"/>
      <c r="J15" s="122"/>
      <c r="K15" s="122"/>
      <c r="L15" s="122"/>
      <c r="M15" s="122"/>
      <c r="N15" s="122"/>
      <c r="O15" s="123"/>
    </row>
    <row r="16" spans="1:15" ht="30" customHeight="1">
      <c r="A16" s="53"/>
      <c r="B16" s="119" t="str">
        <f>"プラン名称"</f>
        <v>プラン名称</v>
      </c>
      <c r="C16" s="120"/>
      <c r="D16" s="120"/>
      <c r="E16" s="120"/>
      <c r="F16" s="120"/>
      <c r="G16" s="124"/>
      <c r="H16" s="124"/>
      <c r="I16" s="124"/>
      <c r="J16" s="124"/>
      <c r="K16" s="124"/>
      <c r="L16" s="124"/>
      <c r="M16" s="124"/>
      <c r="N16" s="124"/>
      <c r="O16" s="125"/>
    </row>
    <row r="17" spans="1:15" ht="30" customHeight="1">
      <c r="A17" s="53"/>
      <c r="B17" s="119" t="str">
        <f>"コンセプト"</f>
        <v>コンセプト</v>
      </c>
      <c r="C17" s="120"/>
      <c r="D17" s="120"/>
      <c r="E17" s="120"/>
      <c r="F17" s="120"/>
      <c r="G17" s="124"/>
      <c r="H17" s="124"/>
      <c r="I17" s="124"/>
      <c r="J17" s="124"/>
      <c r="K17" s="124"/>
      <c r="L17" s="124"/>
      <c r="M17" s="124"/>
      <c r="N17" s="124"/>
      <c r="O17" s="125"/>
    </row>
    <row r="18" spans="1:15" ht="18" customHeight="1">
      <c r="A18" s="53"/>
      <c r="B18" s="106" t="str">
        <f>"サービス行程"</f>
        <v>サービス行程</v>
      </c>
      <c r="C18" s="107"/>
      <c r="D18" s="107"/>
      <c r="E18" s="107"/>
      <c r="F18" s="107"/>
      <c r="G18" s="153"/>
      <c r="H18" s="153"/>
      <c r="I18" s="153"/>
      <c r="J18" s="153"/>
      <c r="K18" s="153"/>
      <c r="L18" s="153"/>
      <c r="M18" s="153"/>
      <c r="N18" s="153"/>
      <c r="O18" s="154"/>
    </row>
    <row r="19" spans="1:15" ht="18" customHeight="1">
      <c r="A19" s="53"/>
      <c r="B19" s="108"/>
      <c r="C19" s="109"/>
      <c r="D19" s="109"/>
      <c r="E19" s="109"/>
      <c r="F19" s="109"/>
      <c r="G19" s="155"/>
      <c r="H19" s="155"/>
      <c r="I19" s="155"/>
      <c r="J19" s="155"/>
      <c r="K19" s="155"/>
      <c r="L19" s="155"/>
      <c r="M19" s="155"/>
      <c r="N19" s="155"/>
      <c r="O19" s="156"/>
    </row>
    <row r="20" spans="1:15" ht="18" customHeight="1">
      <c r="A20" s="53"/>
      <c r="B20" s="108"/>
      <c r="C20" s="109"/>
      <c r="D20" s="109"/>
      <c r="E20" s="109"/>
      <c r="F20" s="109"/>
      <c r="G20" s="155"/>
      <c r="H20" s="155"/>
      <c r="I20" s="155"/>
      <c r="J20" s="155"/>
      <c r="K20" s="155"/>
      <c r="L20" s="155"/>
      <c r="M20" s="155"/>
      <c r="N20" s="155"/>
      <c r="O20" s="156"/>
    </row>
    <row r="21" spans="1:15" ht="18" customHeight="1">
      <c r="A21" s="53"/>
      <c r="B21" s="108"/>
      <c r="C21" s="109"/>
      <c r="D21" s="109"/>
      <c r="E21" s="109"/>
      <c r="F21" s="109"/>
      <c r="G21" s="155"/>
      <c r="H21" s="155"/>
      <c r="I21" s="155"/>
      <c r="J21" s="155"/>
      <c r="K21" s="155"/>
      <c r="L21" s="155"/>
      <c r="M21" s="155"/>
      <c r="N21" s="155"/>
      <c r="O21" s="156"/>
    </row>
    <row r="22" spans="1:15" ht="3" customHeight="1">
      <c r="A22" s="53"/>
      <c r="B22" s="110"/>
      <c r="C22" s="105"/>
      <c r="D22" s="105"/>
      <c r="E22" s="105"/>
      <c r="F22" s="105"/>
      <c r="G22" s="157"/>
      <c r="H22" s="157"/>
      <c r="I22" s="157"/>
      <c r="J22" s="157"/>
      <c r="K22" s="157"/>
      <c r="L22" s="157"/>
      <c r="M22" s="157"/>
      <c r="N22" s="157"/>
      <c r="O22" s="158"/>
    </row>
    <row r="23" spans="1:15" ht="3" customHeight="1">
      <c r="A23" s="53"/>
      <c r="B23" s="73"/>
      <c r="C23" s="74"/>
      <c r="D23" s="74"/>
      <c r="E23" s="74"/>
      <c r="F23" s="74"/>
      <c r="G23" s="56"/>
      <c r="H23" s="56"/>
      <c r="I23" s="56"/>
      <c r="J23" s="56"/>
      <c r="K23" s="56"/>
      <c r="L23" s="56"/>
      <c r="M23" s="56"/>
      <c r="N23" s="53"/>
      <c r="O23" s="55"/>
    </row>
    <row r="24" spans="1:15" ht="18" customHeight="1">
      <c r="A24" s="53"/>
      <c r="B24" s="108" t="str">
        <f>"移動の有無"</f>
        <v>移動の有無</v>
      </c>
      <c r="C24" s="109"/>
      <c r="D24" s="109"/>
      <c r="E24" s="109"/>
      <c r="F24" s="109"/>
      <c r="G24" s="53"/>
      <c r="H24" s="53"/>
      <c r="I24" s="53"/>
      <c r="J24" s="53"/>
      <c r="K24" s="53"/>
      <c r="L24" s="53"/>
      <c r="M24" s="53"/>
      <c r="N24" s="53"/>
      <c r="O24" s="55"/>
    </row>
    <row r="25" spans="1:15" ht="18" customHeight="1">
      <c r="A25" s="53"/>
      <c r="B25" s="115" t="s">
        <v>86</v>
      </c>
      <c r="C25" s="116"/>
      <c r="D25" s="116"/>
      <c r="E25" s="116"/>
      <c r="F25" s="116"/>
      <c r="G25" s="139"/>
      <c r="H25" s="139"/>
      <c r="I25" s="139"/>
      <c r="J25" s="139"/>
      <c r="K25" s="139"/>
      <c r="L25" s="139"/>
      <c r="M25" s="139"/>
      <c r="N25" s="139"/>
      <c r="O25" s="140"/>
    </row>
    <row r="26" spans="1:15" ht="18" customHeight="1">
      <c r="A26" s="53"/>
      <c r="B26" s="117"/>
      <c r="C26" s="118"/>
      <c r="D26" s="118"/>
      <c r="E26" s="118"/>
      <c r="F26" s="118"/>
      <c r="G26" s="141"/>
      <c r="H26" s="141"/>
      <c r="I26" s="141"/>
      <c r="J26" s="141"/>
      <c r="K26" s="141"/>
      <c r="L26" s="141"/>
      <c r="M26" s="141"/>
      <c r="N26" s="141"/>
      <c r="O26" s="142"/>
    </row>
    <row r="27" spans="1:15" ht="3" customHeight="1">
      <c r="A27" s="53"/>
      <c r="B27" s="73"/>
      <c r="C27" s="74"/>
      <c r="D27" s="74"/>
      <c r="E27" s="74"/>
      <c r="F27" s="74"/>
      <c r="G27" s="56"/>
      <c r="H27" s="56"/>
      <c r="I27" s="56"/>
      <c r="J27" s="56"/>
      <c r="K27" s="56"/>
      <c r="L27" s="56"/>
      <c r="M27" s="56"/>
      <c r="N27" s="56"/>
      <c r="O27" s="58"/>
    </row>
    <row r="28" spans="1:15" ht="18" customHeight="1">
      <c r="A28" s="53"/>
      <c r="B28" s="108" t="str">
        <f>"宿泊の有無"</f>
        <v>宿泊の有無</v>
      </c>
      <c r="C28" s="109"/>
      <c r="D28" s="109"/>
      <c r="E28" s="109"/>
      <c r="F28" s="109"/>
      <c r="G28" s="53"/>
      <c r="H28" s="53"/>
      <c r="I28" s="53"/>
      <c r="J28" s="53"/>
      <c r="K28" s="53"/>
      <c r="L28" s="53"/>
      <c r="M28" s="53"/>
      <c r="N28" s="53"/>
      <c r="O28" s="55"/>
    </row>
    <row r="29" spans="1:15" ht="3" customHeight="1">
      <c r="A29" s="53"/>
      <c r="B29" s="117"/>
      <c r="C29" s="118"/>
      <c r="D29" s="118"/>
      <c r="E29" s="118"/>
      <c r="F29" s="118"/>
      <c r="G29" s="57"/>
      <c r="H29" s="57"/>
      <c r="I29" s="57"/>
      <c r="J29" s="57"/>
      <c r="K29" s="57"/>
      <c r="L29" s="57"/>
      <c r="M29" s="57"/>
      <c r="N29" s="57"/>
      <c r="O29" s="59"/>
    </row>
    <row r="30" spans="1:15" ht="3" customHeight="1">
      <c r="A30" s="53"/>
      <c r="B30" s="111"/>
      <c r="C30" s="112"/>
      <c r="D30" s="112"/>
      <c r="E30" s="112"/>
      <c r="F30" s="112"/>
      <c r="G30" s="56"/>
      <c r="H30" s="56"/>
      <c r="I30" s="56"/>
      <c r="J30" s="56"/>
      <c r="K30" s="56"/>
      <c r="L30" s="56"/>
      <c r="M30" s="56"/>
      <c r="N30" s="53"/>
      <c r="O30" s="55"/>
    </row>
    <row r="31" spans="1:15" ht="18" customHeight="1">
      <c r="A31" s="53"/>
      <c r="B31" s="108" t="str">
        <f>"食事の有無"</f>
        <v>食事の有無</v>
      </c>
      <c r="C31" s="109"/>
      <c r="D31" s="109"/>
      <c r="E31" s="109"/>
      <c r="F31" s="109"/>
      <c r="G31" s="53"/>
      <c r="H31" s="53"/>
      <c r="I31" s="53"/>
      <c r="J31" s="53"/>
      <c r="K31" s="53"/>
      <c r="L31" s="53"/>
      <c r="M31" s="53"/>
      <c r="N31" s="53"/>
      <c r="O31" s="55"/>
    </row>
    <row r="32" spans="1:15" ht="3" customHeight="1">
      <c r="A32" s="53"/>
      <c r="B32" s="117"/>
      <c r="C32" s="118"/>
      <c r="D32" s="118"/>
      <c r="E32" s="118"/>
      <c r="F32" s="118"/>
      <c r="G32" s="57"/>
      <c r="H32" s="57"/>
      <c r="I32" s="57"/>
      <c r="J32" s="57"/>
      <c r="K32" s="57"/>
      <c r="L32" s="57"/>
      <c r="M32" s="57"/>
      <c r="N32" s="53"/>
      <c r="O32" s="55"/>
    </row>
    <row r="33" spans="1:15" ht="3" customHeight="1">
      <c r="A33" s="53"/>
      <c r="B33" s="111"/>
      <c r="C33" s="112"/>
      <c r="D33" s="112"/>
      <c r="E33" s="112"/>
      <c r="F33" s="112"/>
      <c r="G33" s="56"/>
      <c r="H33" s="56"/>
      <c r="I33" s="56"/>
      <c r="J33" s="56"/>
      <c r="K33" s="56"/>
      <c r="L33" s="56"/>
      <c r="M33" s="56"/>
      <c r="N33" s="56"/>
      <c r="O33" s="58"/>
    </row>
    <row r="34" spans="1:15" ht="18" customHeight="1">
      <c r="A34" s="53"/>
      <c r="B34" s="108" t="str">
        <f>"定員等の有無"</f>
        <v>定員等の有無</v>
      </c>
      <c r="C34" s="109"/>
      <c r="D34" s="109"/>
      <c r="E34" s="109"/>
      <c r="F34" s="109"/>
      <c r="G34" s="53"/>
      <c r="H34" s="53"/>
      <c r="I34" s="53"/>
      <c r="J34" s="53"/>
      <c r="K34" s="53"/>
      <c r="L34" s="53"/>
      <c r="M34" s="53"/>
      <c r="N34" s="53"/>
      <c r="O34" s="55"/>
    </row>
    <row r="35" spans="1:15" ht="3" customHeight="1">
      <c r="A35" s="53"/>
      <c r="B35" s="117"/>
      <c r="C35" s="118"/>
      <c r="D35" s="118"/>
      <c r="E35" s="118"/>
      <c r="F35" s="118"/>
      <c r="G35" s="57"/>
      <c r="H35" s="57"/>
      <c r="I35" s="57"/>
      <c r="J35" s="57"/>
      <c r="K35" s="57"/>
      <c r="L35" s="57"/>
      <c r="M35" s="57"/>
      <c r="N35" s="57"/>
      <c r="O35" s="59"/>
    </row>
    <row r="36" spans="1:15" ht="3" customHeight="1">
      <c r="A36" s="53"/>
      <c r="B36" s="111"/>
      <c r="C36" s="112"/>
      <c r="D36" s="112"/>
      <c r="E36" s="112"/>
      <c r="F36" s="112"/>
      <c r="G36" s="53"/>
      <c r="H36" s="53"/>
      <c r="I36" s="53"/>
      <c r="J36" s="53"/>
      <c r="K36" s="53"/>
      <c r="L36" s="53"/>
      <c r="M36" s="53"/>
      <c r="N36" s="53"/>
      <c r="O36" s="55"/>
    </row>
    <row r="37" spans="1:15" ht="18" customHeight="1">
      <c r="A37" s="53"/>
      <c r="B37" s="108" t="str">
        <f>"特典の有無"</f>
        <v>特典の有無</v>
      </c>
      <c r="C37" s="109"/>
      <c r="D37" s="109"/>
      <c r="E37" s="109"/>
      <c r="F37" s="109"/>
      <c r="G37" s="53"/>
      <c r="H37" s="53"/>
      <c r="I37" s="53" t="s">
        <v>96</v>
      </c>
      <c r="J37" s="53"/>
      <c r="K37" s="53"/>
      <c r="L37" s="53"/>
      <c r="M37" s="53"/>
      <c r="N37" s="53"/>
      <c r="O37" s="55"/>
    </row>
    <row r="38" spans="1:15" ht="18" customHeight="1">
      <c r="A38" s="53"/>
      <c r="B38" s="113" t="s">
        <v>87</v>
      </c>
      <c r="C38" s="114"/>
      <c r="D38" s="114"/>
      <c r="E38" s="114"/>
      <c r="F38" s="114"/>
      <c r="G38" s="134"/>
      <c r="H38" s="134"/>
      <c r="I38" s="134"/>
      <c r="J38" s="134"/>
      <c r="K38" s="134"/>
      <c r="L38" s="134"/>
      <c r="M38" s="134"/>
      <c r="N38" s="134"/>
      <c r="O38" s="135"/>
    </row>
    <row r="39" spans="1:15" ht="30" customHeight="1">
      <c r="A39" s="53"/>
      <c r="B39" s="108" t="str">
        <f>"提案金額"</f>
        <v>提案金額</v>
      </c>
      <c r="C39" s="109"/>
      <c r="D39" s="109"/>
      <c r="E39" s="109"/>
      <c r="F39" s="109"/>
      <c r="G39" s="138"/>
      <c r="H39" s="138"/>
      <c r="I39" s="138"/>
      <c r="J39" s="138"/>
      <c r="K39" s="54" t="s">
        <v>72</v>
      </c>
      <c r="L39" s="76"/>
      <c r="M39" s="54"/>
      <c r="N39" s="53"/>
      <c r="O39" s="55"/>
    </row>
    <row r="40" spans="1:15" ht="18" customHeight="1">
      <c r="A40" s="53"/>
      <c r="B40" s="108" t="str">
        <f>"※見積書を添付してください"</f>
        <v>※見積書を添付してください</v>
      </c>
      <c r="C40" s="109"/>
      <c r="D40" s="109"/>
      <c r="E40" s="109"/>
      <c r="F40" s="109"/>
      <c r="G40" s="98" t="str">
        <f>"別紙のとおり"</f>
        <v>別紙のとおり</v>
      </c>
      <c r="H40" s="53"/>
      <c r="I40" s="53"/>
      <c r="J40" s="53"/>
      <c r="K40" s="53"/>
      <c r="L40" s="53"/>
      <c r="M40" s="53"/>
      <c r="N40" s="53"/>
      <c r="O40" s="55"/>
    </row>
    <row r="41" spans="1:15" ht="3" customHeight="1">
      <c r="A41" s="53"/>
      <c r="B41" s="117"/>
      <c r="C41" s="118"/>
      <c r="D41" s="118"/>
      <c r="E41" s="118"/>
      <c r="F41" s="118"/>
      <c r="G41" s="57"/>
      <c r="H41" s="57"/>
      <c r="I41" s="57"/>
      <c r="J41" s="57"/>
      <c r="K41" s="57"/>
      <c r="L41" s="57"/>
      <c r="M41" s="57"/>
      <c r="N41" s="57"/>
      <c r="O41" s="59"/>
    </row>
    <row r="42" spans="1:15" ht="30" customHeight="1">
      <c r="A42" s="53"/>
      <c r="B42" s="108" t="str">
        <f>"協力体制"</f>
        <v>協力体制</v>
      </c>
      <c r="C42" s="109"/>
      <c r="D42" s="109"/>
      <c r="E42" s="109"/>
      <c r="F42" s="109"/>
      <c r="G42" s="132"/>
      <c r="H42" s="132"/>
      <c r="I42" s="132"/>
      <c r="J42" s="132"/>
      <c r="K42" s="132"/>
      <c r="L42" s="132"/>
      <c r="M42" s="132"/>
      <c r="N42" s="132"/>
      <c r="O42" s="133"/>
    </row>
    <row r="43" spans="1:15" ht="30" customHeight="1">
      <c r="A43" s="53"/>
      <c r="B43" s="119" t="str">
        <f>"会社概要"</f>
        <v>会社概要</v>
      </c>
      <c r="C43" s="120"/>
      <c r="D43" s="120"/>
      <c r="E43" s="120"/>
      <c r="F43" s="120"/>
      <c r="G43" s="124"/>
      <c r="H43" s="124"/>
      <c r="I43" s="124"/>
      <c r="J43" s="124"/>
      <c r="K43" s="124"/>
      <c r="L43" s="124"/>
      <c r="M43" s="124"/>
      <c r="N43" s="124"/>
      <c r="O43" s="125"/>
    </row>
    <row r="44" spans="1:15" ht="30" customHeight="1">
      <c r="A44" s="53"/>
      <c r="B44" s="108" t="str">
        <f>"業務実績"</f>
        <v>業務実績</v>
      </c>
      <c r="C44" s="109"/>
      <c r="D44" s="109"/>
      <c r="E44" s="109"/>
      <c r="F44" s="109"/>
      <c r="G44" s="132"/>
      <c r="H44" s="132"/>
      <c r="I44" s="132"/>
      <c r="J44" s="132"/>
      <c r="K44" s="132"/>
      <c r="L44" s="132"/>
      <c r="M44" s="132"/>
      <c r="N44" s="132"/>
      <c r="O44" s="133"/>
    </row>
    <row r="45" spans="1:16" ht="18" customHeight="1">
      <c r="A45" s="53"/>
      <c r="B45" s="108" t="str">
        <f>"パンフレット掲載用ＰＲコメント"</f>
        <v>パンフレット掲載用ＰＲコメント</v>
      </c>
      <c r="C45" s="109"/>
      <c r="D45" s="109"/>
      <c r="E45" s="109"/>
      <c r="F45" s="109"/>
      <c r="G45" s="136"/>
      <c r="H45" s="136"/>
      <c r="I45" s="136"/>
      <c r="J45" s="136"/>
      <c r="K45" s="136"/>
      <c r="L45" s="136"/>
      <c r="M45" s="136"/>
      <c r="N45" s="136"/>
      <c r="O45" s="137"/>
      <c r="P45" s="77"/>
    </row>
    <row r="46" spans="1:15" ht="18" customHeight="1">
      <c r="A46" s="53"/>
      <c r="B46" s="108" t="str">
        <f>"（１００字以内でパンフレットに"</f>
        <v>（１００字以内でパンフレットに</v>
      </c>
      <c r="C46" s="109"/>
      <c r="D46" s="109"/>
      <c r="E46" s="109"/>
      <c r="F46" s="109"/>
      <c r="G46" s="136"/>
      <c r="H46" s="136"/>
      <c r="I46" s="136"/>
      <c r="J46" s="136"/>
      <c r="K46" s="136"/>
      <c r="L46" s="136"/>
      <c r="M46" s="136"/>
      <c r="N46" s="136"/>
      <c r="O46" s="137"/>
    </row>
    <row r="47" spans="1:15" ht="18" customHeight="1">
      <c r="A47" s="53"/>
      <c r="B47" s="108" t="str">
        <f>"掲載するＰＲコメントを記載。）"</f>
        <v>掲載するＰＲコメントを記載。）</v>
      </c>
      <c r="C47" s="109"/>
      <c r="D47" s="109"/>
      <c r="E47" s="109"/>
      <c r="F47" s="109"/>
      <c r="G47" s="136"/>
      <c r="H47" s="136"/>
      <c r="I47" s="136"/>
      <c r="J47" s="136"/>
      <c r="K47" s="136"/>
      <c r="L47" s="136"/>
      <c r="M47" s="136"/>
      <c r="N47" s="136"/>
      <c r="O47" s="137"/>
    </row>
    <row r="48" spans="1:15" ht="3" customHeight="1">
      <c r="A48" s="53"/>
      <c r="B48" s="78"/>
      <c r="C48" s="51"/>
      <c r="D48" s="51"/>
      <c r="E48" s="51"/>
      <c r="F48" s="51"/>
      <c r="G48" s="51"/>
      <c r="H48" s="51"/>
      <c r="I48" s="51"/>
      <c r="J48" s="51"/>
      <c r="K48" s="51"/>
      <c r="L48" s="51"/>
      <c r="M48" s="51"/>
      <c r="N48" s="51"/>
      <c r="O48" s="51"/>
    </row>
    <row r="49" spans="1:15" ht="18" customHeight="1">
      <c r="A49" s="53"/>
      <c r="B49" s="97" t="str">
        <f>"添付書類"</f>
        <v>添付書類</v>
      </c>
      <c r="C49" s="53"/>
      <c r="D49" s="53"/>
      <c r="E49" s="53"/>
      <c r="F49" s="53"/>
      <c r="G49" s="53"/>
      <c r="H49" s="53"/>
      <c r="I49" s="53"/>
      <c r="J49" s="53"/>
      <c r="K49" s="53"/>
      <c r="L49" s="53"/>
      <c r="M49" s="53"/>
      <c r="N49" s="53"/>
      <c r="O49" s="53"/>
    </row>
    <row r="50" spans="1:15" ht="18" customHeight="1">
      <c r="A50" s="53"/>
      <c r="B50" s="99" t="str">
        <f>"□"</f>
        <v>□</v>
      </c>
      <c r="C50" s="100" t="str">
        <f>"旅行業許可証写し（宿泊を伴う場合）"</f>
        <v>旅行業許可証写し（宿泊を伴う場合）</v>
      </c>
      <c r="D50" s="53"/>
      <c r="E50" s="53"/>
      <c r="F50" s="53"/>
      <c r="G50" s="53"/>
      <c r="H50" s="53"/>
      <c r="I50" s="53"/>
      <c r="J50" s="53"/>
      <c r="K50" s="53"/>
      <c r="L50" s="53"/>
      <c r="M50" s="53"/>
      <c r="N50" s="53"/>
      <c r="O50" s="53"/>
    </row>
    <row r="51" spans="1:15" ht="18" customHeight="1">
      <c r="A51" s="53"/>
      <c r="B51" s="99" t="str">
        <f>"□"</f>
        <v>□</v>
      </c>
      <c r="C51" s="100" t="str">
        <f>"保険加入の確認ができる書類"</f>
        <v>保険加入の確認ができる書類</v>
      </c>
      <c r="D51" s="53"/>
      <c r="E51" s="53"/>
      <c r="F51" s="53"/>
      <c r="G51" s="53"/>
      <c r="H51" s="53"/>
      <c r="I51" s="53"/>
      <c r="J51" s="53"/>
      <c r="K51" s="53"/>
      <c r="L51" s="53"/>
      <c r="M51" s="53"/>
      <c r="N51" s="53"/>
      <c r="O51" s="53"/>
    </row>
    <row r="52" spans="1:15" ht="3" customHeight="1">
      <c r="A52" s="53"/>
      <c r="B52" s="53"/>
      <c r="C52" s="53"/>
      <c r="D52" s="53"/>
      <c r="E52" s="53"/>
      <c r="F52" s="53"/>
      <c r="G52" s="53"/>
      <c r="H52" s="53"/>
      <c r="I52" s="53"/>
      <c r="J52" s="53"/>
      <c r="K52" s="53"/>
      <c r="L52" s="53"/>
      <c r="M52" s="53"/>
      <c r="N52" s="53"/>
      <c r="O52" s="53"/>
    </row>
    <row r="53" ht="18" customHeight="1">
      <c r="B53" s="98" t="str">
        <f>"＊提案内容により、記載が困難な場合は、別紙説明資料を添付してください。"</f>
        <v>＊提案内容により、記載が困難な場合は、別紙説明資料を添付してください。</v>
      </c>
    </row>
  </sheetData>
  <sheetProtection password="FB28" sheet="1" formatCells="0" formatColumns="0" formatRows="0"/>
  <mergeCells count="44">
    <mergeCell ref="G45:O47"/>
    <mergeCell ref="G39:J39"/>
    <mergeCell ref="G25:O26"/>
    <mergeCell ref="B15:F15"/>
    <mergeCell ref="B16:F16"/>
    <mergeCell ref="B17:F17"/>
    <mergeCell ref="G42:O42"/>
    <mergeCell ref="G43:O43"/>
    <mergeCell ref="B35:F35"/>
    <mergeCell ref="B41:F41"/>
    <mergeCell ref="B1:O1"/>
    <mergeCell ref="G15:O15"/>
    <mergeCell ref="G16:O16"/>
    <mergeCell ref="G17:O17"/>
    <mergeCell ref="G18:O22"/>
    <mergeCell ref="G44:O44"/>
    <mergeCell ref="G38:O38"/>
    <mergeCell ref="B40:F40"/>
    <mergeCell ref="B42:F42"/>
    <mergeCell ref="B36:F36"/>
    <mergeCell ref="B24:F24"/>
    <mergeCell ref="B25:F25"/>
    <mergeCell ref="B26:F26"/>
    <mergeCell ref="B28:F28"/>
    <mergeCell ref="B31:F31"/>
    <mergeCell ref="B43:F43"/>
    <mergeCell ref="B32:F32"/>
    <mergeCell ref="B30:F30"/>
    <mergeCell ref="B29:F29"/>
    <mergeCell ref="B44:F44"/>
    <mergeCell ref="B45:F45"/>
    <mergeCell ref="B46:F46"/>
    <mergeCell ref="B47:F47"/>
    <mergeCell ref="B33:F33"/>
    <mergeCell ref="B34:F34"/>
    <mergeCell ref="B37:F37"/>
    <mergeCell ref="B38:F38"/>
    <mergeCell ref="B39:F39"/>
    <mergeCell ref="L6:O6"/>
    <mergeCell ref="J10:O10"/>
    <mergeCell ref="J11:O11"/>
    <mergeCell ref="J12:O12"/>
    <mergeCell ref="J13:O13"/>
    <mergeCell ref="B18:F22"/>
  </mergeCells>
  <conditionalFormatting sqref="B25:F25">
    <cfRule type="expression" priority="11" dxfId="21" stopIfTrue="1">
      <formula>$P$24&lt;&gt;1</formula>
    </cfRule>
  </conditionalFormatting>
  <conditionalFormatting sqref="G25:O26">
    <cfRule type="expression" priority="8" dxfId="21" stopIfTrue="1">
      <formula>$P$24=2</formula>
    </cfRule>
    <cfRule type="expression" priority="9" dxfId="0" stopIfTrue="1">
      <formula>$G$25&lt;&gt;""</formula>
    </cfRule>
    <cfRule type="expression" priority="10" dxfId="2" stopIfTrue="1">
      <formula>$P$24=1</formula>
    </cfRule>
  </conditionalFormatting>
  <conditionalFormatting sqref="B38:F38">
    <cfRule type="expression" priority="7" dxfId="21" stopIfTrue="1">
      <formula>$P$37&lt;&gt;1</formula>
    </cfRule>
  </conditionalFormatting>
  <conditionalFormatting sqref="G38:O38">
    <cfRule type="expression" priority="4" dxfId="21" stopIfTrue="1">
      <formula>$P$37&lt;&gt;1</formula>
    </cfRule>
    <cfRule type="expression" priority="5" dxfId="0" stopIfTrue="1">
      <formula>G38&lt;&gt;""</formula>
    </cfRule>
    <cfRule type="expression" priority="6" dxfId="2" stopIfTrue="1">
      <formula>$P$37=1</formula>
    </cfRule>
  </conditionalFormatting>
  <conditionalFormatting sqref="L6:O6">
    <cfRule type="expression" priority="3" dxfId="0" stopIfTrue="1">
      <formula>ISNUMBER($L$6)</formula>
    </cfRule>
  </conditionalFormatting>
  <conditionalFormatting sqref="G15:O22 G42:O47">
    <cfRule type="expression" priority="2" dxfId="0" stopIfTrue="1">
      <formula>G15&lt;&gt;""</formula>
    </cfRule>
  </conditionalFormatting>
  <conditionalFormatting sqref="G39:J39">
    <cfRule type="expression" priority="1" dxfId="2" stopIfTrue="1">
      <formula>ISNUMBER($G$39)=FALSE</formula>
    </cfRule>
  </conditionalFormatting>
  <printOptions horizontalCentered="1"/>
  <pageMargins left="0.9055118110236221" right="0.5118110236220472" top="0.3937007874015748" bottom="0.3937007874015748" header="0.31496062992125984" footer="0.31496062992125984"/>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dimension ref="A1:W53"/>
  <sheetViews>
    <sheetView showGridLines="0" zoomScalePageLayoutView="0" workbookViewId="0" topLeftCell="A1">
      <selection activeCell="L6" sqref="L6:O6"/>
    </sheetView>
  </sheetViews>
  <sheetFormatPr defaultColWidth="5.625" defaultRowHeight="18" customHeight="1"/>
  <cols>
    <col min="1" max="1" width="1.25" style="50" customWidth="1"/>
    <col min="2" max="13" width="5.625" style="50" customWidth="1"/>
    <col min="14" max="15" width="9.375" style="50" customWidth="1"/>
    <col min="16" max="16" width="6.375" style="50" customWidth="1"/>
    <col min="17" max="16384" width="5.625" style="50" customWidth="1"/>
  </cols>
  <sheetData>
    <row r="1" spans="2:15" ht="18" customHeight="1">
      <c r="B1" s="147" t="s">
        <v>53</v>
      </c>
      <c r="C1" s="147"/>
      <c r="D1" s="147"/>
      <c r="E1" s="147"/>
      <c r="F1" s="147"/>
      <c r="G1" s="147"/>
      <c r="H1" s="147"/>
      <c r="I1" s="147"/>
      <c r="J1" s="147"/>
      <c r="K1" s="147"/>
      <c r="L1" s="147"/>
      <c r="M1" s="147"/>
      <c r="N1" s="147"/>
      <c r="O1" s="147"/>
    </row>
    <row r="3" ht="18" customHeight="1">
      <c r="B3" s="50" t="s">
        <v>90</v>
      </c>
    </row>
    <row r="4" ht="18" customHeight="1">
      <c r="B4" s="50" t="s">
        <v>91</v>
      </c>
    </row>
    <row r="6" spans="12:15" ht="18" customHeight="1">
      <c r="L6" s="104" t="s">
        <v>73</v>
      </c>
      <c r="M6" s="104"/>
      <c r="N6" s="104"/>
      <c r="O6" s="104"/>
    </row>
    <row r="7" ht="9" customHeight="1"/>
    <row r="8" ht="18" customHeight="1">
      <c r="C8" s="50" t="s">
        <v>54</v>
      </c>
    </row>
    <row r="9" ht="9" customHeight="1"/>
    <row r="10" spans="8:15" ht="18" customHeight="1">
      <c r="H10" s="57" t="s">
        <v>80</v>
      </c>
      <c r="I10" s="57"/>
      <c r="J10" s="105" t="s">
        <v>99</v>
      </c>
      <c r="K10" s="105"/>
      <c r="L10" s="105"/>
      <c r="M10" s="105"/>
      <c r="N10" s="105"/>
      <c r="O10" s="105"/>
    </row>
    <row r="11" spans="8:22" ht="18" customHeight="1">
      <c r="H11" s="52" t="s">
        <v>55</v>
      </c>
      <c r="I11" s="52"/>
      <c r="J11" s="105" t="s">
        <v>99</v>
      </c>
      <c r="K11" s="105"/>
      <c r="L11" s="105"/>
      <c r="M11" s="105"/>
      <c r="N11" s="105"/>
      <c r="O11" s="105"/>
      <c r="Q11" s="145" t="s">
        <v>103</v>
      </c>
      <c r="R11" s="145"/>
      <c r="S11" s="145"/>
      <c r="T11" s="145"/>
      <c r="U11" s="145"/>
      <c r="V11" s="145"/>
    </row>
    <row r="12" spans="8:22" ht="18" customHeight="1">
      <c r="H12" s="52" t="s">
        <v>79</v>
      </c>
      <c r="I12" s="52"/>
      <c r="J12" s="105" t="s">
        <v>99</v>
      </c>
      <c r="K12" s="105"/>
      <c r="L12" s="105"/>
      <c r="M12" s="105"/>
      <c r="N12" s="105"/>
      <c r="O12" s="105"/>
      <c r="Q12" s="145"/>
      <c r="R12" s="145"/>
      <c r="S12" s="145"/>
      <c r="T12" s="145"/>
      <c r="U12" s="145"/>
      <c r="V12" s="145"/>
    </row>
    <row r="13" spans="8:22" ht="18" customHeight="1">
      <c r="H13" s="52" t="s">
        <v>78</v>
      </c>
      <c r="I13" s="52"/>
      <c r="J13" s="105" t="s">
        <v>99</v>
      </c>
      <c r="K13" s="105"/>
      <c r="L13" s="105"/>
      <c r="M13" s="105"/>
      <c r="N13" s="105"/>
      <c r="O13" s="105"/>
      <c r="Q13" s="145"/>
      <c r="R13" s="145"/>
      <c r="S13" s="145"/>
      <c r="T13" s="145"/>
      <c r="U13" s="145"/>
      <c r="V13" s="145"/>
    </row>
    <row r="15" spans="1:17" ht="30" customHeight="1">
      <c r="A15" s="53"/>
      <c r="B15" s="148" t="s">
        <v>56</v>
      </c>
      <c r="C15" s="149"/>
      <c r="D15" s="149"/>
      <c r="E15" s="149"/>
      <c r="F15" s="149"/>
      <c r="G15" s="122"/>
      <c r="H15" s="122"/>
      <c r="I15" s="122"/>
      <c r="J15" s="122"/>
      <c r="K15" s="122"/>
      <c r="L15" s="122"/>
      <c r="M15" s="122"/>
      <c r="N15" s="122"/>
      <c r="O15" s="123"/>
      <c r="Q15" s="93" t="s">
        <v>104</v>
      </c>
    </row>
    <row r="16" spans="1:17" ht="30" customHeight="1">
      <c r="A16" s="53"/>
      <c r="B16" s="150" t="s">
        <v>57</v>
      </c>
      <c r="C16" s="151"/>
      <c r="D16" s="151"/>
      <c r="E16" s="151"/>
      <c r="F16" s="151"/>
      <c r="G16" s="124"/>
      <c r="H16" s="124"/>
      <c r="I16" s="124"/>
      <c r="J16" s="124"/>
      <c r="K16" s="124"/>
      <c r="L16" s="124"/>
      <c r="M16" s="124"/>
      <c r="N16" s="124"/>
      <c r="O16" s="125"/>
      <c r="Q16" s="93" t="s">
        <v>105</v>
      </c>
    </row>
    <row r="17" spans="1:15" ht="30" customHeight="1">
      <c r="A17" s="53"/>
      <c r="B17" s="150" t="s">
        <v>81</v>
      </c>
      <c r="C17" s="151"/>
      <c r="D17" s="151"/>
      <c r="E17" s="151"/>
      <c r="F17" s="151"/>
      <c r="G17" s="124"/>
      <c r="H17" s="124"/>
      <c r="I17" s="124"/>
      <c r="J17" s="124"/>
      <c r="K17" s="124"/>
      <c r="L17" s="124"/>
      <c r="M17" s="124"/>
      <c r="N17" s="124"/>
      <c r="O17" s="125"/>
    </row>
    <row r="18" spans="1:15" ht="18" customHeight="1">
      <c r="A18" s="53"/>
      <c r="B18" s="111" t="s">
        <v>58</v>
      </c>
      <c r="C18" s="112"/>
      <c r="D18" s="112"/>
      <c r="E18" s="112"/>
      <c r="F18" s="112"/>
      <c r="G18" s="126"/>
      <c r="H18" s="126"/>
      <c r="I18" s="126"/>
      <c r="J18" s="126"/>
      <c r="K18" s="126"/>
      <c r="L18" s="126"/>
      <c r="M18" s="126"/>
      <c r="N18" s="126"/>
      <c r="O18" s="127"/>
    </row>
    <row r="19" spans="1:15" ht="18" customHeight="1">
      <c r="A19" s="53"/>
      <c r="B19" s="113"/>
      <c r="C19" s="114"/>
      <c r="D19" s="114"/>
      <c r="E19" s="114"/>
      <c r="F19" s="114"/>
      <c r="G19" s="128"/>
      <c r="H19" s="128"/>
      <c r="I19" s="128"/>
      <c r="J19" s="128"/>
      <c r="K19" s="128"/>
      <c r="L19" s="128"/>
      <c r="M19" s="128"/>
      <c r="N19" s="128"/>
      <c r="O19" s="129"/>
    </row>
    <row r="20" spans="1:15" ht="18" customHeight="1">
      <c r="A20" s="53"/>
      <c r="B20" s="113"/>
      <c r="C20" s="114"/>
      <c r="D20" s="114"/>
      <c r="E20" s="114"/>
      <c r="F20" s="114"/>
      <c r="G20" s="128"/>
      <c r="H20" s="128"/>
      <c r="I20" s="128"/>
      <c r="J20" s="128"/>
      <c r="K20" s="128"/>
      <c r="L20" s="128"/>
      <c r="M20" s="128"/>
      <c r="N20" s="128"/>
      <c r="O20" s="129"/>
    </row>
    <row r="21" spans="1:15" ht="18" customHeight="1">
      <c r="A21" s="53"/>
      <c r="B21" s="113"/>
      <c r="C21" s="114"/>
      <c r="D21" s="114"/>
      <c r="E21" s="114"/>
      <c r="F21" s="114"/>
      <c r="G21" s="128"/>
      <c r="H21" s="128"/>
      <c r="I21" s="128"/>
      <c r="J21" s="128"/>
      <c r="K21" s="128"/>
      <c r="L21" s="128"/>
      <c r="M21" s="128"/>
      <c r="N21" s="128"/>
      <c r="O21" s="129"/>
    </row>
    <row r="22" spans="1:15" ht="3" customHeight="1">
      <c r="A22" s="53"/>
      <c r="B22" s="117"/>
      <c r="C22" s="118"/>
      <c r="D22" s="118"/>
      <c r="E22" s="118"/>
      <c r="F22" s="118"/>
      <c r="G22" s="130"/>
      <c r="H22" s="130"/>
      <c r="I22" s="130"/>
      <c r="J22" s="130"/>
      <c r="K22" s="130"/>
      <c r="L22" s="130"/>
      <c r="M22" s="130"/>
      <c r="N22" s="130"/>
      <c r="O22" s="131"/>
    </row>
    <row r="23" spans="1:15" ht="3" customHeight="1">
      <c r="A23" s="53"/>
      <c r="B23" s="73"/>
      <c r="C23" s="74"/>
      <c r="D23" s="74"/>
      <c r="E23" s="74"/>
      <c r="F23" s="74"/>
      <c r="G23" s="56"/>
      <c r="H23" s="56"/>
      <c r="I23" s="56"/>
      <c r="J23" s="56"/>
      <c r="K23" s="56"/>
      <c r="L23" s="56"/>
      <c r="M23" s="56"/>
      <c r="N23" s="53"/>
      <c r="O23" s="55"/>
    </row>
    <row r="24" spans="1:15" ht="18" customHeight="1">
      <c r="A24" s="53"/>
      <c r="B24" s="113" t="s">
        <v>85</v>
      </c>
      <c r="C24" s="114"/>
      <c r="D24" s="114"/>
      <c r="E24" s="114"/>
      <c r="F24" s="114"/>
      <c r="G24" s="53"/>
      <c r="H24" s="53"/>
      <c r="I24" s="53"/>
      <c r="J24" s="53"/>
      <c r="K24" s="53"/>
      <c r="L24" s="53"/>
      <c r="M24" s="53"/>
      <c r="N24" s="53"/>
      <c r="O24" s="55"/>
    </row>
    <row r="25" spans="1:15" ht="18" customHeight="1">
      <c r="A25" s="53"/>
      <c r="B25" s="115" t="s">
        <v>86</v>
      </c>
      <c r="C25" s="116"/>
      <c r="D25" s="116"/>
      <c r="E25" s="116"/>
      <c r="F25" s="116"/>
      <c r="G25" s="139"/>
      <c r="H25" s="139"/>
      <c r="I25" s="139"/>
      <c r="J25" s="139"/>
      <c r="K25" s="139"/>
      <c r="L25" s="139"/>
      <c r="M25" s="139"/>
      <c r="N25" s="139"/>
      <c r="O25" s="140"/>
    </row>
    <row r="26" spans="1:15" ht="18" customHeight="1">
      <c r="A26" s="53"/>
      <c r="B26" s="117"/>
      <c r="C26" s="118"/>
      <c r="D26" s="118"/>
      <c r="E26" s="118"/>
      <c r="F26" s="118"/>
      <c r="G26" s="141"/>
      <c r="H26" s="141"/>
      <c r="I26" s="141"/>
      <c r="J26" s="141"/>
      <c r="K26" s="141"/>
      <c r="L26" s="141"/>
      <c r="M26" s="141"/>
      <c r="N26" s="141"/>
      <c r="O26" s="142"/>
    </row>
    <row r="27" spans="1:15" ht="3" customHeight="1">
      <c r="A27" s="53"/>
      <c r="B27" s="73"/>
      <c r="C27" s="74"/>
      <c r="D27" s="74"/>
      <c r="E27" s="74"/>
      <c r="F27" s="74"/>
      <c r="G27" s="56"/>
      <c r="H27" s="56"/>
      <c r="I27" s="56"/>
      <c r="J27" s="56"/>
      <c r="K27" s="56"/>
      <c r="L27" s="56"/>
      <c r="M27" s="56"/>
      <c r="N27" s="56"/>
      <c r="O27" s="58"/>
    </row>
    <row r="28" spans="1:23" ht="18" customHeight="1">
      <c r="A28" s="53"/>
      <c r="B28" s="113" t="s">
        <v>59</v>
      </c>
      <c r="C28" s="114"/>
      <c r="D28" s="114"/>
      <c r="E28" s="114"/>
      <c r="F28" s="114"/>
      <c r="G28" s="53"/>
      <c r="H28" s="53"/>
      <c r="I28" s="53"/>
      <c r="J28" s="53"/>
      <c r="K28" s="53"/>
      <c r="L28" s="53"/>
      <c r="M28" s="53"/>
      <c r="N28" s="53"/>
      <c r="O28" s="55"/>
      <c r="R28" s="146" t="s">
        <v>106</v>
      </c>
      <c r="S28" s="146"/>
      <c r="T28" s="146"/>
      <c r="U28" s="146"/>
      <c r="V28" s="146"/>
      <c r="W28" s="146"/>
    </row>
    <row r="29" spans="1:23" ht="3" customHeight="1">
      <c r="A29" s="53"/>
      <c r="B29" s="117"/>
      <c r="C29" s="118"/>
      <c r="D29" s="118"/>
      <c r="E29" s="118"/>
      <c r="F29" s="118"/>
      <c r="G29" s="57"/>
      <c r="H29" s="57"/>
      <c r="I29" s="57"/>
      <c r="J29" s="57"/>
      <c r="K29" s="57"/>
      <c r="L29" s="57"/>
      <c r="M29" s="57"/>
      <c r="N29" s="57"/>
      <c r="O29" s="59"/>
      <c r="R29" s="146"/>
      <c r="S29" s="146"/>
      <c r="T29" s="146"/>
      <c r="U29" s="146"/>
      <c r="V29" s="146"/>
      <c r="W29" s="146"/>
    </row>
    <row r="30" spans="1:23" ht="3" customHeight="1">
      <c r="A30" s="53"/>
      <c r="B30" s="111"/>
      <c r="C30" s="112"/>
      <c r="D30" s="112"/>
      <c r="E30" s="112"/>
      <c r="F30" s="112"/>
      <c r="G30" s="56"/>
      <c r="H30" s="56"/>
      <c r="I30" s="56"/>
      <c r="J30" s="56"/>
      <c r="K30" s="56"/>
      <c r="L30" s="56"/>
      <c r="M30" s="56"/>
      <c r="N30" s="53"/>
      <c r="O30" s="55"/>
      <c r="R30" s="146"/>
      <c r="S30" s="146"/>
      <c r="T30" s="146"/>
      <c r="U30" s="146"/>
      <c r="V30" s="146"/>
      <c r="W30" s="146"/>
    </row>
    <row r="31" spans="1:23" ht="18" customHeight="1">
      <c r="A31" s="53"/>
      <c r="B31" s="113" t="s">
        <v>60</v>
      </c>
      <c r="C31" s="114"/>
      <c r="D31" s="114"/>
      <c r="E31" s="114"/>
      <c r="F31" s="114"/>
      <c r="G31" s="53"/>
      <c r="H31" s="53"/>
      <c r="I31" s="53"/>
      <c r="J31" s="53"/>
      <c r="K31" s="53"/>
      <c r="L31" s="53"/>
      <c r="M31" s="53"/>
      <c r="N31" s="53"/>
      <c r="O31" s="55"/>
      <c r="R31" s="146"/>
      <c r="S31" s="146"/>
      <c r="T31" s="146"/>
      <c r="U31" s="146"/>
      <c r="V31" s="146"/>
      <c r="W31" s="146"/>
    </row>
    <row r="32" spans="1:23" ht="3" customHeight="1">
      <c r="A32" s="53"/>
      <c r="B32" s="117"/>
      <c r="C32" s="118"/>
      <c r="D32" s="118"/>
      <c r="E32" s="118"/>
      <c r="F32" s="118"/>
      <c r="G32" s="57"/>
      <c r="H32" s="57"/>
      <c r="I32" s="57"/>
      <c r="J32" s="57"/>
      <c r="K32" s="57"/>
      <c r="L32" s="57"/>
      <c r="M32" s="57"/>
      <c r="N32" s="53"/>
      <c r="O32" s="55"/>
      <c r="R32" s="146"/>
      <c r="S32" s="146"/>
      <c r="T32" s="146"/>
      <c r="U32" s="146"/>
      <c r="V32" s="146"/>
      <c r="W32" s="146"/>
    </row>
    <row r="33" spans="1:15" ht="3" customHeight="1">
      <c r="A33" s="53"/>
      <c r="B33" s="111"/>
      <c r="C33" s="112"/>
      <c r="D33" s="112"/>
      <c r="E33" s="112"/>
      <c r="F33" s="112"/>
      <c r="G33" s="56"/>
      <c r="H33" s="56"/>
      <c r="I33" s="56"/>
      <c r="J33" s="56"/>
      <c r="K33" s="56"/>
      <c r="L33" s="56"/>
      <c r="M33" s="56"/>
      <c r="N33" s="56"/>
      <c r="O33" s="58"/>
    </row>
    <row r="34" spans="1:15" ht="18" customHeight="1">
      <c r="A34" s="53"/>
      <c r="B34" s="113" t="s">
        <v>61</v>
      </c>
      <c r="C34" s="114"/>
      <c r="D34" s="114"/>
      <c r="E34" s="114"/>
      <c r="F34" s="114"/>
      <c r="G34" s="53"/>
      <c r="H34" s="53"/>
      <c r="I34" s="53"/>
      <c r="J34" s="53"/>
      <c r="K34" s="53"/>
      <c r="L34" s="53"/>
      <c r="M34" s="53"/>
      <c r="N34" s="53"/>
      <c r="O34" s="55"/>
    </row>
    <row r="35" spans="1:15" ht="3" customHeight="1">
      <c r="A35" s="53"/>
      <c r="B35" s="117"/>
      <c r="C35" s="118"/>
      <c r="D35" s="118"/>
      <c r="E35" s="118"/>
      <c r="F35" s="118"/>
      <c r="G35" s="57"/>
      <c r="H35" s="57"/>
      <c r="I35" s="57"/>
      <c r="J35" s="57"/>
      <c r="K35" s="57"/>
      <c r="L35" s="57"/>
      <c r="M35" s="57"/>
      <c r="N35" s="57"/>
      <c r="O35" s="59"/>
    </row>
    <row r="36" spans="1:15" ht="3" customHeight="1">
      <c r="A36" s="53"/>
      <c r="B36" s="111"/>
      <c r="C36" s="112"/>
      <c r="D36" s="112"/>
      <c r="E36" s="112"/>
      <c r="F36" s="112"/>
      <c r="G36" s="53"/>
      <c r="H36" s="53"/>
      <c r="I36" s="53"/>
      <c r="J36" s="53"/>
      <c r="K36" s="53"/>
      <c r="L36" s="53"/>
      <c r="M36" s="53"/>
      <c r="N36" s="53"/>
      <c r="O36" s="55"/>
    </row>
    <row r="37" spans="1:15" ht="18" customHeight="1">
      <c r="A37" s="53"/>
      <c r="B37" s="113" t="s">
        <v>83</v>
      </c>
      <c r="C37" s="114"/>
      <c r="D37" s="114"/>
      <c r="E37" s="114"/>
      <c r="F37" s="114"/>
      <c r="G37" s="53"/>
      <c r="H37" s="53"/>
      <c r="I37" s="53" t="s">
        <v>96</v>
      </c>
      <c r="J37" s="53"/>
      <c r="K37" s="53"/>
      <c r="L37" s="53"/>
      <c r="M37" s="53"/>
      <c r="N37" s="53"/>
      <c r="O37" s="55"/>
    </row>
    <row r="38" spans="1:15" ht="18" customHeight="1">
      <c r="A38" s="53"/>
      <c r="B38" s="113" t="s">
        <v>87</v>
      </c>
      <c r="C38" s="114"/>
      <c r="D38" s="114"/>
      <c r="E38" s="114"/>
      <c r="F38" s="114"/>
      <c r="G38" s="134"/>
      <c r="H38" s="134"/>
      <c r="I38" s="134"/>
      <c r="J38" s="134"/>
      <c r="K38" s="134"/>
      <c r="L38" s="134"/>
      <c r="M38" s="134"/>
      <c r="N38" s="134"/>
      <c r="O38" s="135"/>
    </row>
    <row r="39" spans="1:15" ht="30" customHeight="1">
      <c r="A39" s="53"/>
      <c r="B39" s="113" t="s">
        <v>62</v>
      </c>
      <c r="C39" s="114"/>
      <c r="D39" s="114"/>
      <c r="E39" s="114"/>
      <c r="F39" s="114"/>
      <c r="G39" s="152"/>
      <c r="H39" s="152"/>
      <c r="I39" s="152"/>
      <c r="J39" s="152"/>
      <c r="K39" s="54" t="s">
        <v>72</v>
      </c>
      <c r="L39" s="76"/>
      <c r="M39" s="54"/>
      <c r="N39" s="53"/>
      <c r="O39" s="55"/>
    </row>
    <row r="40" spans="1:15" ht="18" customHeight="1">
      <c r="A40" s="53"/>
      <c r="B40" s="113" t="s">
        <v>63</v>
      </c>
      <c r="C40" s="114"/>
      <c r="D40" s="114"/>
      <c r="E40" s="114"/>
      <c r="F40" s="114"/>
      <c r="G40" s="53" t="s">
        <v>84</v>
      </c>
      <c r="H40" s="53"/>
      <c r="I40" s="53"/>
      <c r="J40" s="53"/>
      <c r="K40" s="53"/>
      <c r="L40" s="53"/>
      <c r="M40" s="53"/>
      <c r="N40" s="53"/>
      <c r="O40" s="55"/>
    </row>
    <row r="41" spans="1:15" ht="3" customHeight="1">
      <c r="A41" s="53"/>
      <c r="B41" s="117"/>
      <c r="C41" s="118"/>
      <c r="D41" s="118"/>
      <c r="E41" s="118"/>
      <c r="F41" s="118"/>
      <c r="G41" s="57"/>
      <c r="H41" s="57"/>
      <c r="I41" s="57"/>
      <c r="J41" s="57"/>
      <c r="K41" s="57"/>
      <c r="L41" s="57"/>
      <c r="M41" s="57"/>
      <c r="N41" s="57"/>
      <c r="O41" s="59"/>
    </row>
    <row r="42" spans="1:15" ht="30" customHeight="1">
      <c r="A42" s="53"/>
      <c r="B42" s="113" t="s">
        <v>64</v>
      </c>
      <c r="C42" s="114"/>
      <c r="D42" s="114"/>
      <c r="E42" s="114"/>
      <c r="F42" s="114"/>
      <c r="G42" s="132"/>
      <c r="H42" s="132"/>
      <c r="I42" s="132"/>
      <c r="J42" s="132"/>
      <c r="K42" s="132"/>
      <c r="L42" s="132"/>
      <c r="M42" s="132"/>
      <c r="N42" s="132"/>
      <c r="O42" s="133"/>
    </row>
    <row r="43" spans="1:15" ht="30" customHeight="1">
      <c r="A43" s="53"/>
      <c r="B43" s="150" t="s">
        <v>65</v>
      </c>
      <c r="C43" s="151"/>
      <c r="D43" s="151"/>
      <c r="E43" s="151"/>
      <c r="F43" s="151"/>
      <c r="G43" s="124"/>
      <c r="H43" s="124"/>
      <c r="I43" s="124"/>
      <c r="J43" s="124"/>
      <c r="K43" s="124"/>
      <c r="L43" s="124"/>
      <c r="M43" s="124"/>
      <c r="N43" s="124"/>
      <c r="O43" s="125"/>
    </row>
    <row r="44" spans="1:15" ht="30" customHeight="1">
      <c r="A44" s="53"/>
      <c r="B44" s="113" t="s">
        <v>66</v>
      </c>
      <c r="C44" s="114"/>
      <c r="D44" s="114"/>
      <c r="E44" s="114"/>
      <c r="F44" s="114"/>
      <c r="G44" s="132"/>
      <c r="H44" s="132"/>
      <c r="I44" s="132"/>
      <c r="J44" s="132"/>
      <c r="K44" s="132"/>
      <c r="L44" s="132"/>
      <c r="M44" s="132"/>
      <c r="N44" s="132"/>
      <c r="O44" s="133"/>
    </row>
    <row r="45" spans="1:16" ht="18" customHeight="1">
      <c r="A45" s="53"/>
      <c r="B45" s="113" t="s">
        <v>82</v>
      </c>
      <c r="C45" s="114"/>
      <c r="D45" s="114"/>
      <c r="E45" s="114"/>
      <c r="F45" s="114"/>
      <c r="G45" s="136"/>
      <c r="H45" s="136"/>
      <c r="I45" s="136"/>
      <c r="J45" s="136"/>
      <c r="K45" s="136"/>
      <c r="L45" s="136"/>
      <c r="M45" s="136"/>
      <c r="N45" s="136"/>
      <c r="O45" s="137"/>
      <c r="P45" s="77"/>
    </row>
    <row r="46" spans="1:15" ht="18" customHeight="1">
      <c r="A46" s="53"/>
      <c r="B46" s="113" t="s">
        <v>88</v>
      </c>
      <c r="C46" s="114"/>
      <c r="D46" s="114"/>
      <c r="E46" s="114"/>
      <c r="F46" s="114"/>
      <c r="G46" s="136"/>
      <c r="H46" s="136"/>
      <c r="I46" s="136"/>
      <c r="J46" s="136"/>
      <c r="K46" s="136"/>
      <c r="L46" s="136"/>
      <c r="M46" s="136"/>
      <c r="N46" s="136"/>
      <c r="O46" s="137"/>
    </row>
    <row r="47" spans="1:15" ht="18" customHeight="1">
      <c r="A47" s="53"/>
      <c r="B47" s="113" t="s">
        <v>89</v>
      </c>
      <c r="C47" s="114"/>
      <c r="D47" s="114"/>
      <c r="E47" s="114"/>
      <c r="F47" s="114"/>
      <c r="G47" s="136"/>
      <c r="H47" s="136"/>
      <c r="I47" s="136"/>
      <c r="J47" s="136"/>
      <c r="K47" s="136"/>
      <c r="L47" s="136"/>
      <c r="M47" s="136"/>
      <c r="N47" s="136"/>
      <c r="O47" s="137"/>
    </row>
    <row r="48" spans="1:15" ht="3" customHeight="1">
      <c r="A48" s="53"/>
      <c r="B48" s="78"/>
      <c r="C48" s="51"/>
      <c r="D48" s="51"/>
      <c r="E48" s="51"/>
      <c r="F48" s="51"/>
      <c r="G48" s="51"/>
      <c r="H48" s="51"/>
      <c r="I48" s="51"/>
      <c r="J48" s="51"/>
      <c r="K48" s="51"/>
      <c r="L48" s="51"/>
      <c r="M48" s="51"/>
      <c r="N48" s="51"/>
      <c r="O48" s="51"/>
    </row>
    <row r="49" spans="1:15" ht="18" customHeight="1">
      <c r="A49" s="53"/>
      <c r="B49" s="75" t="s">
        <v>67</v>
      </c>
      <c r="C49" s="53"/>
      <c r="D49" s="53"/>
      <c r="E49" s="53"/>
      <c r="F49" s="53"/>
      <c r="G49" s="53"/>
      <c r="H49" s="53"/>
      <c r="I49" s="53"/>
      <c r="J49" s="53"/>
      <c r="K49" s="53"/>
      <c r="L49" s="53"/>
      <c r="M49" s="53"/>
      <c r="N49" s="53"/>
      <c r="O49" s="53"/>
    </row>
    <row r="50" spans="1:15" ht="18" customHeight="1">
      <c r="A50" s="53"/>
      <c r="B50" s="79" t="s">
        <v>97</v>
      </c>
      <c r="C50" s="80" t="s">
        <v>69</v>
      </c>
      <c r="D50" s="53"/>
      <c r="E50" s="53"/>
      <c r="F50" s="53"/>
      <c r="G50" s="53"/>
      <c r="H50" s="53"/>
      <c r="I50" s="53"/>
      <c r="J50" s="53"/>
      <c r="K50" s="53"/>
      <c r="L50" s="53"/>
      <c r="M50" s="53"/>
      <c r="N50" s="53"/>
      <c r="O50" s="53"/>
    </row>
    <row r="51" spans="1:15" ht="18" customHeight="1">
      <c r="A51" s="53"/>
      <c r="B51" s="79" t="s">
        <v>97</v>
      </c>
      <c r="C51" s="80" t="s">
        <v>70</v>
      </c>
      <c r="D51" s="53"/>
      <c r="E51" s="53"/>
      <c r="F51" s="53"/>
      <c r="G51" s="53"/>
      <c r="H51" s="53"/>
      <c r="I51" s="53"/>
      <c r="J51" s="53"/>
      <c r="K51" s="53"/>
      <c r="L51" s="53"/>
      <c r="M51" s="53"/>
      <c r="N51" s="53"/>
      <c r="O51" s="53"/>
    </row>
    <row r="52" spans="1:15" ht="3" customHeight="1">
      <c r="A52" s="53"/>
      <c r="B52" s="53"/>
      <c r="C52" s="53"/>
      <c r="D52" s="53"/>
      <c r="E52" s="53"/>
      <c r="F52" s="53"/>
      <c r="G52" s="53"/>
      <c r="H52" s="53"/>
      <c r="I52" s="53"/>
      <c r="J52" s="53"/>
      <c r="K52" s="53"/>
      <c r="L52" s="53"/>
      <c r="M52" s="53"/>
      <c r="N52" s="53"/>
      <c r="O52" s="53"/>
    </row>
    <row r="53" ht="18" customHeight="1">
      <c r="B53" s="53" t="s">
        <v>68</v>
      </c>
    </row>
  </sheetData>
  <sheetProtection/>
  <mergeCells count="46">
    <mergeCell ref="B44:F44"/>
    <mergeCell ref="G44:O44"/>
    <mergeCell ref="B45:F45"/>
    <mergeCell ref="G45:O47"/>
    <mergeCell ref="B46:F46"/>
    <mergeCell ref="B47:F47"/>
    <mergeCell ref="B40:F40"/>
    <mergeCell ref="B41:F41"/>
    <mergeCell ref="B42:F42"/>
    <mergeCell ref="G42:O42"/>
    <mergeCell ref="B43:F43"/>
    <mergeCell ref="G43:O43"/>
    <mergeCell ref="B36:F36"/>
    <mergeCell ref="B37:F37"/>
    <mergeCell ref="B38:F38"/>
    <mergeCell ref="G38:O38"/>
    <mergeCell ref="B39:F39"/>
    <mergeCell ref="G39:J39"/>
    <mergeCell ref="B30:F30"/>
    <mergeCell ref="B31:F31"/>
    <mergeCell ref="B32:F32"/>
    <mergeCell ref="B33:F33"/>
    <mergeCell ref="B34:F34"/>
    <mergeCell ref="B35:F35"/>
    <mergeCell ref="B24:F24"/>
    <mergeCell ref="B25:F25"/>
    <mergeCell ref="G25:O26"/>
    <mergeCell ref="B26:F26"/>
    <mergeCell ref="B28:F28"/>
    <mergeCell ref="B29:F29"/>
    <mergeCell ref="B16:F16"/>
    <mergeCell ref="G16:O16"/>
    <mergeCell ref="B17:F17"/>
    <mergeCell ref="G17:O17"/>
    <mergeCell ref="B18:F22"/>
    <mergeCell ref="G18:O22"/>
    <mergeCell ref="Q11:V13"/>
    <mergeCell ref="R28:W32"/>
    <mergeCell ref="B1:O1"/>
    <mergeCell ref="L6:O6"/>
    <mergeCell ref="J10:O10"/>
    <mergeCell ref="J11:O11"/>
    <mergeCell ref="J12:O12"/>
    <mergeCell ref="J13:O13"/>
    <mergeCell ref="B15:F15"/>
    <mergeCell ref="G15:O15"/>
  </mergeCells>
  <conditionalFormatting sqref="B25:F25">
    <cfRule type="expression" priority="10" dxfId="21" stopIfTrue="1">
      <formula>$P$24&lt;&gt;1</formula>
    </cfRule>
  </conditionalFormatting>
  <conditionalFormatting sqref="G25:O26">
    <cfRule type="expression" priority="7" dxfId="21" stopIfTrue="1">
      <formula>$P$24=2</formula>
    </cfRule>
    <cfRule type="expression" priority="8" dxfId="0" stopIfTrue="1">
      <formula>$G$25&lt;&gt;""</formula>
    </cfRule>
    <cfRule type="expression" priority="9" dxfId="2" stopIfTrue="1">
      <formula>$P$24=1</formula>
    </cfRule>
  </conditionalFormatting>
  <conditionalFormatting sqref="B38:F38">
    <cfRule type="expression" priority="6" dxfId="21" stopIfTrue="1">
      <formula>$P$37&lt;&gt;1</formula>
    </cfRule>
  </conditionalFormatting>
  <conditionalFormatting sqref="G38:O38">
    <cfRule type="expression" priority="3" dxfId="21" stopIfTrue="1">
      <formula>$P$37&lt;&gt;1</formula>
    </cfRule>
    <cfRule type="expression" priority="4" dxfId="0" stopIfTrue="1">
      <formula>G38&lt;&gt;""</formula>
    </cfRule>
    <cfRule type="expression" priority="5" dxfId="2" stopIfTrue="1">
      <formula>$P$37=1</formula>
    </cfRule>
  </conditionalFormatting>
  <conditionalFormatting sqref="L6:O6">
    <cfRule type="expression" priority="2" dxfId="0" stopIfTrue="1">
      <formula>ISNUMBER($L$6)</formula>
    </cfRule>
  </conditionalFormatting>
  <conditionalFormatting sqref="G15:O22 G42:O47">
    <cfRule type="expression" priority="1" dxfId="0" stopIfTrue="1">
      <formula>G15&lt;&gt;""</formula>
    </cfRule>
  </conditionalFormatting>
  <printOptions horizontalCentered="1"/>
  <pageMargins left="0.9055118110236221" right="0.5118110236220472" top="0.3937007874015748" bottom="0.3937007874015748"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NJ621</dc:creator>
  <cp:keywords/>
  <dc:description/>
  <cp:lastModifiedBy>PL107</cp:lastModifiedBy>
  <cp:lastPrinted>2022-11-17T01:01:21Z</cp:lastPrinted>
  <dcterms:created xsi:type="dcterms:W3CDTF">2015-12-08T06:18:33Z</dcterms:created>
  <dcterms:modified xsi:type="dcterms:W3CDTF">2022-12-20T23:45:39Z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