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externalReferences>
    <externalReference r:id="rId6"/>
  </externalReferences>
  <definedNames>
    <definedName name="_xlnm.Print_Area" localSheetId="2">'国籍別'!$A$4:$E$52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<sst xmlns="http://schemas.openxmlformats.org/spreadsheetml/2006/main" count="418" uniqueCount="321">
  <si>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</si>
  <si>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</si>
  <si>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</si>
  <si>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</si>
  <si>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</si>
  <si>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</si>
  <si>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</si>
  <si>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</si>
  <si>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</si>
  <si>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</si>
  <si>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</si>
  <si>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</si>
  <si>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</si>
  <si>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</si>
  <si>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</si>
  <si>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</si>
  <si>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</si>
  <si>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</si>
  <si>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</si>
  <si>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</si>
  <si>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</si>
  <si>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</si>
  <si>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</si>
  <si>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</si>
  <si>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</si>
  <si>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</si>
  <si>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</si>
  <si>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</si>
  <si>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</si>
  <si>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</si>
  <si>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</si>
  <si>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</si>
  <si>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</si>
  <si>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</si>
  <si>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</si>
  <si>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</si>
  <si>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</si>
  <si>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</si>
  <si>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</si>
  <si>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</si>
  <si>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</si>
  <si>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</si>
  <si>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</si>
  <si>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</si>
  <si>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</si>
  <si>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</si>
  <si>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</si>
  <si>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</si>
  <si>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</si>
  <si>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</si>
  <si>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</si>
  <si>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</si>
  <si>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</si>
  <si>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</si>
  <si>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</si>
  <si>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</si>
  <si>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</si>
  <si>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</si>
  <si>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</si>
  <si>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</si>
  <si>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</si>
  <si>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</si>
  <si>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</si>
  <si>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</si>
  <si>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</si>
  <si>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</si>
  <si>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</si>
  <si>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</si>
  <si>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</si>
  <si>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</si>
  <si>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</si>
  <si>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</si>
  <si>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</si>
  <si>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</si>
  <si>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</si>
  <si>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</si>
  <si>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</si>
  <si>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</si>
  <si>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</si>
  <si>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</si>
  <si>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</si>
  <si>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</si>
  <si>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</si>
  <si>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</si>
  <si>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</si>
  <si>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</si>
  <si>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</si>
  <si>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</si>
  <si>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</si>
  <si>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</si>
  <si>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</si>
  <si>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</si>
  <si>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</si>
  <si>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</si>
  <si>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</si>
  <si>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</si>
  <si>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</si>
  <si>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</si>
  <si>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</si>
  <si>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</si>
  <si>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</si>
  <si>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</si>
  <si>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</si>
  <si>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</si>
  <si>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</si>
  <si>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</si>
  <si>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</si>
  <si>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</si>
  <si>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</si>
  <si>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</si>
  <si>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</si>
  <si>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</si>
  <si>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</si>
  <si>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</si>
  <si>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</si>
  <si>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</si>
  <si>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</si>
  <si>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</si>
  <si>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</si>
  <si>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</si>
  <si>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</si>
  <si>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</si>
  <si>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</si>
  <si>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</si>
  <si>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</si>
  <si>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</si>
  <si>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</si>
  <si>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</si>
  <si>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</si>
  <si>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</si>
  <si>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</si>
  <si>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</si>
  <si>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</si>
  <si>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</si>
  <si>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</si>
  <si>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</si>
  <si>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</si>
  <si>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</si>
  <si>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</si>
  <si>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</si>
  <si>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</si>
  <si>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</si>
  <si>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</si>
  <si>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</si>
  <si>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</si>
  <si>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</si>
  <si>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</si>
  <si>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</si>
  <si>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</si>
  <si>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</si>
  <si>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</si>
  <si>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</si>
  <si>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</si>
  <si>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</si>
  <si>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</si>
  <si>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</si>
  <si>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</si>
  <si>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</si>
  <si>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</si>
  <si>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</si>
  <si>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</si>
  <si>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</si>
  <si>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</si>
  <si>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</si>
  <si>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</si>
  <si>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</si>
  <si>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</si>
  <si>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</si>
  <si>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</si>
  <si>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</si>
  <si>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</si>
  <si>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</si>
  <si>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</si>
  <si>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</si>
  <si>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</si>
  <si>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</si>
  <si>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</si>
  <si>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</si>
  <si>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</si>
  <si>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</si>
  <si>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</si>
  <si>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</si>
  <si>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</si>
  <si>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</si>
  <si>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</si>
  <si>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</si>
  <si>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</si>
  <si>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</si>
  <si>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</si>
  <si>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</si>
  <si>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</si>
  <si>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</si>
  <si>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</si>
  <si>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</si>
  <si>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</si>
  <si>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</si>
  <si>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</si>
  <si>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</si>
  <si>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</si>
  <si>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</si>
  <si>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</si>
  <si>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</si>
  <si>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</si>
  <si>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</si>
  <si>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</si>
  <si>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</si>
  <si>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</si>
  <si>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</si>
  <si>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</si>
  <si>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</si>
  <si>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</si>
  <si>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</si>
  <si>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</si>
  <si>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</si>
  <si>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</si>
  <si>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</si>
  <si>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</si>
  <si>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</si>
  <si>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</si>
  <si>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</si>
  <si>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</si>
  <si>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</si>
  <si>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</si>
  <si>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</si>
  <si>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</si>
  <si>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</si>
  <si>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</si>
  <si>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</si>
  <si>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</si>
  <si>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</si>
  <si>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</si>
  <si>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</si>
  <si>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</si>
  <si>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</si>
  <si>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</si>
  <si>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</si>
  <si>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</si>
  <si>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</si>
  <si>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</si>
  <si>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</si>
  <si>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</si>
  <si>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</si>
  <si>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</si>
  <si>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</si>
  <si>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</si>
  <si>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</si>
  <si>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</si>
  <si>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</si>
  <si>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</si>
  <si>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</si>
  <si>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</si>
  <si>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</si>
  <si>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</si>
  <si>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</si>
  <si>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</si>
  <si>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</si>
  <si>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</si>
  <si>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</si>
  <si>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</si>
  <si>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</si>
  <si>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</si>
  <si>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</si>
  <si>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</si>
  <si>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</si>
  <si>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</si>
  <si>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</si>
  <si>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</si>
  <si>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</si>
  <si>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</si>
  <si>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</si>
  <si>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</si>
  <si>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</si>
  <si>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</si>
  <si>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</si>
  <si>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</si>
  <si>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</si>
  <si>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</si>
  <si>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</si>
  <si>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</si>
  <si>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</si>
  <si>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</si>
  <si>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</si>
  <si>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</si>
  <si>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</si>
  <si>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</si>
  <si>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</si>
  <si>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</si>
  <si>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</si>
  <si>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</si>
  <si>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</si>
  <si>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</si>
  <si>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</si>
  <si>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</si>
  <si>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</si>
  <si>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</si>
  <si>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</si>
  <si>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</si>
  <si>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</si>
  <si>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</si>
  <si>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</si>
  <si>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</si>
  <si>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</si>
  <si>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</si>
  <si>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アルゼンチン</t>
  </si>
  <si>
    <t>コートジボワール</t>
  </si>
  <si>
    <t>ジンバブエ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</si>
  <si>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</si>
  <si>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</si>
  <si>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</si>
  <si>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</si>
  <si>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</si>
  <si>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</si>
  <si>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</si>
  <si>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</si>
  <si>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</si>
  <si>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</si>
  <si>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</si>
  <si>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ポーランド</t>
  </si>
  <si>
    <t>令和５年１月末現在（総合計）</t>
  </si>
  <si>
    <t>令和5年(2023)1月末現在</t>
  </si>
  <si>
    <t>令和 5(2023)年1月31日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</si>
</sst>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58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179" fontId="5" fillId="0" borderId="60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0" borderId="52" xfId="0" applyFont="1" applyBorder="1" applyAlignment="1">
      <alignment horizontal="distributed" vertical="center"/>
    </xf>
    <xf numFmtId="179" fontId="5" fillId="0" borderId="65" xfId="0" applyNumberFormat="1" applyFont="1" applyBorder="1" applyAlignment="1">
      <alignment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/>
    </xf>
    <xf numFmtId="0" fontId="16" fillId="0" borderId="59" xfId="0" applyFont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distributed" vertical="center"/>
    </xf>
    <xf numFmtId="0" fontId="16" fillId="33" borderId="65" xfId="0" applyFont="1" applyFill="1" applyBorder="1" applyAlignment="1">
      <alignment horizontal="distributed" vertical="center"/>
    </xf>
    <xf numFmtId="179" fontId="5" fillId="33" borderId="65" xfId="0" applyNumberFormat="1" applyFont="1" applyFill="1" applyBorder="1" applyAlignment="1">
      <alignment vertical="center"/>
    </xf>
    <xf numFmtId="179" fontId="5" fillId="33" borderId="52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0" fontId="15" fillId="0" borderId="77" xfId="0" applyFont="1" applyBorder="1" applyAlignment="1">
      <alignment horizontal="center" vertical="distributed" textRotation="255"/>
    </xf>
    <xf numFmtId="0" fontId="15" fillId="0" borderId="6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distributed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7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33" borderId="52" xfId="0" applyFont="1" applyFill="1" applyBorder="1" applyAlignment="1">
      <alignment horizontal="distributed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6" fillId="33" borderId="48" xfId="0" applyFont="1" applyFill="1" applyBorder="1" applyAlignment="1">
      <alignment horizontal="distributed" vertical="center"/>
    </xf>
    <xf numFmtId="0" fontId="15" fillId="0" borderId="82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0230131_&#26376;&#30010;&#21029;&#19990;&#24111;&#20154;&#2147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_日本人＋外国人"/>
    </sheetNames>
    <sheetDataSet>
      <sheetData sheetId="0">
        <row r="5">
          <cell r="C5">
            <v>1967</v>
          </cell>
          <cell r="D5">
            <v>2050</v>
          </cell>
          <cell r="E5">
            <v>2387</v>
          </cell>
          <cell r="I5">
            <v>87</v>
          </cell>
          <cell r="J5">
            <v>109</v>
          </cell>
          <cell r="K5">
            <v>134</v>
          </cell>
          <cell r="O5">
            <v>111</v>
          </cell>
          <cell r="P5">
            <v>147</v>
          </cell>
          <cell r="Q5">
            <v>161</v>
          </cell>
          <cell r="U5">
            <v>31</v>
          </cell>
          <cell r="V5">
            <v>22</v>
          </cell>
          <cell r="W5">
            <v>24</v>
          </cell>
        </row>
        <row r="6">
          <cell r="C6">
            <v>35</v>
          </cell>
          <cell r="D6">
            <v>29</v>
          </cell>
          <cell r="E6">
            <v>39</v>
          </cell>
          <cell r="I6">
            <v>0</v>
          </cell>
          <cell r="J6">
            <v>0</v>
          </cell>
          <cell r="K6">
            <v>2</v>
          </cell>
          <cell r="O6">
            <v>0</v>
          </cell>
          <cell r="P6">
            <v>0</v>
          </cell>
          <cell r="Q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C7">
            <v>514</v>
          </cell>
          <cell r="D7">
            <v>520</v>
          </cell>
          <cell r="E7">
            <v>635</v>
          </cell>
          <cell r="I7">
            <v>133</v>
          </cell>
          <cell r="J7">
            <v>172</v>
          </cell>
          <cell r="K7">
            <v>200</v>
          </cell>
          <cell r="O7">
            <v>157</v>
          </cell>
          <cell r="P7">
            <v>176</v>
          </cell>
          <cell r="Q7">
            <v>200</v>
          </cell>
        </row>
        <row r="8">
          <cell r="C8">
            <v>8</v>
          </cell>
          <cell r="D8">
            <v>7</v>
          </cell>
          <cell r="E8">
            <v>7</v>
          </cell>
          <cell r="I8">
            <v>3</v>
          </cell>
          <cell r="J8">
            <v>3</v>
          </cell>
          <cell r="K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130</v>
          </cell>
          <cell r="D9">
            <v>137</v>
          </cell>
          <cell r="E9">
            <v>127</v>
          </cell>
          <cell r="I9">
            <v>265</v>
          </cell>
          <cell r="J9">
            <v>337</v>
          </cell>
          <cell r="K9">
            <v>373</v>
          </cell>
          <cell r="O9">
            <v>36</v>
          </cell>
          <cell r="P9">
            <v>40</v>
          </cell>
          <cell r="Q9">
            <v>42</v>
          </cell>
        </row>
        <row r="10">
          <cell r="C10">
            <v>17</v>
          </cell>
          <cell r="D10">
            <v>7</v>
          </cell>
          <cell r="E10">
            <v>14</v>
          </cell>
          <cell r="I10">
            <v>0</v>
          </cell>
          <cell r="J10">
            <v>0</v>
          </cell>
          <cell r="K10">
            <v>1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I11">
            <v>61</v>
          </cell>
          <cell r="J11">
            <v>75</v>
          </cell>
          <cell r="K11">
            <v>83</v>
          </cell>
          <cell r="O11">
            <v>57</v>
          </cell>
          <cell r="P11">
            <v>65</v>
          </cell>
          <cell r="Q11">
            <v>53</v>
          </cell>
          <cell r="U11">
            <v>377</v>
          </cell>
          <cell r="V11">
            <v>491</v>
          </cell>
          <cell r="W11">
            <v>538</v>
          </cell>
        </row>
        <row r="12">
          <cell r="C12">
            <v>0</v>
          </cell>
          <cell r="D12">
            <v>0</v>
          </cell>
          <cell r="E12">
            <v>0</v>
          </cell>
          <cell r="I12">
            <v>0</v>
          </cell>
          <cell r="J12">
            <v>0</v>
          </cell>
          <cell r="K12">
            <v>0</v>
          </cell>
          <cell r="O12">
            <v>0</v>
          </cell>
          <cell r="P12">
            <v>0</v>
          </cell>
          <cell r="Q12">
            <v>0</v>
          </cell>
          <cell r="U12">
            <v>5</v>
          </cell>
          <cell r="V12">
            <v>5</v>
          </cell>
          <cell r="W12">
            <v>3</v>
          </cell>
        </row>
        <row r="13">
          <cell r="C13">
            <v>150</v>
          </cell>
          <cell r="D13">
            <v>167</v>
          </cell>
          <cell r="E13">
            <v>141</v>
          </cell>
          <cell r="I13">
            <v>39</v>
          </cell>
          <cell r="J13">
            <v>58</v>
          </cell>
          <cell r="K13">
            <v>74</v>
          </cell>
          <cell r="O13">
            <v>27</v>
          </cell>
          <cell r="P13">
            <v>43</v>
          </cell>
          <cell r="Q13">
            <v>28</v>
          </cell>
          <cell r="U13">
            <v>1499</v>
          </cell>
          <cell r="V13">
            <v>2027</v>
          </cell>
          <cell r="W13">
            <v>2126</v>
          </cell>
        </row>
        <row r="14">
          <cell r="C14">
            <v>18</v>
          </cell>
          <cell r="D14">
            <v>10</v>
          </cell>
          <cell r="E14">
            <v>14</v>
          </cell>
          <cell r="I14">
            <v>2</v>
          </cell>
          <cell r="J14">
            <v>2</v>
          </cell>
          <cell r="K14">
            <v>0</v>
          </cell>
          <cell r="O14">
            <v>0</v>
          </cell>
          <cell r="P14">
            <v>0</v>
          </cell>
          <cell r="Q14">
            <v>0</v>
          </cell>
          <cell r="U14">
            <v>64</v>
          </cell>
          <cell r="V14">
            <v>37</v>
          </cell>
          <cell r="W14">
            <v>65</v>
          </cell>
        </row>
        <row r="15">
          <cell r="U15">
            <v>138</v>
          </cell>
          <cell r="V15">
            <v>198</v>
          </cell>
          <cell r="W15">
            <v>224</v>
          </cell>
        </row>
        <row r="16">
          <cell r="U16">
            <v>2</v>
          </cell>
          <cell r="V16">
            <v>2</v>
          </cell>
          <cell r="W16">
            <v>2</v>
          </cell>
        </row>
        <row r="17">
          <cell r="C17">
            <v>3230</v>
          </cell>
          <cell r="D17">
            <v>3665</v>
          </cell>
          <cell r="E17">
            <v>4100</v>
          </cell>
          <cell r="I17">
            <v>194</v>
          </cell>
          <cell r="J17">
            <v>265</v>
          </cell>
          <cell r="K17">
            <v>262</v>
          </cell>
          <cell r="O17">
            <v>190</v>
          </cell>
          <cell r="P17">
            <v>239</v>
          </cell>
          <cell r="Q17">
            <v>240</v>
          </cell>
          <cell r="U17">
            <v>123</v>
          </cell>
          <cell r="V17">
            <v>208</v>
          </cell>
          <cell r="W17">
            <v>220</v>
          </cell>
        </row>
        <row r="18">
          <cell r="C18">
            <v>68</v>
          </cell>
          <cell r="D18">
            <v>59</v>
          </cell>
          <cell r="E18">
            <v>56</v>
          </cell>
          <cell r="I18">
            <v>0</v>
          </cell>
          <cell r="J18">
            <v>0</v>
          </cell>
          <cell r="K18">
            <v>0</v>
          </cell>
          <cell r="O18">
            <v>0</v>
          </cell>
          <cell r="P18">
            <v>0</v>
          </cell>
          <cell r="Q18">
            <v>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315</v>
          </cell>
          <cell r="D19">
            <v>352</v>
          </cell>
          <cell r="E19">
            <v>335</v>
          </cell>
          <cell r="O19">
            <v>173</v>
          </cell>
          <cell r="P19">
            <v>208</v>
          </cell>
          <cell r="Q19">
            <v>195</v>
          </cell>
          <cell r="U19">
            <v>420</v>
          </cell>
          <cell r="V19">
            <v>617</v>
          </cell>
          <cell r="W19">
            <v>612</v>
          </cell>
        </row>
        <row r="20">
          <cell r="C20">
            <v>6</v>
          </cell>
          <cell r="D20">
            <v>8</v>
          </cell>
          <cell r="E20">
            <v>5</v>
          </cell>
          <cell r="O20">
            <v>1</v>
          </cell>
          <cell r="P20">
            <v>1</v>
          </cell>
          <cell r="Q20">
            <v>1</v>
          </cell>
          <cell r="U20">
            <v>47</v>
          </cell>
          <cell r="V20">
            <v>39</v>
          </cell>
          <cell r="W20">
            <v>49</v>
          </cell>
        </row>
        <row r="21">
          <cell r="C21">
            <v>510</v>
          </cell>
          <cell r="D21">
            <v>515</v>
          </cell>
          <cell r="E21">
            <v>523</v>
          </cell>
          <cell r="I21">
            <v>340</v>
          </cell>
          <cell r="J21">
            <v>478</v>
          </cell>
          <cell r="K21">
            <v>491</v>
          </cell>
          <cell r="O21">
            <v>145</v>
          </cell>
          <cell r="P21">
            <v>157</v>
          </cell>
          <cell r="Q21">
            <v>169</v>
          </cell>
        </row>
        <row r="22">
          <cell r="C22">
            <v>55</v>
          </cell>
          <cell r="D22">
            <v>54</v>
          </cell>
          <cell r="E22">
            <v>24</v>
          </cell>
          <cell r="I22">
            <v>0</v>
          </cell>
          <cell r="J22">
            <v>0</v>
          </cell>
          <cell r="K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121</v>
          </cell>
          <cell r="D23">
            <v>151</v>
          </cell>
          <cell r="E23">
            <v>154</v>
          </cell>
          <cell r="I23">
            <v>720</v>
          </cell>
          <cell r="J23">
            <v>896</v>
          </cell>
          <cell r="K23">
            <v>965</v>
          </cell>
          <cell r="U23">
            <v>129</v>
          </cell>
          <cell r="V23">
            <v>156</v>
          </cell>
          <cell r="W23">
            <v>194</v>
          </cell>
        </row>
        <row r="24">
          <cell r="C24">
            <v>5</v>
          </cell>
          <cell r="D24">
            <v>9</v>
          </cell>
          <cell r="E24">
            <v>6</v>
          </cell>
          <cell r="I24">
            <v>19</v>
          </cell>
          <cell r="J24">
            <v>9</v>
          </cell>
          <cell r="K24">
            <v>14</v>
          </cell>
          <cell r="U24">
            <v>0</v>
          </cell>
          <cell r="V24">
            <v>0</v>
          </cell>
          <cell r="W24">
            <v>0</v>
          </cell>
        </row>
        <row r="25">
          <cell r="I25">
            <v>1138</v>
          </cell>
          <cell r="J25">
            <v>1411</v>
          </cell>
          <cell r="K25">
            <v>1507</v>
          </cell>
          <cell r="O25">
            <v>55</v>
          </cell>
          <cell r="P25">
            <v>91</v>
          </cell>
          <cell r="Q25">
            <v>98</v>
          </cell>
          <cell r="U25">
            <v>14</v>
          </cell>
          <cell r="V25">
            <v>19</v>
          </cell>
          <cell r="W25">
            <v>28</v>
          </cell>
        </row>
        <row r="26">
          <cell r="I26">
            <v>38</v>
          </cell>
          <cell r="J26">
            <v>31</v>
          </cell>
          <cell r="K26">
            <v>33</v>
          </cell>
          <cell r="O26">
            <v>0</v>
          </cell>
          <cell r="P26">
            <v>0</v>
          </cell>
          <cell r="Q26">
            <v>1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1544</v>
          </cell>
          <cell r="D27">
            <v>1749</v>
          </cell>
          <cell r="E27">
            <v>1837</v>
          </cell>
          <cell r="I27">
            <v>448</v>
          </cell>
          <cell r="J27">
            <v>578</v>
          </cell>
          <cell r="K27">
            <v>625</v>
          </cell>
          <cell r="O27">
            <v>177</v>
          </cell>
          <cell r="P27">
            <v>261</v>
          </cell>
          <cell r="Q27">
            <v>262</v>
          </cell>
        </row>
        <row r="28">
          <cell r="C28">
            <v>28</v>
          </cell>
          <cell r="D28">
            <v>24</v>
          </cell>
          <cell r="E28">
            <v>19</v>
          </cell>
          <cell r="I28">
            <v>1</v>
          </cell>
          <cell r="J28">
            <v>1</v>
          </cell>
          <cell r="K28">
            <v>3</v>
          </cell>
          <cell r="O28">
            <v>0</v>
          </cell>
          <cell r="P28">
            <v>0</v>
          </cell>
          <cell r="Q28">
            <v>3</v>
          </cell>
        </row>
        <row r="29">
          <cell r="C29">
            <v>155</v>
          </cell>
          <cell r="D29">
            <v>185</v>
          </cell>
          <cell r="E29">
            <v>184</v>
          </cell>
          <cell r="I29">
            <v>411</v>
          </cell>
          <cell r="J29">
            <v>623</v>
          </cell>
          <cell r="K29">
            <v>657</v>
          </cell>
          <cell r="O29">
            <v>188</v>
          </cell>
          <cell r="P29">
            <v>223</v>
          </cell>
          <cell r="Q29">
            <v>258</v>
          </cell>
          <cell r="U29">
            <v>493</v>
          </cell>
          <cell r="V29">
            <v>693</v>
          </cell>
          <cell r="W29">
            <v>731</v>
          </cell>
        </row>
        <row r="30">
          <cell r="C30">
            <v>1</v>
          </cell>
          <cell r="D30">
            <v>1</v>
          </cell>
          <cell r="E30">
            <v>0</v>
          </cell>
          <cell r="I30">
            <v>2</v>
          </cell>
          <cell r="J30">
            <v>3</v>
          </cell>
          <cell r="K30">
            <v>2</v>
          </cell>
          <cell r="O30">
            <v>0</v>
          </cell>
          <cell r="P30">
            <v>0</v>
          </cell>
          <cell r="Q30">
            <v>0</v>
          </cell>
          <cell r="U30">
            <v>42</v>
          </cell>
          <cell r="V30">
            <v>29</v>
          </cell>
          <cell r="W30">
            <v>32</v>
          </cell>
        </row>
        <row r="31">
          <cell r="C31">
            <v>2248</v>
          </cell>
          <cell r="D31">
            <v>2346</v>
          </cell>
          <cell r="E31">
            <v>2520</v>
          </cell>
          <cell r="U31">
            <v>366</v>
          </cell>
          <cell r="V31">
            <v>517</v>
          </cell>
          <cell r="W31">
            <v>535</v>
          </cell>
        </row>
        <row r="32">
          <cell r="C32">
            <v>158</v>
          </cell>
          <cell r="D32">
            <v>144</v>
          </cell>
          <cell r="E32">
            <v>138</v>
          </cell>
          <cell r="U32">
            <v>45</v>
          </cell>
          <cell r="V32">
            <v>48</v>
          </cell>
          <cell r="W32">
            <v>29</v>
          </cell>
        </row>
        <row r="33">
          <cell r="C33">
            <v>1241</v>
          </cell>
          <cell r="D33">
            <v>1306</v>
          </cell>
          <cell r="E33">
            <v>1397</v>
          </cell>
          <cell r="I33">
            <v>185</v>
          </cell>
          <cell r="J33">
            <v>238</v>
          </cell>
          <cell r="K33">
            <v>250</v>
          </cell>
          <cell r="U33">
            <v>224</v>
          </cell>
          <cell r="V33">
            <v>328</v>
          </cell>
          <cell r="W33">
            <v>362</v>
          </cell>
        </row>
        <row r="34">
          <cell r="C34">
            <v>140</v>
          </cell>
          <cell r="D34">
            <v>127</v>
          </cell>
          <cell r="E34">
            <v>134</v>
          </cell>
          <cell r="I34">
            <v>0</v>
          </cell>
          <cell r="J34">
            <v>0</v>
          </cell>
          <cell r="K34">
            <v>0</v>
          </cell>
          <cell r="U34">
            <v>4</v>
          </cell>
          <cell r="V34">
            <v>3</v>
          </cell>
          <cell r="W34">
            <v>4</v>
          </cell>
        </row>
        <row r="35">
          <cell r="C35">
            <v>528</v>
          </cell>
          <cell r="D35">
            <v>530</v>
          </cell>
          <cell r="E35">
            <v>559</v>
          </cell>
          <cell r="I35">
            <v>201</v>
          </cell>
          <cell r="J35">
            <v>287</v>
          </cell>
          <cell r="K35">
            <v>321</v>
          </cell>
          <cell r="O35">
            <v>59</v>
          </cell>
          <cell r="P35">
            <v>74</v>
          </cell>
          <cell r="Q35">
            <v>67</v>
          </cell>
          <cell r="U35">
            <v>577</v>
          </cell>
          <cell r="V35">
            <v>844</v>
          </cell>
          <cell r="W35">
            <v>871</v>
          </cell>
        </row>
        <row r="36">
          <cell r="C36">
            <v>56</v>
          </cell>
          <cell r="D36">
            <v>42</v>
          </cell>
          <cell r="E36">
            <v>34</v>
          </cell>
          <cell r="I36">
            <v>0</v>
          </cell>
          <cell r="J36">
            <v>0</v>
          </cell>
          <cell r="K36">
            <v>1</v>
          </cell>
          <cell r="O36">
            <v>0</v>
          </cell>
          <cell r="P36">
            <v>0</v>
          </cell>
          <cell r="Q36">
            <v>1</v>
          </cell>
          <cell r="U36">
            <v>9</v>
          </cell>
          <cell r="V36">
            <v>7</v>
          </cell>
          <cell r="W36">
            <v>11</v>
          </cell>
        </row>
        <row r="37">
          <cell r="C37">
            <v>495</v>
          </cell>
          <cell r="D37">
            <v>474</v>
          </cell>
          <cell r="E37">
            <v>483</v>
          </cell>
          <cell r="I37">
            <v>777</v>
          </cell>
          <cell r="J37">
            <v>808</v>
          </cell>
          <cell r="K37">
            <v>881</v>
          </cell>
          <cell r="O37">
            <v>121</v>
          </cell>
          <cell r="P37">
            <v>157</v>
          </cell>
          <cell r="Q37">
            <v>160</v>
          </cell>
        </row>
        <row r="38">
          <cell r="C38">
            <v>36</v>
          </cell>
          <cell r="D38">
            <v>30</v>
          </cell>
          <cell r="E38">
            <v>24</v>
          </cell>
          <cell r="I38">
            <v>44</v>
          </cell>
          <cell r="J38">
            <v>46</v>
          </cell>
          <cell r="K38">
            <v>3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213</v>
          </cell>
          <cell r="D39">
            <v>174</v>
          </cell>
          <cell r="E39">
            <v>185</v>
          </cell>
          <cell r="I39">
            <v>154</v>
          </cell>
          <cell r="J39">
            <v>196</v>
          </cell>
          <cell r="K39">
            <v>232</v>
          </cell>
          <cell r="O39">
            <v>73</v>
          </cell>
          <cell r="P39">
            <v>109</v>
          </cell>
          <cell r="Q39">
            <v>109</v>
          </cell>
          <cell r="U39">
            <v>590</v>
          </cell>
          <cell r="V39">
            <v>816</v>
          </cell>
          <cell r="W39">
            <v>835</v>
          </cell>
        </row>
        <row r="40">
          <cell r="C40">
            <v>9</v>
          </cell>
          <cell r="D40">
            <v>8</v>
          </cell>
          <cell r="E40">
            <v>2</v>
          </cell>
          <cell r="I40">
            <v>11</v>
          </cell>
          <cell r="J40">
            <v>12</v>
          </cell>
          <cell r="K40">
            <v>2</v>
          </cell>
          <cell r="O40">
            <v>0</v>
          </cell>
          <cell r="P40">
            <v>0</v>
          </cell>
          <cell r="Q40">
            <v>0</v>
          </cell>
          <cell r="U40">
            <v>65</v>
          </cell>
          <cell r="V40">
            <v>56</v>
          </cell>
          <cell r="W40">
            <v>41</v>
          </cell>
        </row>
        <row r="41">
          <cell r="C41">
            <v>147</v>
          </cell>
          <cell r="D41">
            <v>157</v>
          </cell>
          <cell r="E41">
            <v>161</v>
          </cell>
          <cell r="I41">
            <v>118</v>
          </cell>
          <cell r="J41">
            <v>167</v>
          </cell>
          <cell r="K41">
            <v>182</v>
          </cell>
          <cell r="O41">
            <v>145</v>
          </cell>
          <cell r="P41">
            <v>200</v>
          </cell>
          <cell r="Q41">
            <v>191</v>
          </cell>
          <cell r="U41">
            <v>149</v>
          </cell>
          <cell r="V41">
            <v>165</v>
          </cell>
          <cell r="W41">
            <v>175</v>
          </cell>
        </row>
        <row r="42">
          <cell r="C42">
            <v>3</v>
          </cell>
          <cell r="D42">
            <v>3</v>
          </cell>
          <cell r="E42">
            <v>4</v>
          </cell>
          <cell r="I42">
            <v>0</v>
          </cell>
          <cell r="J42">
            <v>0</v>
          </cell>
          <cell r="K42">
            <v>0</v>
          </cell>
          <cell r="O42">
            <v>0</v>
          </cell>
          <cell r="P42">
            <v>0</v>
          </cell>
          <cell r="Q42">
            <v>0</v>
          </cell>
          <cell r="U42">
            <v>1</v>
          </cell>
          <cell r="V42">
            <v>1</v>
          </cell>
          <cell r="W42">
            <v>0</v>
          </cell>
        </row>
        <row r="43">
          <cell r="C43">
            <v>173</v>
          </cell>
          <cell r="D43">
            <v>154</v>
          </cell>
          <cell r="E43">
            <v>181</v>
          </cell>
          <cell r="O43">
            <v>192</v>
          </cell>
          <cell r="P43">
            <v>250</v>
          </cell>
          <cell r="Q43">
            <v>253</v>
          </cell>
          <cell r="U43">
            <v>89</v>
          </cell>
          <cell r="V43">
            <v>151</v>
          </cell>
          <cell r="W43">
            <v>151</v>
          </cell>
        </row>
        <row r="44">
          <cell r="C44">
            <v>4</v>
          </cell>
          <cell r="D44">
            <v>4</v>
          </cell>
          <cell r="E44">
            <v>6</v>
          </cell>
          <cell r="O44">
            <v>0</v>
          </cell>
          <cell r="P44">
            <v>0</v>
          </cell>
          <cell r="Q44">
            <v>3</v>
          </cell>
          <cell r="U44">
            <v>0</v>
          </cell>
          <cell r="V44">
            <v>0</v>
          </cell>
          <cell r="W44">
            <v>0</v>
          </cell>
        </row>
        <row r="45">
          <cell r="C45">
            <v>136</v>
          </cell>
          <cell r="D45">
            <v>155</v>
          </cell>
          <cell r="E45">
            <v>152</v>
          </cell>
          <cell r="I45">
            <v>660</v>
          </cell>
          <cell r="J45">
            <v>975</v>
          </cell>
          <cell r="K45">
            <v>942</v>
          </cell>
          <cell r="O45">
            <v>23</v>
          </cell>
          <cell r="P45">
            <v>29</v>
          </cell>
          <cell r="Q45">
            <v>28</v>
          </cell>
          <cell r="U45">
            <v>1480</v>
          </cell>
          <cell r="V45">
            <v>1861</v>
          </cell>
          <cell r="W45">
            <v>1916</v>
          </cell>
        </row>
        <row r="46">
          <cell r="C46">
            <v>15</v>
          </cell>
          <cell r="D46">
            <v>14</v>
          </cell>
          <cell r="E46">
            <v>17</v>
          </cell>
          <cell r="I46">
            <v>9</v>
          </cell>
          <cell r="J46">
            <v>3</v>
          </cell>
          <cell r="K46">
            <v>11</v>
          </cell>
          <cell r="O46">
            <v>0</v>
          </cell>
          <cell r="P46">
            <v>0</v>
          </cell>
          <cell r="Q46">
            <v>1</v>
          </cell>
          <cell r="U46">
            <v>383</v>
          </cell>
          <cell r="V46">
            <v>370</v>
          </cell>
          <cell r="W46">
            <v>240</v>
          </cell>
        </row>
        <row r="47">
          <cell r="I47">
            <v>344</v>
          </cell>
          <cell r="J47">
            <v>466</v>
          </cell>
          <cell r="K47">
            <v>447</v>
          </cell>
        </row>
        <row r="48">
          <cell r="I48">
            <v>38</v>
          </cell>
          <cell r="J48">
            <v>13</v>
          </cell>
          <cell r="K48">
            <v>31</v>
          </cell>
        </row>
        <row r="49">
          <cell r="C49">
            <v>827</v>
          </cell>
          <cell r="D49">
            <v>1007</v>
          </cell>
          <cell r="E49">
            <v>1037</v>
          </cell>
          <cell r="I49">
            <v>614</v>
          </cell>
          <cell r="J49">
            <v>781</v>
          </cell>
          <cell r="K49">
            <v>832</v>
          </cell>
          <cell r="O49">
            <v>210</v>
          </cell>
          <cell r="P49">
            <v>219</v>
          </cell>
          <cell r="Q49">
            <v>250</v>
          </cell>
          <cell r="U49">
            <v>1183</v>
          </cell>
          <cell r="V49">
            <v>1530</v>
          </cell>
          <cell r="W49">
            <v>1569</v>
          </cell>
        </row>
        <row r="50">
          <cell r="C50">
            <v>17</v>
          </cell>
          <cell r="D50">
            <v>11</v>
          </cell>
          <cell r="E50">
            <v>18</v>
          </cell>
          <cell r="I50">
            <v>14</v>
          </cell>
          <cell r="J50">
            <v>5</v>
          </cell>
          <cell r="K50">
            <v>12</v>
          </cell>
          <cell r="O50">
            <v>0</v>
          </cell>
          <cell r="P50">
            <v>1</v>
          </cell>
          <cell r="Q50">
            <v>2</v>
          </cell>
          <cell r="U50">
            <v>390</v>
          </cell>
          <cell r="V50">
            <v>390</v>
          </cell>
          <cell r="W50">
            <v>342</v>
          </cell>
        </row>
        <row r="51">
          <cell r="I51">
            <v>162</v>
          </cell>
          <cell r="J51">
            <v>192</v>
          </cell>
          <cell r="K51">
            <v>218</v>
          </cell>
          <cell r="O51">
            <v>33</v>
          </cell>
          <cell r="P51">
            <v>48</v>
          </cell>
          <cell r="Q51">
            <v>51</v>
          </cell>
        </row>
        <row r="52">
          <cell r="I52">
            <v>0</v>
          </cell>
          <cell r="J52">
            <v>0</v>
          </cell>
          <cell r="K52">
            <v>1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565</v>
          </cell>
          <cell r="D53">
            <v>723</v>
          </cell>
          <cell r="E53">
            <v>743</v>
          </cell>
          <cell r="I53">
            <v>5</v>
          </cell>
          <cell r="J53">
            <v>5</v>
          </cell>
          <cell r="K53">
            <v>0</v>
          </cell>
          <cell r="O53">
            <v>25</v>
          </cell>
          <cell r="P53">
            <v>42</v>
          </cell>
          <cell r="Q53">
            <v>40</v>
          </cell>
          <cell r="U53">
            <v>211</v>
          </cell>
          <cell r="V53">
            <v>320</v>
          </cell>
          <cell r="W53">
            <v>352</v>
          </cell>
        </row>
        <row r="54">
          <cell r="C54">
            <v>8</v>
          </cell>
          <cell r="D54">
            <v>7</v>
          </cell>
          <cell r="E54">
            <v>7</v>
          </cell>
          <cell r="I54">
            <v>15</v>
          </cell>
          <cell r="J54">
            <v>15</v>
          </cell>
          <cell r="K54">
            <v>0</v>
          </cell>
          <cell r="O54">
            <v>0</v>
          </cell>
          <cell r="P54">
            <v>0</v>
          </cell>
          <cell r="Q54">
            <v>0</v>
          </cell>
          <cell r="U54">
            <v>34</v>
          </cell>
          <cell r="V54">
            <v>38</v>
          </cell>
          <cell r="W54">
            <v>29</v>
          </cell>
        </row>
        <row r="55">
          <cell r="C55">
            <v>1420</v>
          </cell>
          <cell r="D55">
            <v>1748</v>
          </cell>
          <cell r="E55">
            <v>1799</v>
          </cell>
          <cell r="O55">
            <v>10</v>
          </cell>
          <cell r="P55">
            <v>12</v>
          </cell>
          <cell r="Q55">
            <v>13</v>
          </cell>
          <cell r="U55">
            <v>141</v>
          </cell>
          <cell r="V55">
            <v>188</v>
          </cell>
          <cell r="W55">
            <v>210</v>
          </cell>
        </row>
        <row r="56">
          <cell r="C56">
            <v>42</v>
          </cell>
          <cell r="D56">
            <v>41</v>
          </cell>
          <cell r="E56">
            <v>38</v>
          </cell>
          <cell r="O56">
            <v>0</v>
          </cell>
          <cell r="P56">
            <v>0</v>
          </cell>
          <cell r="Q56">
            <v>0</v>
          </cell>
          <cell r="U56">
            <v>10</v>
          </cell>
          <cell r="V56">
            <v>16</v>
          </cell>
          <cell r="W56">
            <v>15</v>
          </cell>
        </row>
        <row r="57">
          <cell r="C57">
            <v>1242</v>
          </cell>
          <cell r="D57">
            <v>1585</v>
          </cell>
          <cell r="E57">
            <v>1551</v>
          </cell>
          <cell r="I57">
            <v>0</v>
          </cell>
          <cell r="J57">
            <v>0</v>
          </cell>
          <cell r="K57">
            <v>0</v>
          </cell>
          <cell r="O57">
            <v>39</v>
          </cell>
          <cell r="P57">
            <v>59</v>
          </cell>
          <cell r="Q57">
            <v>56</v>
          </cell>
          <cell r="U57">
            <v>221</v>
          </cell>
          <cell r="V57">
            <v>358</v>
          </cell>
          <cell r="W57">
            <v>347</v>
          </cell>
        </row>
        <row r="58">
          <cell r="C58">
            <v>27</v>
          </cell>
          <cell r="D58">
            <v>25</v>
          </cell>
          <cell r="E58">
            <v>12</v>
          </cell>
          <cell r="I58">
            <v>0</v>
          </cell>
          <cell r="J58">
            <v>0</v>
          </cell>
          <cell r="K58">
            <v>0</v>
          </cell>
          <cell r="O58">
            <v>0</v>
          </cell>
          <cell r="P58">
            <v>0</v>
          </cell>
          <cell r="Q58">
            <v>0</v>
          </cell>
          <cell r="U58">
            <v>2</v>
          </cell>
          <cell r="V58">
            <v>1</v>
          </cell>
          <cell r="W58">
            <v>2</v>
          </cell>
        </row>
        <row r="59">
          <cell r="C59">
            <v>606</v>
          </cell>
          <cell r="D59">
            <v>805</v>
          </cell>
          <cell r="E59">
            <v>840</v>
          </cell>
          <cell r="O59">
            <v>28</v>
          </cell>
          <cell r="P59">
            <v>33</v>
          </cell>
          <cell r="Q59">
            <v>29</v>
          </cell>
          <cell r="U59">
            <v>206</v>
          </cell>
          <cell r="V59">
            <v>281</v>
          </cell>
          <cell r="W59">
            <v>311</v>
          </cell>
        </row>
        <row r="60">
          <cell r="C60">
            <v>24</v>
          </cell>
          <cell r="D60">
            <v>11</v>
          </cell>
          <cell r="E60">
            <v>17</v>
          </cell>
          <cell r="O60">
            <v>2</v>
          </cell>
          <cell r="P60">
            <v>2</v>
          </cell>
          <cell r="Q60">
            <v>1</v>
          </cell>
          <cell r="U60">
            <v>1</v>
          </cell>
          <cell r="V60">
            <v>2</v>
          </cell>
          <cell r="W60">
            <v>3</v>
          </cell>
        </row>
        <row r="61">
          <cell r="C61">
            <v>290</v>
          </cell>
          <cell r="D61">
            <v>420</v>
          </cell>
          <cell r="E61">
            <v>432</v>
          </cell>
          <cell r="O61">
            <v>53</v>
          </cell>
          <cell r="P61">
            <v>61</v>
          </cell>
          <cell r="Q61">
            <v>75</v>
          </cell>
        </row>
        <row r="62">
          <cell r="C62">
            <v>4</v>
          </cell>
          <cell r="D62">
            <v>0</v>
          </cell>
          <cell r="E62">
            <v>4</v>
          </cell>
          <cell r="O62">
            <v>0</v>
          </cell>
          <cell r="P62">
            <v>0</v>
          </cell>
          <cell r="Q62">
            <v>0</v>
          </cell>
        </row>
        <row r="63">
          <cell r="I63">
            <v>2096</v>
          </cell>
          <cell r="J63">
            <v>2766</v>
          </cell>
          <cell r="K63">
            <v>2900</v>
          </cell>
          <cell r="O63">
            <v>94</v>
          </cell>
          <cell r="P63">
            <v>122</v>
          </cell>
          <cell r="Q63">
            <v>120</v>
          </cell>
          <cell r="U63">
            <v>269</v>
          </cell>
          <cell r="V63">
            <v>367</v>
          </cell>
          <cell r="W63">
            <v>385</v>
          </cell>
        </row>
        <row r="64">
          <cell r="I64">
            <v>9</v>
          </cell>
          <cell r="J64">
            <v>9</v>
          </cell>
          <cell r="K64">
            <v>13</v>
          </cell>
          <cell r="O64">
            <v>0</v>
          </cell>
          <cell r="P64">
            <v>0</v>
          </cell>
          <cell r="Q64">
            <v>0</v>
          </cell>
          <cell r="U64">
            <v>5</v>
          </cell>
          <cell r="V64">
            <v>5</v>
          </cell>
          <cell r="W64">
            <v>7</v>
          </cell>
        </row>
        <row r="65">
          <cell r="C65">
            <v>651</v>
          </cell>
          <cell r="D65">
            <v>772</v>
          </cell>
          <cell r="E65">
            <v>900</v>
          </cell>
          <cell r="I65">
            <v>283</v>
          </cell>
          <cell r="J65">
            <v>412</v>
          </cell>
          <cell r="K65">
            <v>430</v>
          </cell>
          <cell r="U65">
            <v>193</v>
          </cell>
          <cell r="V65">
            <v>284</v>
          </cell>
          <cell r="W65">
            <v>297</v>
          </cell>
        </row>
        <row r="66">
          <cell r="C66">
            <v>24</v>
          </cell>
          <cell r="D66">
            <v>22</v>
          </cell>
          <cell r="E66">
            <v>15</v>
          </cell>
          <cell r="I66">
            <v>3</v>
          </cell>
          <cell r="J66">
            <v>0</v>
          </cell>
          <cell r="K66">
            <v>4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1964</v>
          </cell>
          <cell r="D67">
            <v>2057</v>
          </cell>
          <cell r="E67">
            <v>2281</v>
          </cell>
          <cell r="U67">
            <v>202</v>
          </cell>
          <cell r="V67">
            <v>314</v>
          </cell>
          <cell r="W67">
            <v>341</v>
          </cell>
        </row>
        <row r="68">
          <cell r="C68">
            <v>92</v>
          </cell>
          <cell r="D68">
            <v>83</v>
          </cell>
          <cell r="E68">
            <v>83</v>
          </cell>
          <cell r="U68">
            <v>4</v>
          </cell>
          <cell r="V68">
            <v>4</v>
          </cell>
          <cell r="W68">
            <v>1</v>
          </cell>
        </row>
        <row r="69">
          <cell r="C69">
            <v>547</v>
          </cell>
          <cell r="D69">
            <v>622</v>
          </cell>
          <cell r="E69">
            <v>693</v>
          </cell>
          <cell r="I69">
            <v>1011</v>
          </cell>
          <cell r="J69">
            <v>1423</v>
          </cell>
          <cell r="K69">
            <v>1473</v>
          </cell>
          <cell r="O69">
            <v>15</v>
          </cell>
          <cell r="P69">
            <v>21</v>
          </cell>
          <cell r="Q69">
            <v>19</v>
          </cell>
          <cell r="U69">
            <v>313</v>
          </cell>
          <cell r="V69">
            <v>483</v>
          </cell>
          <cell r="W69">
            <v>522</v>
          </cell>
        </row>
        <row r="70">
          <cell r="C70">
            <v>12</v>
          </cell>
          <cell r="D70">
            <v>17</v>
          </cell>
          <cell r="E70">
            <v>9</v>
          </cell>
          <cell r="I70">
            <v>6</v>
          </cell>
          <cell r="J70">
            <v>7</v>
          </cell>
          <cell r="K70">
            <v>3</v>
          </cell>
          <cell r="O70">
            <v>0</v>
          </cell>
          <cell r="P70">
            <v>0</v>
          </cell>
          <cell r="Q70">
            <v>0</v>
          </cell>
          <cell r="U70">
            <v>9</v>
          </cell>
          <cell r="V70">
            <v>9</v>
          </cell>
          <cell r="W70">
            <v>4</v>
          </cell>
        </row>
        <row r="71">
          <cell r="C71">
            <v>254</v>
          </cell>
          <cell r="D71">
            <v>273</v>
          </cell>
          <cell r="E71">
            <v>341</v>
          </cell>
          <cell r="I71">
            <v>99</v>
          </cell>
          <cell r="J71">
            <v>154</v>
          </cell>
          <cell r="K71">
            <v>175</v>
          </cell>
          <cell r="O71">
            <v>51</v>
          </cell>
          <cell r="P71">
            <v>54</v>
          </cell>
          <cell r="Q71">
            <v>58</v>
          </cell>
          <cell r="U71">
            <v>261</v>
          </cell>
          <cell r="V71">
            <v>429</v>
          </cell>
          <cell r="W71">
            <v>410</v>
          </cell>
        </row>
        <row r="72">
          <cell r="C72">
            <v>10</v>
          </cell>
          <cell r="D72">
            <v>14</v>
          </cell>
          <cell r="E72">
            <v>16</v>
          </cell>
          <cell r="I72">
            <v>1</v>
          </cell>
          <cell r="J72">
            <v>1</v>
          </cell>
          <cell r="K72">
            <v>0</v>
          </cell>
          <cell r="O72">
            <v>1</v>
          </cell>
          <cell r="P72">
            <v>0</v>
          </cell>
          <cell r="Q72">
            <v>1</v>
          </cell>
          <cell r="U72">
            <v>0</v>
          </cell>
          <cell r="V72">
            <v>0</v>
          </cell>
          <cell r="W72">
            <v>0</v>
          </cell>
        </row>
        <row r="73">
          <cell r="C73">
            <v>500</v>
          </cell>
          <cell r="D73">
            <v>548</v>
          </cell>
          <cell r="E73">
            <v>628</v>
          </cell>
          <cell r="O73">
            <v>301</v>
          </cell>
          <cell r="P73">
            <v>349</v>
          </cell>
          <cell r="Q73">
            <v>379</v>
          </cell>
        </row>
        <row r="74">
          <cell r="C74">
            <v>27</v>
          </cell>
          <cell r="D74">
            <v>26</v>
          </cell>
          <cell r="E74">
            <v>18</v>
          </cell>
          <cell r="O74">
            <v>1</v>
          </cell>
          <cell r="P74">
            <v>4</v>
          </cell>
          <cell r="Q74">
            <v>3</v>
          </cell>
        </row>
        <row r="75">
          <cell r="C75">
            <v>1478</v>
          </cell>
          <cell r="D75">
            <v>1501</v>
          </cell>
          <cell r="E75">
            <v>1485</v>
          </cell>
          <cell r="I75">
            <v>223</v>
          </cell>
          <cell r="J75">
            <v>327</v>
          </cell>
          <cell r="K75">
            <v>337</v>
          </cell>
          <cell r="O75">
            <v>405</v>
          </cell>
          <cell r="P75">
            <v>489</v>
          </cell>
          <cell r="Q75">
            <v>488</v>
          </cell>
        </row>
        <row r="76">
          <cell r="C76">
            <v>145</v>
          </cell>
          <cell r="D76">
            <v>136</v>
          </cell>
          <cell r="E76">
            <v>82</v>
          </cell>
          <cell r="I76">
            <v>5</v>
          </cell>
          <cell r="J76">
            <v>6</v>
          </cell>
          <cell r="K76">
            <v>1</v>
          </cell>
          <cell r="O76">
            <v>1</v>
          </cell>
          <cell r="P76">
            <v>1</v>
          </cell>
          <cell r="Q76">
            <v>2</v>
          </cell>
        </row>
        <row r="77">
          <cell r="I77">
            <v>252</v>
          </cell>
          <cell r="J77">
            <v>370</v>
          </cell>
          <cell r="K77">
            <v>387</v>
          </cell>
          <cell r="O77">
            <v>255</v>
          </cell>
          <cell r="P77">
            <v>295</v>
          </cell>
          <cell r="Q77">
            <v>315</v>
          </cell>
        </row>
        <row r="78">
          <cell r="I78">
            <v>19</v>
          </cell>
          <cell r="J78">
            <v>2</v>
          </cell>
          <cell r="K78">
            <v>19</v>
          </cell>
          <cell r="O78">
            <v>1</v>
          </cell>
          <cell r="P78">
            <v>1</v>
          </cell>
          <cell r="Q78">
            <v>2</v>
          </cell>
        </row>
        <row r="79">
          <cell r="C79">
            <v>232</v>
          </cell>
          <cell r="D79">
            <v>302</v>
          </cell>
          <cell r="E79">
            <v>345</v>
          </cell>
          <cell r="I79">
            <v>359</v>
          </cell>
          <cell r="J79">
            <v>558</v>
          </cell>
          <cell r="K79">
            <v>539</v>
          </cell>
          <cell r="O79">
            <v>278</v>
          </cell>
          <cell r="P79">
            <v>338</v>
          </cell>
          <cell r="Q79">
            <v>376</v>
          </cell>
        </row>
        <row r="80">
          <cell r="C80">
            <v>1</v>
          </cell>
          <cell r="D80">
            <v>1</v>
          </cell>
          <cell r="E80">
            <v>0</v>
          </cell>
          <cell r="I80">
            <v>12</v>
          </cell>
          <cell r="J80">
            <v>0</v>
          </cell>
          <cell r="K80">
            <v>15</v>
          </cell>
          <cell r="O80">
            <v>0</v>
          </cell>
          <cell r="P80">
            <v>0</v>
          </cell>
          <cell r="Q80">
            <v>1</v>
          </cell>
        </row>
        <row r="81">
          <cell r="C81">
            <v>63</v>
          </cell>
          <cell r="D81">
            <v>90</v>
          </cell>
          <cell r="E81">
            <v>108</v>
          </cell>
          <cell r="I81">
            <v>89</v>
          </cell>
          <cell r="J81">
            <v>125</v>
          </cell>
          <cell r="K81">
            <v>141</v>
          </cell>
        </row>
        <row r="82">
          <cell r="C82">
            <v>0</v>
          </cell>
          <cell r="D82">
            <v>0</v>
          </cell>
          <cell r="E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488</v>
          </cell>
          <cell r="D83">
            <v>636</v>
          </cell>
          <cell r="E83">
            <v>673</v>
          </cell>
          <cell r="O83">
            <v>29</v>
          </cell>
          <cell r="P83">
            <v>30</v>
          </cell>
          <cell r="Q83">
            <v>33</v>
          </cell>
        </row>
        <row r="84">
          <cell r="C84">
            <v>0</v>
          </cell>
          <cell r="D84">
            <v>0</v>
          </cell>
          <cell r="E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>
            <v>366</v>
          </cell>
          <cell r="D85">
            <v>503</v>
          </cell>
          <cell r="E85">
            <v>529</v>
          </cell>
          <cell r="I85">
            <v>120</v>
          </cell>
          <cell r="J85">
            <v>189</v>
          </cell>
          <cell r="K85">
            <v>194</v>
          </cell>
          <cell r="O85">
            <v>97</v>
          </cell>
          <cell r="P85">
            <v>117</v>
          </cell>
          <cell r="Q85">
            <v>120</v>
          </cell>
        </row>
        <row r="86">
          <cell r="C86">
            <v>5</v>
          </cell>
          <cell r="D86">
            <v>5</v>
          </cell>
          <cell r="E86">
            <v>4</v>
          </cell>
          <cell r="I86">
            <v>11</v>
          </cell>
          <cell r="J86">
            <v>5</v>
          </cell>
          <cell r="K86">
            <v>6</v>
          </cell>
          <cell r="O86">
            <v>0</v>
          </cell>
          <cell r="P86">
            <v>0</v>
          </cell>
          <cell r="Q86">
            <v>0</v>
          </cell>
        </row>
        <row r="87">
          <cell r="C87">
            <v>116</v>
          </cell>
          <cell r="D87">
            <v>128</v>
          </cell>
          <cell r="E87">
            <v>144</v>
          </cell>
          <cell r="I87">
            <v>72</v>
          </cell>
          <cell r="J87">
            <v>103</v>
          </cell>
          <cell r="K87">
            <v>110</v>
          </cell>
          <cell r="O87">
            <v>382</v>
          </cell>
          <cell r="P87">
            <v>509</v>
          </cell>
          <cell r="Q87">
            <v>553</v>
          </cell>
        </row>
        <row r="88">
          <cell r="C88">
            <v>0</v>
          </cell>
          <cell r="D88">
            <v>0</v>
          </cell>
          <cell r="E88">
            <v>0</v>
          </cell>
          <cell r="I88">
            <v>0</v>
          </cell>
          <cell r="J88">
            <v>0</v>
          </cell>
          <cell r="K88">
            <v>0</v>
          </cell>
          <cell r="O88">
            <v>5</v>
          </cell>
          <cell r="P88">
            <v>3</v>
          </cell>
          <cell r="Q88">
            <v>2</v>
          </cell>
        </row>
        <row r="89">
          <cell r="C89">
            <v>67</v>
          </cell>
          <cell r="D89">
            <v>91</v>
          </cell>
          <cell r="E89">
            <v>88</v>
          </cell>
          <cell r="I89">
            <v>184</v>
          </cell>
          <cell r="J89">
            <v>189</v>
          </cell>
          <cell r="K89">
            <v>257</v>
          </cell>
          <cell r="O89">
            <v>364</v>
          </cell>
          <cell r="P89">
            <v>436</v>
          </cell>
          <cell r="Q89">
            <v>483</v>
          </cell>
        </row>
        <row r="90">
          <cell r="C90">
            <v>4</v>
          </cell>
          <cell r="D90">
            <v>3</v>
          </cell>
          <cell r="E90">
            <v>2</v>
          </cell>
          <cell r="I90">
            <v>0</v>
          </cell>
          <cell r="J90">
            <v>0</v>
          </cell>
          <cell r="K90">
            <v>0</v>
          </cell>
          <cell r="O90">
            <v>0</v>
          </cell>
          <cell r="P90">
            <v>1</v>
          </cell>
          <cell r="Q90">
            <v>1</v>
          </cell>
        </row>
        <row r="91">
          <cell r="C91">
            <v>64</v>
          </cell>
          <cell r="D91">
            <v>99</v>
          </cell>
          <cell r="E91">
            <v>82</v>
          </cell>
          <cell r="I91">
            <v>145</v>
          </cell>
          <cell r="J91">
            <v>210</v>
          </cell>
          <cell r="K91">
            <v>207</v>
          </cell>
          <cell r="O91">
            <v>466</v>
          </cell>
          <cell r="P91">
            <v>504</v>
          </cell>
          <cell r="Q91">
            <v>571</v>
          </cell>
        </row>
        <row r="92">
          <cell r="C92">
            <v>11</v>
          </cell>
          <cell r="D92">
            <v>0</v>
          </cell>
          <cell r="E92">
            <v>11</v>
          </cell>
          <cell r="I92">
            <v>0</v>
          </cell>
          <cell r="J92">
            <v>1</v>
          </cell>
          <cell r="K92">
            <v>0</v>
          </cell>
          <cell r="O92">
            <v>5</v>
          </cell>
          <cell r="P92">
            <v>6</v>
          </cell>
          <cell r="Q92">
            <v>2</v>
          </cell>
        </row>
        <row r="93">
          <cell r="O93">
            <v>248</v>
          </cell>
          <cell r="P93">
            <v>318</v>
          </cell>
          <cell r="Q93">
            <v>314</v>
          </cell>
        </row>
        <row r="94">
          <cell r="O94">
            <v>2</v>
          </cell>
          <cell r="P94">
            <v>4</v>
          </cell>
          <cell r="Q94">
            <v>2</v>
          </cell>
        </row>
        <row r="95">
          <cell r="C95">
            <v>937</v>
          </cell>
          <cell r="D95">
            <v>1146</v>
          </cell>
          <cell r="E95">
            <v>1196</v>
          </cell>
          <cell r="I95">
            <v>129</v>
          </cell>
          <cell r="J95">
            <v>169</v>
          </cell>
          <cell r="K95">
            <v>181</v>
          </cell>
          <cell r="O95">
            <v>468</v>
          </cell>
          <cell r="P95">
            <v>490</v>
          </cell>
          <cell r="Q95">
            <v>545</v>
          </cell>
        </row>
        <row r="96">
          <cell r="C96">
            <v>72</v>
          </cell>
          <cell r="D96">
            <v>76</v>
          </cell>
          <cell r="E96">
            <v>40</v>
          </cell>
          <cell r="I96">
            <v>0</v>
          </cell>
          <cell r="J96">
            <v>0</v>
          </cell>
          <cell r="K96">
            <v>1</v>
          </cell>
          <cell r="O96">
            <v>0</v>
          </cell>
          <cell r="P96">
            <v>0</v>
          </cell>
          <cell r="Q96">
            <v>1</v>
          </cell>
        </row>
        <row r="97">
          <cell r="C97">
            <v>818</v>
          </cell>
          <cell r="D97">
            <v>1023</v>
          </cell>
          <cell r="E97">
            <v>1070</v>
          </cell>
          <cell r="I97">
            <v>49</v>
          </cell>
          <cell r="J97">
            <v>64</v>
          </cell>
          <cell r="K97">
            <v>62</v>
          </cell>
        </row>
        <row r="98">
          <cell r="C98">
            <v>2</v>
          </cell>
          <cell r="D98">
            <v>1</v>
          </cell>
          <cell r="E98">
            <v>4</v>
          </cell>
          <cell r="I98">
            <v>0</v>
          </cell>
          <cell r="J98">
            <v>0</v>
          </cell>
          <cell r="K98">
            <v>0</v>
          </cell>
        </row>
        <row r="99">
          <cell r="C99">
            <v>592</v>
          </cell>
          <cell r="D99">
            <v>676</v>
          </cell>
          <cell r="E99">
            <v>739</v>
          </cell>
          <cell r="I99">
            <v>16</v>
          </cell>
          <cell r="J99">
            <v>17</v>
          </cell>
          <cell r="K99">
            <v>20</v>
          </cell>
          <cell r="O99">
            <v>336</v>
          </cell>
          <cell r="P99">
            <v>425</v>
          </cell>
          <cell r="Q99">
            <v>492</v>
          </cell>
        </row>
        <row r="100">
          <cell r="C100">
            <v>9</v>
          </cell>
          <cell r="D100">
            <v>6</v>
          </cell>
          <cell r="E100">
            <v>6</v>
          </cell>
          <cell r="I100">
            <v>0</v>
          </cell>
          <cell r="J100">
            <v>0</v>
          </cell>
          <cell r="K100">
            <v>0</v>
          </cell>
          <cell r="O100">
            <v>8</v>
          </cell>
          <cell r="P100">
            <v>0</v>
          </cell>
          <cell r="Q100">
            <v>8</v>
          </cell>
        </row>
        <row r="101">
          <cell r="C101">
            <v>485</v>
          </cell>
          <cell r="D101">
            <v>591</v>
          </cell>
          <cell r="E101">
            <v>627</v>
          </cell>
          <cell r="I101">
            <v>28</v>
          </cell>
          <cell r="J101">
            <v>24</v>
          </cell>
          <cell r="K101">
            <v>28</v>
          </cell>
          <cell r="O101">
            <v>188</v>
          </cell>
          <cell r="P101">
            <v>257</v>
          </cell>
          <cell r="Q101">
            <v>276</v>
          </cell>
        </row>
        <row r="102">
          <cell r="C102">
            <v>11</v>
          </cell>
          <cell r="D102">
            <v>5</v>
          </cell>
          <cell r="E102">
            <v>8</v>
          </cell>
          <cell r="I102">
            <v>0</v>
          </cell>
          <cell r="J102">
            <v>0</v>
          </cell>
          <cell r="K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>
            <v>872</v>
          </cell>
          <cell r="D103">
            <v>1118</v>
          </cell>
          <cell r="E103">
            <v>1170</v>
          </cell>
          <cell r="O103">
            <v>254</v>
          </cell>
          <cell r="P103">
            <v>373</v>
          </cell>
          <cell r="Q103">
            <v>419</v>
          </cell>
        </row>
        <row r="104">
          <cell r="C104">
            <v>23</v>
          </cell>
          <cell r="D104">
            <v>13</v>
          </cell>
          <cell r="E104">
            <v>22</v>
          </cell>
          <cell r="O104">
            <v>0</v>
          </cell>
          <cell r="P104">
            <v>0</v>
          </cell>
          <cell r="Q104">
            <v>0</v>
          </cell>
        </row>
        <row r="105">
          <cell r="C105">
            <v>137</v>
          </cell>
          <cell r="D105">
            <v>142</v>
          </cell>
          <cell r="E105">
            <v>161</v>
          </cell>
          <cell r="I105">
            <v>72</v>
          </cell>
          <cell r="J105">
            <v>100</v>
          </cell>
          <cell r="K105">
            <v>115</v>
          </cell>
        </row>
        <row r="106">
          <cell r="C106">
            <v>7</v>
          </cell>
          <cell r="D106">
            <v>6</v>
          </cell>
          <cell r="E106">
            <v>2</v>
          </cell>
          <cell r="I106">
            <v>0</v>
          </cell>
          <cell r="J106">
            <v>0</v>
          </cell>
          <cell r="K106">
            <v>0</v>
          </cell>
        </row>
        <row r="107">
          <cell r="C107">
            <v>202</v>
          </cell>
          <cell r="D107">
            <v>266</v>
          </cell>
          <cell r="E107">
            <v>276</v>
          </cell>
          <cell r="I107">
            <v>477</v>
          </cell>
          <cell r="J107">
            <v>638</v>
          </cell>
          <cell r="K107">
            <v>666</v>
          </cell>
          <cell r="O107">
            <v>625</v>
          </cell>
          <cell r="P107">
            <v>917</v>
          </cell>
          <cell r="Q107">
            <v>933</v>
          </cell>
        </row>
        <row r="108">
          <cell r="C108">
            <v>3</v>
          </cell>
          <cell r="D108">
            <v>2</v>
          </cell>
          <cell r="E108">
            <v>2</v>
          </cell>
          <cell r="I108">
            <v>17</v>
          </cell>
          <cell r="J108">
            <v>19</v>
          </cell>
          <cell r="K108">
            <v>12</v>
          </cell>
          <cell r="O108">
            <v>4</v>
          </cell>
          <cell r="P108">
            <v>3</v>
          </cell>
          <cell r="Q108">
            <v>2</v>
          </cell>
        </row>
        <row r="109">
          <cell r="I109">
            <v>40</v>
          </cell>
          <cell r="J109">
            <v>60</v>
          </cell>
          <cell r="K109">
            <v>55</v>
          </cell>
          <cell r="O109">
            <v>1091</v>
          </cell>
          <cell r="P109">
            <v>1381</v>
          </cell>
          <cell r="Q109">
            <v>1514</v>
          </cell>
        </row>
        <row r="110">
          <cell r="I110">
            <v>3</v>
          </cell>
          <cell r="J110">
            <v>0</v>
          </cell>
          <cell r="K110">
            <v>3</v>
          </cell>
          <cell r="O110">
            <v>2</v>
          </cell>
          <cell r="P110">
            <v>2</v>
          </cell>
          <cell r="Q110">
            <v>8</v>
          </cell>
        </row>
        <row r="111">
          <cell r="C111">
            <v>238</v>
          </cell>
          <cell r="D111">
            <v>329</v>
          </cell>
          <cell r="E111">
            <v>352</v>
          </cell>
          <cell r="I111">
            <v>51</v>
          </cell>
          <cell r="J111">
            <v>71</v>
          </cell>
          <cell r="K111">
            <v>71</v>
          </cell>
          <cell r="O111">
            <v>504</v>
          </cell>
          <cell r="P111">
            <v>622</v>
          </cell>
          <cell r="Q111">
            <v>697</v>
          </cell>
        </row>
        <row r="112">
          <cell r="C112">
            <v>0</v>
          </cell>
          <cell r="D112">
            <v>0</v>
          </cell>
          <cell r="E112">
            <v>2</v>
          </cell>
          <cell r="I112">
            <v>2</v>
          </cell>
          <cell r="J112">
            <v>1</v>
          </cell>
          <cell r="K112">
            <v>1</v>
          </cell>
          <cell r="O112">
            <v>1</v>
          </cell>
          <cell r="P112">
            <v>1</v>
          </cell>
          <cell r="Q112">
            <v>3</v>
          </cell>
        </row>
        <row r="113">
          <cell r="C113">
            <v>307</v>
          </cell>
          <cell r="D113">
            <v>448</v>
          </cell>
          <cell r="E113">
            <v>455</v>
          </cell>
          <cell r="I113">
            <v>79</v>
          </cell>
          <cell r="J113">
            <v>104</v>
          </cell>
          <cell r="K113">
            <v>116</v>
          </cell>
        </row>
        <row r="114">
          <cell r="C114">
            <v>1</v>
          </cell>
          <cell r="D114">
            <v>1</v>
          </cell>
          <cell r="E114">
            <v>0</v>
          </cell>
          <cell r="I114">
            <v>0</v>
          </cell>
          <cell r="J114">
            <v>0</v>
          </cell>
          <cell r="K114">
            <v>1</v>
          </cell>
        </row>
        <row r="115">
          <cell r="O115">
            <v>327</v>
          </cell>
          <cell r="P115">
            <v>385</v>
          </cell>
          <cell r="Q115">
            <v>411</v>
          </cell>
        </row>
        <row r="116">
          <cell r="O116">
            <v>2</v>
          </cell>
          <cell r="P116">
            <v>0</v>
          </cell>
          <cell r="Q116">
            <v>3</v>
          </cell>
        </row>
        <row r="117">
          <cell r="C117">
            <v>20</v>
          </cell>
          <cell r="D117">
            <v>27</v>
          </cell>
          <cell r="E117">
            <v>17</v>
          </cell>
          <cell r="I117">
            <v>74</v>
          </cell>
          <cell r="J117">
            <v>110</v>
          </cell>
          <cell r="K117">
            <v>115</v>
          </cell>
          <cell r="O117">
            <v>652</v>
          </cell>
          <cell r="P117">
            <v>754</v>
          </cell>
          <cell r="Q117">
            <v>874</v>
          </cell>
        </row>
        <row r="118">
          <cell r="C118">
            <v>0</v>
          </cell>
          <cell r="D118">
            <v>0</v>
          </cell>
          <cell r="E118">
            <v>0</v>
          </cell>
          <cell r="I118">
            <v>1</v>
          </cell>
          <cell r="J118">
            <v>0</v>
          </cell>
          <cell r="K118">
            <v>1</v>
          </cell>
          <cell r="O118">
            <v>19</v>
          </cell>
          <cell r="P118">
            <v>0</v>
          </cell>
          <cell r="Q118">
            <v>21</v>
          </cell>
        </row>
        <row r="119">
          <cell r="C119">
            <v>274</v>
          </cell>
          <cell r="D119">
            <v>376</v>
          </cell>
          <cell r="E119">
            <v>354</v>
          </cell>
          <cell r="I119">
            <v>132</v>
          </cell>
          <cell r="J119">
            <v>221</v>
          </cell>
          <cell r="K119">
            <v>213</v>
          </cell>
          <cell r="O119">
            <v>723</v>
          </cell>
          <cell r="P119">
            <v>789</v>
          </cell>
          <cell r="Q119">
            <v>878</v>
          </cell>
        </row>
        <row r="120">
          <cell r="C120">
            <v>11</v>
          </cell>
          <cell r="D120">
            <v>1</v>
          </cell>
          <cell r="E120">
            <v>12</v>
          </cell>
          <cell r="I120">
            <v>0</v>
          </cell>
          <cell r="J120">
            <v>0</v>
          </cell>
          <cell r="K120">
            <v>1</v>
          </cell>
          <cell r="O120">
            <v>20</v>
          </cell>
          <cell r="P120">
            <v>9</v>
          </cell>
          <cell r="Q120">
            <v>22</v>
          </cell>
        </row>
        <row r="121">
          <cell r="C121">
            <v>88</v>
          </cell>
          <cell r="D121">
            <v>158</v>
          </cell>
          <cell r="E121">
            <v>144</v>
          </cell>
          <cell r="I121">
            <v>234</v>
          </cell>
          <cell r="J121">
            <v>278</v>
          </cell>
          <cell r="K121">
            <v>339</v>
          </cell>
          <cell r="O121">
            <v>340</v>
          </cell>
          <cell r="P121">
            <v>377</v>
          </cell>
          <cell r="Q121">
            <v>428</v>
          </cell>
        </row>
        <row r="122">
          <cell r="C122">
            <v>1</v>
          </cell>
          <cell r="D122">
            <v>3</v>
          </cell>
          <cell r="E122">
            <v>1</v>
          </cell>
          <cell r="I122">
            <v>0</v>
          </cell>
          <cell r="J122">
            <v>0</v>
          </cell>
          <cell r="K122">
            <v>2</v>
          </cell>
          <cell r="O122">
            <v>1</v>
          </cell>
          <cell r="P122">
            <v>1</v>
          </cell>
          <cell r="Q122">
            <v>1</v>
          </cell>
        </row>
        <row r="125">
          <cell r="C125">
            <v>70</v>
          </cell>
          <cell r="D125">
            <v>94</v>
          </cell>
          <cell r="E125">
            <v>108</v>
          </cell>
          <cell r="I125">
            <v>357</v>
          </cell>
          <cell r="J125">
            <v>506</v>
          </cell>
          <cell r="K125">
            <v>558</v>
          </cell>
          <cell r="O125">
            <v>124</v>
          </cell>
          <cell r="P125">
            <v>153</v>
          </cell>
          <cell r="Q125">
            <v>157</v>
          </cell>
        </row>
        <row r="126">
          <cell r="C126">
            <v>0</v>
          </cell>
          <cell r="D126">
            <v>0</v>
          </cell>
          <cell r="E126">
            <v>1</v>
          </cell>
          <cell r="I126">
            <v>10</v>
          </cell>
          <cell r="J126">
            <v>1</v>
          </cell>
          <cell r="K126">
            <v>13</v>
          </cell>
          <cell r="O126">
            <v>0</v>
          </cell>
          <cell r="P126">
            <v>0</v>
          </cell>
          <cell r="Q126">
            <v>0</v>
          </cell>
        </row>
        <row r="127">
          <cell r="C127">
            <v>367</v>
          </cell>
          <cell r="D127">
            <v>501</v>
          </cell>
          <cell r="E127">
            <v>517</v>
          </cell>
          <cell r="I127">
            <v>136</v>
          </cell>
          <cell r="J127">
            <v>214</v>
          </cell>
          <cell r="K127">
            <v>202</v>
          </cell>
          <cell r="O127">
            <v>113</v>
          </cell>
          <cell r="P127">
            <v>132</v>
          </cell>
          <cell r="Q127">
            <v>133</v>
          </cell>
        </row>
        <row r="128">
          <cell r="C128">
            <v>2</v>
          </cell>
          <cell r="D128">
            <v>2</v>
          </cell>
          <cell r="E128">
            <v>0</v>
          </cell>
          <cell r="I128">
            <v>0</v>
          </cell>
          <cell r="J128">
            <v>0</v>
          </cell>
          <cell r="K128">
            <v>1</v>
          </cell>
          <cell r="O128">
            <v>0</v>
          </cell>
          <cell r="P128">
            <v>0</v>
          </cell>
          <cell r="Q128">
            <v>1</v>
          </cell>
        </row>
        <row r="129">
          <cell r="C129">
            <v>115</v>
          </cell>
          <cell r="D129">
            <v>171</v>
          </cell>
          <cell r="E129">
            <v>167</v>
          </cell>
          <cell r="I129">
            <v>310</v>
          </cell>
          <cell r="J129">
            <v>406</v>
          </cell>
          <cell r="K129">
            <v>424</v>
          </cell>
        </row>
        <row r="130">
          <cell r="C130">
            <v>0</v>
          </cell>
          <cell r="D130">
            <v>0</v>
          </cell>
          <cell r="E130">
            <v>0</v>
          </cell>
          <cell r="I130">
            <v>0</v>
          </cell>
          <cell r="J130">
            <v>0</v>
          </cell>
          <cell r="K130">
            <v>1</v>
          </cell>
        </row>
        <row r="131">
          <cell r="O131">
            <v>67</v>
          </cell>
          <cell r="P131">
            <v>64</v>
          </cell>
          <cell r="Q131">
            <v>59</v>
          </cell>
        </row>
        <row r="132">
          <cell r="O132">
            <v>0</v>
          </cell>
          <cell r="P132">
            <v>0</v>
          </cell>
          <cell r="Q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B3" sqref="B3:E3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318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2839</v>
      </c>
      <c r="C6" s="39">
        <v>2927</v>
      </c>
      <c r="D6" s="39">
        <v>3364</v>
      </c>
      <c r="E6" s="40">
        <v>6291</v>
      </c>
    </row>
    <row r="7" spans="1:5" ht="22.5" customHeight="1">
      <c r="A7" s="41" t="s">
        <v>56</v>
      </c>
      <c r="B7" s="42">
        <v>4310</v>
      </c>
      <c r="C7" s="43">
        <v>4813</v>
      </c>
      <c r="D7" s="43">
        <v>5203</v>
      </c>
      <c r="E7" s="44">
        <v>10016</v>
      </c>
    </row>
    <row r="8" spans="1:5" ht="22.5" customHeight="1">
      <c r="A8" s="41" t="s">
        <v>57</v>
      </c>
      <c r="B8" s="42">
        <v>7330</v>
      </c>
      <c r="C8" s="43">
        <v>7627</v>
      </c>
      <c r="D8" s="43">
        <v>8037</v>
      </c>
      <c r="E8" s="44">
        <v>15664</v>
      </c>
    </row>
    <row r="9" spans="1:5" ht="22.5" customHeight="1">
      <c r="A9" s="41" t="s">
        <v>58</v>
      </c>
      <c r="B9" s="42">
        <v>844</v>
      </c>
      <c r="C9" s="43">
        <v>1018</v>
      </c>
      <c r="D9" s="43">
        <v>1055</v>
      </c>
      <c r="E9" s="44">
        <v>2073</v>
      </c>
    </row>
    <row r="10" spans="1:5" ht="22.5" customHeight="1">
      <c r="A10" s="41" t="s">
        <v>59</v>
      </c>
      <c r="B10" s="42">
        <v>4228</v>
      </c>
      <c r="C10" s="43">
        <v>5365</v>
      </c>
      <c r="D10" s="43">
        <v>5443</v>
      </c>
      <c r="E10" s="44">
        <v>10808</v>
      </c>
    </row>
    <row r="11" spans="1:5" ht="22.5" customHeight="1">
      <c r="A11" s="41" t="s">
        <v>60</v>
      </c>
      <c r="B11" s="42">
        <v>5704</v>
      </c>
      <c r="C11" s="43">
        <v>6071</v>
      </c>
      <c r="D11" s="43">
        <v>6551</v>
      </c>
      <c r="E11" s="44">
        <v>12622</v>
      </c>
    </row>
    <row r="12" spans="1:5" ht="22.5" customHeight="1">
      <c r="A12" s="41" t="s">
        <v>61</v>
      </c>
      <c r="B12" s="42">
        <v>1417</v>
      </c>
      <c r="C12" s="43">
        <v>1858</v>
      </c>
      <c r="D12" s="43">
        <v>1986</v>
      </c>
      <c r="E12" s="44">
        <v>3844</v>
      </c>
    </row>
    <row r="13" spans="1:5" ht="22.5" customHeight="1">
      <c r="A13" s="41" t="s">
        <v>62</v>
      </c>
      <c r="B13" s="42">
        <v>4170</v>
      </c>
      <c r="C13" s="43">
        <v>5071</v>
      </c>
      <c r="D13" s="43">
        <v>5323</v>
      </c>
      <c r="E13" s="44">
        <v>10394</v>
      </c>
    </row>
    <row r="14" spans="1:5" ht="22.5" customHeight="1">
      <c r="A14" s="41" t="s">
        <v>63</v>
      </c>
      <c r="B14" s="42">
        <v>546</v>
      </c>
      <c r="C14" s="43">
        <v>778</v>
      </c>
      <c r="D14" s="43">
        <v>809</v>
      </c>
      <c r="E14" s="44">
        <v>1587</v>
      </c>
    </row>
    <row r="15" spans="1:5" ht="22.5" customHeight="1">
      <c r="A15" s="41" t="s">
        <v>64</v>
      </c>
      <c r="B15" s="42">
        <v>394</v>
      </c>
      <c r="C15" s="43">
        <v>565</v>
      </c>
      <c r="D15" s="43">
        <v>528</v>
      </c>
      <c r="E15" s="44">
        <v>1093</v>
      </c>
    </row>
    <row r="16" spans="1:5" ht="22.5" customHeight="1">
      <c r="A16" s="41" t="s">
        <v>65</v>
      </c>
      <c r="B16" s="42">
        <v>554</v>
      </c>
      <c r="C16" s="43">
        <v>768</v>
      </c>
      <c r="D16" s="43">
        <v>793</v>
      </c>
      <c r="E16" s="44">
        <v>1561</v>
      </c>
    </row>
    <row r="17" spans="1:5" ht="22.5" customHeight="1">
      <c r="A17" s="41" t="s">
        <v>66</v>
      </c>
      <c r="B17" s="42">
        <v>590</v>
      </c>
      <c r="C17" s="43">
        <v>756</v>
      </c>
      <c r="D17" s="43">
        <v>867</v>
      </c>
      <c r="E17" s="44">
        <v>1623</v>
      </c>
    </row>
    <row r="18" spans="1:5" ht="22.5" customHeight="1">
      <c r="A18" s="41" t="s">
        <v>67</v>
      </c>
      <c r="B18" s="42">
        <v>194</v>
      </c>
      <c r="C18" s="43">
        <v>265</v>
      </c>
      <c r="D18" s="43">
        <v>262</v>
      </c>
      <c r="E18" s="44">
        <v>527</v>
      </c>
    </row>
    <row r="19" spans="1:5" ht="22.5" customHeight="1">
      <c r="A19" s="41" t="s">
        <v>68</v>
      </c>
      <c r="B19" s="42">
        <v>3117</v>
      </c>
      <c r="C19" s="43">
        <v>4030</v>
      </c>
      <c r="D19" s="43">
        <v>4298</v>
      </c>
      <c r="E19" s="44">
        <v>8328</v>
      </c>
    </row>
    <row r="20" spans="1:5" ht="22.5" customHeight="1">
      <c r="A20" s="41" t="s">
        <v>69</v>
      </c>
      <c r="B20" s="42">
        <v>1490</v>
      </c>
      <c r="C20" s="43">
        <v>1754</v>
      </c>
      <c r="D20" s="43">
        <v>1872</v>
      </c>
      <c r="E20" s="44">
        <v>3626</v>
      </c>
    </row>
    <row r="21" spans="1:5" ht="22.5" customHeight="1">
      <c r="A21" s="41" t="s">
        <v>70</v>
      </c>
      <c r="B21" s="42">
        <v>1861</v>
      </c>
      <c r="C21" s="43">
        <v>2455</v>
      </c>
      <c r="D21" s="43">
        <v>2494</v>
      </c>
      <c r="E21" s="44">
        <v>4949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2391</v>
      </c>
      <c r="C23" s="39">
        <v>3187</v>
      </c>
      <c r="D23" s="39">
        <v>3347</v>
      </c>
      <c r="E23" s="40">
        <v>6534</v>
      </c>
    </row>
    <row r="24" spans="1:5" ht="22.5" customHeight="1">
      <c r="A24" s="41" t="s">
        <v>73</v>
      </c>
      <c r="B24" s="42">
        <v>1117</v>
      </c>
      <c r="C24" s="43">
        <v>1585</v>
      </c>
      <c r="D24" s="43">
        <v>1651</v>
      </c>
      <c r="E24" s="44">
        <v>3236</v>
      </c>
    </row>
    <row r="25" spans="1:5" ht="22.5" customHeight="1">
      <c r="A25" s="41" t="s">
        <v>74</v>
      </c>
      <c r="B25" s="42">
        <v>959</v>
      </c>
      <c r="C25" s="43">
        <v>1388</v>
      </c>
      <c r="D25" s="43">
        <v>1439</v>
      </c>
      <c r="E25" s="44">
        <v>2827</v>
      </c>
    </row>
    <row r="26" spans="1:5" ht="22.5" customHeight="1">
      <c r="A26" s="41" t="s">
        <v>75</v>
      </c>
      <c r="B26" s="42">
        <v>532</v>
      </c>
      <c r="C26" s="43">
        <v>697</v>
      </c>
      <c r="D26" s="43">
        <v>774</v>
      </c>
      <c r="E26" s="44">
        <v>1471</v>
      </c>
    </row>
    <row r="27" spans="1:5" ht="22.5" customHeight="1">
      <c r="A27" s="41" t="s">
        <v>76</v>
      </c>
      <c r="B27" s="42">
        <v>222</v>
      </c>
      <c r="C27" s="43">
        <v>274</v>
      </c>
      <c r="D27" s="43">
        <v>292</v>
      </c>
      <c r="E27" s="44">
        <v>566</v>
      </c>
    </row>
    <row r="28" spans="1:5" ht="22.5" customHeight="1">
      <c r="A28" s="41" t="s">
        <v>77</v>
      </c>
      <c r="B28" s="42">
        <v>741</v>
      </c>
      <c r="C28" s="43">
        <v>993</v>
      </c>
      <c r="D28" s="43">
        <v>1040</v>
      </c>
      <c r="E28" s="44">
        <v>2033</v>
      </c>
    </row>
    <row r="29" spans="1:5" ht="22.5" customHeight="1">
      <c r="A29" s="41" t="s">
        <v>78</v>
      </c>
      <c r="B29" s="42">
        <v>441</v>
      </c>
      <c r="C29" s="43">
        <v>609</v>
      </c>
      <c r="D29" s="43">
        <v>671</v>
      </c>
      <c r="E29" s="44">
        <v>1280</v>
      </c>
    </row>
    <row r="30" spans="1:5" ht="22.5" customHeight="1">
      <c r="A30" s="41" t="s">
        <v>79</v>
      </c>
      <c r="B30" s="42">
        <v>813</v>
      </c>
      <c r="C30" s="43">
        <v>1127</v>
      </c>
      <c r="D30" s="43">
        <v>1199</v>
      </c>
      <c r="E30" s="44">
        <v>2326</v>
      </c>
    </row>
    <row r="31" spans="1:5" ht="22.5" customHeight="1">
      <c r="A31" s="41" t="s">
        <v>80</v>
      </c>
      <c r="B31" s="42">
        <v>388</v>
      </c>
      <c r="C31" s="43">
        <v>471</v>
      </c>
      <c r="D31" s="43">
        <v>484</v>
      </c>
      <c r="E31" s="44">
        <v>955</v>
      </c>
    </row>
    <row r="32" spans="1:5" ht="22.5" customHeight="1">
      <c r="A32" s="41" t="s">
        <v>81</v>
      </c>
      <c r="B32" s="42">
        <v>509</v>
      </c>
      <c r="C32" s="43">
        <v>605</v>
      </c>
      <c r="D32" s="43">
        <v>607</v>
      </c>
      <c r="E32" s="44">
        <v>1212</v>
      </c>
    </row>
    <row r="33" spans="1:5" ht="22.5" customHeight="1">
      <c r="A33" s="41" t="s">
        <v>82</v>
      </c>
      <c r="B33" s="42">
        <v>420</v>
      </c>
      <c r="C33" s="43">
        <v>575</v>
      </c>
      <c r="D33" s="43">
        <v>622</v>
      </c>
      <c r="E33" s="44">
        <v>1197</v>
      </c>
    </row>
    <row r="34" spans="1:5" ht="22.5" customHeight="1">
      <c r="A34" s="41" t="s">
        <v>83</v>
      </c>
      <c r="B34" s="42">
        <v>613</v>
      </c>
      <c r="C34" s="43">
        <v>819</v>
      </c>
      <c r="D34" s="43">
        <v>813</v>
      </c>
      <c r="E34" s="44">
        <v>1632</v>
      </c>
    </row>
    <row r="35" spans="1:5" ht="22.5" customHeight="1">
      <c r="A35" s="41" t="s">
        <v>84</v>
      </c>
      <c r="B35" s="42">
        <v>494</v>
      </c>
      <c r="C35" s="43">
        <v>599</v>
      </c>
      <c r="D35" s="43">
        <v>637</v>
      </c>
      <c r="E35" s="44">
        <v>1236</v>
      </c>
    </row>
    <row r="36" spans="1:5" ht="22.5" customHeight="1">
      <c r="A36" s="41" t="s">
        <v>85</v>
      </c>
      <c r="B36" s="42">
        <v>1309</v>
      </c>
      <c r="C36" s="43">
        <v>1552</v>
      </c>
      <c r="D36" s="43">
        <v>1644</v>
      </c>
      <c r="E36" s="44">
        <v>3196</v>
      </c>
    </row>
    <row r="37" spans="1:5" ht="22.5" customHeight="1">
      <c r="A37" s="41" t="s">
        <v>86</v>
      </c>
      <c r="B37" s="42">
        <v>2066</v>
      </c>
      <c r="C37" s="43">
        <v>2418</v>
      </c>
      <c r="D37" s="43">
        <v>2627</v>
      </c>
      <c r="E37" s="44">
        <v>5045</v>
      </c>
    </row>
    <row r="38" spans="1:5" ht="22.5" customHeight="1">
      <c r="A38" s="41" t="s">
        <v>2</v>
      </c>
      <c r="B38" s="42">
        <v>786</v>
      </c>
      <c r="C38" s="43">
        <v>1055</v>
      </c>
      <c r="D38" s="43">
        <v>1195</v>
      </c>
      <c r="E38" s="44">
        <v>2250</v>
      </c>
    </row>
    <row r="39" spans="1:5" ht="22.5" customHeight="1">
      <c r="A39" s="41" t="s">
        <v>3</v>
      </c>
      <c r="B39" s="42">
        <v>2227</v>
      </c>
      <c r="C39" s="43">
        <v>2926</v>
      </c>
      <c r="D39" s="43">
        <v>3157</v>
      </c>
      <c r="E39" s="44">
        <v>6083</v>
      </c>
    </row>
    <row r="40" spans="1:5" ht="22.5" customHeight="1">
      <c r="A40" s="41" t="s">
        <v>4</v>
      </c>
      <c r="B40" s="42">
        <v>2084</v>
      </c>
      <c r="C40" s="43">
        <v>2315</v>
      </c>
      <c r="D40" s="43">
        <v>2638</v>
      </c>
      <c r="E40" s="44">
        <v>4953</v>
      </c>
    </row>
    <row r="41" spans="1:5" ht="22.5" customHeight="1">
      <c r="A41" s="41" t="s">
        <v>5</v>
      </c>
      <c r="B41" s="42">
        <v>237</v>
      </c>
      <c r="C41" s="43">
        <v>285</v>
      </c>
      <c r="D41" s="43">
        <v>291</v>
      </c>
      <c r="E41" s="44">
        <v>576</v>
      </c>
    </row>
    <row r="42" spans="1:5" ht="22.5" customHeight="1">
      <c r="A42" s="41" t="s">
        <v>87</v>
      </c>
      <c r="B42" s="42">
        <v>98</v>
      </c>
      <c r="C42" s="43">
        <v>86</v>
      </c>
      <c r="D42" s="43">
        <v>83</v>
      </c>
      <c r="E42" s="44">
        <v>169</v>
      </c>
    </row>
    <row r="43" spans="1:5" ht="22.5" customHeight="1">
      <c r="A43" s="41" t="s">
        <v>88</v>
      </c>
      <c r="B43" s="42">
        <v>2675</v>
      </c>
      <c r="C43" s="43">
        <v>3624</v>
      </c>
      <c r="D43" s="43">
        <v>3839</v>
      </c>
      <c r="E43" s="44">
        <v>7463</v>
      </c>
    </row>
    <row r="44" spans="1:5" ht="22.5" customHeight="1">
      <c r="A44" s="41" t="s">
        <v>6</v>
      </c>
      <c r="B44" s="42">
        <v>143</v>
      </c>
      <c r="C44" s="43">
        <v>175</v>
      </c>
      <c r="D44" s="43">
        <v>222</v>
      </c>
      <c r="E44" s="44">
        <v>397</v>
      </c>
    </row>
    <row r="45" spans="1:5" ht="22.5" customHeight="1">
      <c r="A45" s="41" t="s">
        <v>7</v>
      </c>
      <c r="B45" s="42">
        <v>1760</v>
      </c>
      <c r="C45" s="43">
        <v>2469</v>
      </c>
      <c r="D45" s="43">
        <v>2575</v>
      </c>
      <c r="E45" s="44">
        <v>5044</v>
      </c>
    </row>
    <row r="46" spans="1:5" ht="22.5" customHeight="1">
      <c r="A46" s="41" t="s">
        <v>8</v>
      </c>
      <c r="B46" s="42">
        <v>2757</v>
      </c>
      <c r="C46" s="43">
        <v>3420</v>
      </c>
      <c r="D46" s="43">
        <v>3358</v>
      </c>
      <c r="E46" s="44">
        <v>6778</v>
      </c>
    </row>
    <row r="47" spans="1:5" ht="22.5" customHeight="1">
      <c r="A47" s="41" t="s">
        <v>9</v>
      </c>
      <c r="B47" s="42">
        <v>1573</v>
      </c>
      <c r="C47" s="43">
        <v>1920</v>
      </c>
      <c r="D47" s="43">
        <v>1911</v>
      </c>
      <c r="E47" s="44">
        <v>3831</v>
      </c>
    </row>
    <row r="48" spans="1:5" ht="22.5" customHeight="1">
      <c r="A48" s="41" t="s">
        <v>10</v>
      </c>
      <c r="B48" s="42">
        <v>826</v>
      </c>
      <c r="C48" s="43">
        <v>1204</v>
      </c>
      <c r="D48" s="43">
        <v>1269</v>
      </c>
      <c r="E48" s="44">
        <v>2473</v>
      </c>
    </row>
    <row r="49" spans="1:5" ht="22.5" customHeight="1">
      <c r="A49" s="41" t="s">
        <v>11</v>
      </c>
      <c r="B49" s="42">
        <v>1256</v>
      </c>
      <c r="C49" s="43">
        <v>1895</v>
      </c>
      <c r="D49" s="43">
        <v>1967</v>
      </c>
      <c r="E49" s="44">
        <v>3862</v>
      </c>
    </row>
    <row r="50" spans="1:5" s="15" customFormat="1" ht="22.5" customHeight="1">
      <c r="A50" s="13" t="s">
        <v>89</v>
      </c>
      <c r="B50" s="70">
        <f>SUM(B6:B49)</f>
        <v>69025</v>
      </c>
      <c r="C50" s="14">
        <f>SUM(C6:C49)</f>
        <v>84394</v>
      </c>
      <c r="D50" s="14">
        <f>SUM(D6:D49)</f>
        <v>89237</v>
      </c>
      <c r="E50" s="72">
        <f>SUM(E6:E49)</f>
        <v>173631</v>
      </c>
    </row>
    <row r="51" spans="1:5" ht="22.5" customHeight="1">
      <c r="A51" s="41" t="s">
        <v>90</v>
      </c>
      <c r="B51" s="47">
        <v>69078</v>
      </c>
      <c r="C51" s="48">
        <v>84526</v>
      </c>
      <c r="D51" s="48">
        <v>89309</v>
      </c>
      <c r="E51" s="49">
        <v>173835</v>
      </c>
    </row>
    <row r="52" spans="1:5" ht="22.5" customHeight="1">
      <c r="A52" s="50" t="s">
        <v>91</v>
      </c>
      <c r="B52" s="71">
        <f>B50-B51</f>
        <v>-53</v>
      </c>
      <c r="C52" s="51">
        <f>C50-C51</f>
        <v>-132</v>
      </c>
      <c r="D52" s="51">
        <f>D50-D51</f>
        <v>-72</v>
      </c>
      <c r="E52" s="73">
        <f>E50-E51</f>
        <v>-204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68534</v>
      </c>
      <c r="C54" s="56">
        <v>84898</v>
      </c>
      <c r="D54" s="56">
        <v>89695</v>
      </c>
      <c r="E54" s="57">
        <v>174593</v>
      </c>
    </row>
    <row r="55" spans="1:5" ht="22.5" customHeight="1">
      <c r="A55" s="58" t="s">
        <v>93</v>
      </c>
      <c r="B55" s="59">
        <f>B50-B54</f>
        <v>491</v>
      </c>
      <c r="C55" s="59">
        <f>C50-C54</f>
        <v>-504</v>
      </c>
      <c r="D55" s="59">
        <f>D50-D54</f>
        <v>-458</v>
      </c>
      <c r="E55" s="73">
        <f>E50-E54</f>
        <v>-962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D1">
      <pane ySplit="4" topLeftCell="A74" activePane="bottomLeft" state="frozen"/>
      <selection pane="topLeft" activeCell="A1" sqref="A1:E1"/>
      <selection pane="bottomLeft" activeCell="H75" sqref="H75:H76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316</v>
      </c>
      <c r="O1" s="1"/>
      <c r="P1" s="61"/>
      <c r="Q1" s="86"/>
      <c r="R1" s="86"/>
      <c r="U1" s="1"/>
      <c r="V1" s="61"/>
      <c r="W1" s="86" t="s">
        <v>320</v>
      </c>
      <c r="X1" s="8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87" t="s">
        <v>309</v>
      </c>
      <c r="B3" s="89" t="s">
        <v>310</v>
      </c>
      <c r="C3" s="89" t="s">
        <v>311</v>
      </c>
      <c r="D3" s="89" t="s">
        <v>312</v>
      </c>
      <c r="E3" s="89"/>
      <c r="F3" s="91"/>
      <c r="G3" s="87" t="s">
        <v>309</v>
      </c>
      <c r="H3" s="89" t="s">
        <v>310</v>
      </c>
      <c r="I3" s="89" t="s">
        <v>311</v>
      </c>
      <c r="J3" s="89" t="s">
        <v>312</v>
      </c>
      <c r="K3" s="89"/>
      <c r="L3" s="91"/>
      <c r="M3" s="87" t="s">
        <v>309</v>
      </c>
      <c r="N3" s="89" t="s">
        <v>310</v>
      </c>
      <c r="O3" s="89" t="s">
        <v>311</v>
      </c>
      <c r="P3" s="89" t="s">
        <v>312</v>
      </c>
      <c r="Q3" s="89"/>
      <c r="R3" s="91"/>
      <c r="S3" s="87" t="s">
        <v>309</v>
      </c>
      <c r="T3" s="89" t="s">
        <v>310</v>
      </c>
      <c r="U3" s="89" t="s">
        <v>311</v>
      </c>
      <c r="V3" s="89" t="s">
        <v>312</v>
      </c>
      <c r="W3" s="89"/>
      <c r="X3" s="91"/>
    </row>
    <row r="4" spans="1:24" s="64" customFormat="1" ht="14.25" thickBot="1">
      <c r="A4" s="88"/>
      <c r="B4" s="90"/>
      <c r="C4" s="90"/>
      <c r="D4" s="65" t="s">
        <v>313</v>
      </c>
      <c r="E4" s="65" t="s">
        <v>314</v>
      </c>
      <c r="F4" s="66" t="s">
        <v>315</v>
      </c>
      <c r="G4" s="88"/>
      <c r="H4" s="90"/>
      <c r="I4" s="90"/>
      <c r="J4" s="65" t="s">
        <v>313</v>
      </c>
      <c r="K4" s="65" t="s">
        <v>314</v>
      </c>
      <c r="L4" s="66" t="s">
        <v>315</v>
      </c>
      <c r="M4" s="88"/>
      <c r="N4" s="90"/>
      <c r="O4" s="90"/>
      <c r="P4" s="65" t="s">
        <v>313</v>
      </c>
      <c r="Q4" s="65" t="s">
        <v>314</v>
      </c>
      <c r="R4" s="66" t="s">
        <v>315</v>
      </c>
      <c r="S4" s="88"/>
      <c r="T4" s="90"/>
      <c r="U4" s="90"/>
      <c r="V4" s="65" t="s">
        <v>313</v>
      </c>
      <c r="W4" s="65" t="s">
        <v>314</v>
      </c>
      <c r="X4" s="66" t="s">
        <v>315</v>
      </c>
    </row>
    <row r="5" spans="1:24" ht="13.5" customHeight="1">
      <c r="A5" s="92" t="s">
        <v>55</v>
      </c>
      <c r="B5" s="94" t="s">
        <v>95</v>
      </c>
      <c r="C5" s="96">
        <f>'[1]全体'!C5+'[1]全体'!C6</f>
        <v>2002</v>
      </c>
      <c r="D5" s="96">
        <f>'[1]全体'!D5+'[1]全体'!D6</f>
        <v>2079</v>
      </c>
      <c r="E5" s="96">
        <f>'[1]全体'!E5+'[1]全体'!E6</f>
        <v>2426</v>
      </c>
      <c r="F5" s="98">
        <f aca="true" t="shared" si="0" ref="F5:F13">SUM(D5:E5)</f>
        <v>4505</v>
      </c>
      <c r="G5" s="99" t="s">
        <v>66</v>
      </c>
      <c r="H5" s="94" t="s">
        <v>96</v>
      </c>
      <c r="I5" s="96">
        <f>'[1]全体'!I5+'[1]全体'!I6</f>
        <v>87</v>
      </c>
      <c r="J5" s="96">
        <f>'[1]全体'!J5+'[1]全体'!J6</f>
        <v>109</v>
      </c>
      <c r="K5" s="96">
        <f>'[1]全体'!K5+'[1]全体'!K6</f>
        <v>136</v>
      </c>
      <c r="L5" s="98">
        <f aca="true" t="shared" si="1" ref="L5:L14">SUM(J5:K5)</f>
        <v>245</v>
      </c>
      <c r="M5" s="99" t="s">
        <v>80</v>
      </c>
      <c r="N5" s="94" t="s">
        <v>97</v>
      </c>
      <c r="O5" s="96">
        <f>'[1]全体'!O5+'[1]全体'!O6</f>
        <v>111</v>
      </c>
      <c r="P5" s="96">
        <f>'[1]全体'!P5+'[1]全体'!P6</f>
        <v>147</v>
      </c>
      <c r="Q5" s="96">
        <f>'[1]全体'!Q5+'[1]全体'!Q6</f>
        <v>161</v>
      </c>
      <c r="R5" s="98">
        <f aca="true" t="shared" si="2" ref="R5:R14">SUM(P5:Q5)</f>
        <v>308</v>
      </c>
      <c r="S5" s="104" t="s">
        <v>87</v>
      </c>
      <c r="T5" s="94" t="s">
        <v>98</v>
      </c>
      <c r="U5" s="96">
        <f>'[1]全体'!U5+'[1]全体'!U6</f>
        <v>31</v>
      </c>
      <c r="V5" s="96">
        <f>'[1]全体'!V5+'[1]全体'!V6</f>
        <v>22</v>
      </c>
      <c r="W5" s="96">
        <f>'[1]全体'!W5+'[1]全体'!W6</f>
        <v>24</v>
      </c>
      <c r="X5" s="98">
        <f>SUM(V5:W5)</f>
        <v>46</v>
      </c>
    </row>
    <row r="6" spans="1:24" ht="13.5">
      <c r="A6" s="93"/>
      <c r="B6" s="95"/>
      <c r="C6" s="97"/>
      <c r="D6" s="97"/>
      <c r="E6" s="97"/>
      <c r="F6" s="85"/>
      <c r="G6" s="100"/>
      <c r="H6" s="95"/>
      <c r="I6" s="97"/>
      <c r="J6" s="97"/>
      <c r="K6" s="97"/>
      <c r="L6" s="85">
        <f t="shared" si="1"/>
        <v>0</v>
      </c>
      <c r="M6" s="100"/>
      <c r="N6" s="95"/>
      <c r="O6" s="97"/>
      <c r="P6" s="97"/>
      <c r="Q6" s="97"/>
      <c r="R6" s="85">
        <f t="shared" si="2"/>
        <v>0</v>
      </c>
      <c r="S6" s="105"/>
      <c r="T6" s="106"/>
      <c r="U6" s="97"/>
      <c r="V6" s="97"/>
      <c r="W6" s="97"/>
      <c r="X6" s="85">
        <f>SUM(V6:W6)</f>
        <v>0</v>
      </c>
    </row>
    <row r="7" spans="1:24" ht="13.5">
      <c r="A7" s="93"/>
      <c r="B7" s="107" t="s">
        <v>99</v>
      </c>
      <c r="C7" s="103">
        <f>'[1]全体'!C7+'[1]全体'!C8</f>
        <v>522</v>
      </c>
      <c r="D7" s="103">
        <f>'[1]全体'!D7+'[1]全体'!D8</f>
        <v>527</v>
      </c>
      <c r="E7" s="103">
        <f>'[1]全体'!E7+'[1]全体'!E8</f>
        <v>642</v>
      </c>
      <c r="F7" s="84">
        <f t="shared" si="0"/>
        <v>1169</v>
      </c>
      <c r="G7" s="100"/>
      <c r="H7" s="102" t="s">
        <v>100</v>
      </c>
      <c r="I7" s="103">
        <f>'[1]全体'!I7+'[1]全体'!I8</f>
        <v>136</v>
      </c>
      <c r="J7" s="103">
        <f>'[1]全体'!J7+'[1]全体'!J8</f>
        <v>175</v>
      </c>
      <c r="K7" s="103">
        <f>'[1]全体'!K7+'[1]全体'!K8</f>
        <v>200</v>
      </c>
      <c r="L7" s="84">
        <f t="shared" si="1"/>
        <v>375</v>
      </c>
      <c r="M7" s="100"/>
      <c r="N7" s="95" t="s">
        <v>101</v>
      </c>
      <c r="O7" s="103">
        <f>'[1]全体'!O7+'[1]全体'!O8</f>
        <v>157</v>
      </c>
      <c r="P7" s="103">
        <f>'[1]全体'!P7+'[1]全体'!P8</f>
        <v>176</v>
      </c>
      <c r="Q7" s="103">
        <f>'[1]全体'!Q7+'[1]全体'!Q8</f>
        <v>200</v>
      </c>
      <c r="R7" s="84">
        <f t="shared" si="2"/>
        <v>376</v>
      </c>
      <c r="S7" s="105"/>
      <c r="T7" s="108" t="s">
        <v>102</v>
      </c>
      <c r="U7" s="110">
        <f aca="true" t="shared" si="3" ref="U7:X8">O131+U5</f>
        <v>98</v>
      </c>
      <c r="V7" s="110">
        <f t="shared" si="3"/>
        <v>86</v>
      </c>
      <c r="W7" s="110">
        <f t="shared" si="3"/>
        <v>83</v>
      </c>
      <c r="X7" s="112">
        <f t="shared" si="3"/>
        <v>169</v>
      </c>
    </row>
    <row r="8" spans="1:24" ht="13.5">
      <c r="A8" s="93"/>
      <c r="B8" s="107"/>
      <c r="C8" s="97"/>
      <c r="D8" s="97"/>
      <c r="E8" s="97"/>
      <c r="F8" s="85"/>
      <c r="G8" s="100"/>
      <c r="H8" s="95"/>
      <c r="I8" s="97"/>
      <c r="J8" s="97"/>
      <c r="K8" s="97"/>
      <c r="L8" s="85">
        <f t="shared" si="1"/>
        <v>0</v>
      </c>
      <c r="M8" s="100"/>
      <c r="N8" s="95"/>
      <c r="O8" s="97"/>
      <c r="P8" s="97"/>
      <c r="Q8" s="97"/>
      <c r="R8" s="85">
        <f t="shared" si="2"/>
        <v>0</v>
      </c>
      <c r="S8" s="105"/>
      <c r="T8" s="109"/>
      <c r="U8" s="111">
        <f t="shared" si="3"/>
        <v>0</v>
      </c>
      <c r="V8" s="111">
        <f t="shared" si="3"/>
        <v>0</v>
      </c>
      <c r="W8" s="111">
        <f t="shared" si="3"/>
        <v>0</v>
      </c>
      <c r="X8" s="113">
        <f t="shared" si="3"/>
        <v>0</v>
      </c>
    </row>
    <row r="9" spans="1:24" ht="13.5" customHeight="1">
      <c r="A9" s="93"/>
      <c r="B9" s="107" t="s">
        <v>103</v>
      </c>
      <c r="C9" s="103">
        <f>'[1]全体'!C9+'[1]全体'!C10</f>
        <v>147</v>
      </c>
      <c r="D9" s="103">
        <f>'[1]全体'!D9+'[1]全体'!D10</f>
        <v>144</v>
      </c>
      <c r="E9" s="103">
        <f>'[1]全体'!E9+'[1]全体'!E10</f>
        <v>141</v>
      </c>
      <c r="F9" s="84">
        <f t="shared" si="0"/>
        <v>285</v>
      </c>
      <c r="G9" s="100"/>
      <c r="H9" s="102" t="s">
        <v>104</v>
      </c>
      <c r="I9" s="103">
        <f>'[1]全体'!I9+'[1]全体'!I10</f>
        <v>265</v>
      </c>
      <c r="J9" s="103">
        <f>'[1]全体'!J9+'[1]全体'!J10</f>
        <v>337</v>
      </c>
      <c r="K9" s="103">
        <f>'[1]全体'!K9+'[1]全体'!K10</f>
        <v>374</v>
      </c>
      <c r="L9" s="84">
        <f t="shared" si="1"/>
        <v>711</v>
      </c>
      <c r="M9" s="100"/>
      <c r="N9" s="95" t="s">
        <v>105</v>
      </c>
      <c r="O9" s="103">
        <f>'[1]全体'!O9+'[1]全体'!O10</f>
        <v>36</v>
      </c>
      <c r="P9" s="103">
        <f>'[1]全体'!P9+'[1]全体'!P10</f>
        <v>40</v>
      </c>
      <c r="Q9" s="103">
        <f>'[1]全体'!Q9+'[1]全体'!Q10</f>
        <v>42</v>
      </c>
      <c r="R9" s="84">
        <f t="shared" si="2"/>
        <v>82</v>
      </c>
      <c r="S9" s="114" t="s">
        <v>106</v>
      </c>
      <c r="T9" s="115"/>
      <c r="U9" s="110">
        <f aca="true" t="shared" si="4" ref="U9:X10">O105+O113+O123+O129+U7</f>
        <v>5432</v>
      </c>
      <c r="V9" s="110">
        <f t="shared" si="4"/>
        <v>6667</v>
      </c>
      <c r="W9" s="110">
        <f t="shared" si="4"/>
        <v>7364</v>
      </c>
      <c r="X9" s="112">
        <f t="shared" si="4"/>
        <v>14031</v>
      </c>
    </row>
    <row r="10" spans="1:24" ht="14.25" customHeight="1" thickBot="1">
      <c r="A10" s="93"/>
      <c r="B10" s="107"/>
      <c r="C10" s="97"/>
      <c r="D10" s="97"/>
      <c r="E10" s="97"/>
      <c r="F10" s="85"/>
      <c r="G10" s="100"/>
      <c r="H10" s="95"/>
      <c r="I10" s="97"/>
      <c r="J10" s="97"/>
      <c r="K10" s="97"/>
      <c r="L10" s="85">
        <f t="shared" si="1"/>
        <v>0</v>
      </c>
      <c r="M10" s="100"/>
      <c r="N10" s="95"/>
      <c r="O10" s="97"/>
      <c r="P10" s="97"/>
      <c r="Q10" s="97"/>
      <c r="R10" s="85">
        <f t="shared" si="2"/>
        <v>0</v>
      </c>
      <c r="S10" s="116"/>
      <c r="T10" s="117"/>
      <c r="U10" s="118">
        <f t="shared" si="4"/>
        <v>0</v>
      </c>
      <c r="V10" s="118">
        <f t="shared" si="4"/>
        <v>0</v>
      </c>
      <c r="W10" s="118">
        <f t="shared" si="4"/>
        <v>0</v>
      </c>
      <c r="X10" s="119">
        <f t="shared" si="4"/>
        <v>0</v>
      </c>
    </row>
    <row r="11" spans="1:24" ht="13.5" customHeight="1">
      <c r="A11" s="93"/>
      <c r="B11" s="107" t="s">
        <v>107</v>
      </c>
      <c r="C11" s="103">
        <f>'[1]全体'!C11+'[1]全体'!C12</f>
        <v>0</v>
      </c>
      <c r="D11" s="103">
        <f>'[1]全体'!D11+'[1]全体'!D12</f>
        <v>0</v>
      </c>
      <c r="E11" s="103">
        <f>'[1]全体'!E11+'[1]全体'!E12</f>
        <v>0</v>
      </c>
      <c r="F11" s="84">
        <f t="shared" si="0"/>
        <v>0</v>
      </c>
      <c r="G11" s="100"/>
      <c r="H11" s="95" t="s">
        <v>108</v>
      </c>
      <c r="I11" s="103">
        <f>'[1]全体'!I11+'[1]全体'!I12</f>
        <v>61</v>
      </c>
      <c r="J11" s="103">
        <f>'[1]全体'!J11+'[1]全体'!J12</f>
        <v>75</v>
      </c>
      <c r="K11" s="103">
        <f>'[1]全体'!K11+'[1]全体'!K12</f>
        <v>83</v>
      </c>
      <c r="L11" s="84">
        <f t="shared" si="1"/>
        <v>158</v>
      </c>
      <c r="M11" s="100"/>
      <c r="N11" s="95" t="s">
        <v>109</v>
      </c>
      <c r="O11" s="103">
        <f>'[1]全体'!O11+'[1]全体'!O12</f>
        <v>57</v>
      </c>
      <c r="P11" s="103">
        <f>'[1]全体'!P11+'[1]全体'!P12</f>
        <v>65</v>
      </c>
      <c r="Q11" s="103">
        <f>'[1]全体'!Q11+'[1]全体'!Q12</f>
        <v>53</v>
      </c>
      <c r="R11" s="84">
        <f t="shared" si="2"/>
        <v>118</v>
      </c>
      <c r="S11" s="105" t="s">
        <v>88</v>
      </c>
      <c r="T11" s="121" t="s">
        <v>110</v>
      </c>
      <c r="U11" s="96">
        <f>'[1]全体'!U11+'[1]全体'!U12</f>
        <v>382</v>
      </c>
      <c r="V11" s="96">
        <f>'[1]全体'!V11+'[1]全体'!V12</f>
        <v>496</v>
      </c>
      <c r="W11" s="96">
        <f>'[1]全体'!W11+'[1]全体'!W12</f>
        <v>541</v>
      </c>
      <c r="X11" s="122">
        <f aca="true" t="shared" si="5" ref="X11:X20">SUM(V11:W11)</f>
        <v>1037</v>
      </c>
    </row>
    <row r="12" spans="1:24" ht="13.5">
      <c r="A12" s="93"/>
      <c r="B12" s="107"/>
      <c r="C12" s="97"/>
      <c r="D12" s="97"/>
      <c r="E12" s="97"/>
      <c r="F12" s="85"/>
      <c r="G12" s="100"/>
      <c r="H12" s="95"/>
      <c r="I12" s="97"/>
      <c r="J12" s="97"/>
      <c r="K12" s="97"/>
      <c r="L12" s="85">
        <f t="shared" si="1"/>
        <v>0</v>
      </c>
      <c r="M12" s="100"/>
      <c r="N12" s="95"/>
      <c r="O12" s="97"/>
      <c r="P12" s="97"/>
      <c r="Q12" s="97"/>
      <c r="R12" s="85">
        <f t="shared" si="2"/>
        <v>0</v>
      </c>
      <c r="S12" s="105"/>
      <c r="T12" s="102"/>
      <c r="U12" s="97"/>
      <c r="V12" s="97"/>
      <c r="W12" s="97"/>
      <c r="X12" s="85">
        <f t="shared" si="5"/>
        <v>0</v>
      </c>
    </row>
    <row r="13" spans="1:24" ht="13.5">
      <c r="A13" s="93"/>
      <c r="B13" s="107" t="s">
        <v>111</v>
      </c>
      <c r="C13" s="103">
        <f>'[1]全体'!C13+'[1]全体'!C14</f>
        <v>168</v>
      </c>
      <c r="D13" s="103">
        <f>'[1]全体'!D13+'[1]全体'!D14</f>
        <v>177</v>
      </c>
      <c r="E13" s="103">
        <f>'[1]全体'!E13+'[1]全体'!E14</f>
        <v>155</v>
      </c>
      <c r="F13" s="84">
        <f t="shared" si="0"/>
        <v>332</v>
      </c>
      <c r="G13" s="100"/>
      <c r="H13" s="95" t="s">
        <v>112</v>
      </c>
      <c r="I13" s="103">
        <f>'[1]全体'!I13+'[1]全体'!I14</f>
        <v>41</v>
      </c>
      <c r="J13" s="103">
        <f>'[1]全体'!J13+'[1]全体'!J14</f>
        <v>60</v>
      </c>
      <c r="K13" s="103">
        <f>'[1]全体'!K13+'[1]全体'!K14</f>
        <v>74</v>
      </c>
      <c r="L13" s="84">
        <f t="shared" si="1"/>
        <v>134</v>
      </c>
      <c r="M13" s="100"/>
      <c r="N13" s="95" t="s">
        <v>113</v>
      </c>
      <c r="O13" s="103">
        <f>'[1]全体'!O13+'[1]全体'!O14</f>
        <v>27</v>
      </c>
      <c r="P13" s="103">
        <f>'[1]全体'!P13+'[1]全体'!P14</f>
        <v>43</v>
      </c>
      <c r="Q13" s="103">
        <f>'[1]全体'!Q13+'[1]全体'!Q14</f>
        <v>28</v>
      </c>
      <c r="R13" s="84">
        <f t="shared" si="2"/>
        <v>71</v>
      </c>
      <c r="S13" s="105"/>
      <c r="T13" s="95" t="s">
        <v>114</v>
      </c>
      <c r="U13" s="103">
        <f>'[1]全体'!U13+'[1]全体'!U14</f>
        <v>1563</v>
      </c>
      <c r="V13" s="103">
        <f>'[1]全体'!V13+'[1]全体'!V14</f>
        <v>2064</v>
      </c>
      <c r="W13" s="103">
        <f>'[1]全体'!W13+'[1]全体'!W14</f>
        <v>2191</v>
      </c>
      <c r="X13" s="84">
        <f t="shared" si="5"/>
        <v>4255</v>
      </c>
    </row>
    <row r="14" spans="1:24" ht="13.5">
      <c r="A14" s="93"/>
      <c r="B14" s="107"/>
      <c r="C14" s="97"/>
      <c r="D14" s="97"/>
      <c r="E14" s="97"/>
      <c r="F14" s="85"/>
      <c r="G14" s="100"/>
      <c r="H14" s="95"/>
      <c r="I14" s="97"/>
      <c r="J14" s="97"/>
      <c r="K14" s="97"/>
      <c r="L14" s="85">
        <f t="shared" si="1"/>
        <v>0</v>
      </c>
      <c r="M14" s="100"/>
      <c r="N14" s="95"/>
      <c r="O14" s="97"/>
      <c r="P14" s="97"/>
      <c r="Q14" s="97"/>
      <c r="R14" s="85">
        <f t="shared" si="2"/>
        <v>0</v>
      </c>
      <c r="S14" s="105"/>
      <c r="T14" s="106"/>
      <c r="U14" s="97"/>
      <c r="V14" s="97"/>
      <c r="W14" s="97"/>
      <c r="X14" s="85">
        <f t="shared" si="5"/>
        <v>0</v>
      </c>
    </row>
    <row r="15" spans="1:24" ht="13.5">
      <c r="A15" s="93"/>
      <c r="B15" s="108" t="s">
        <v>102</v>
      </c>
      <c r="C15" s="110">
        <f>C5+C7+C9+C11+C13</f>
        <v>2839</v>
      </c>
      <c r="D15" s="110">
        <f>D5+D7+D9+D11+D13</f>
        <v>2927</v>
      </c>
      <c r="E15" s="110">
        <f aca="true" t="shared" si="6" ref="D15:F16">E5+E7+E9+E11+E13</f>
        <v>3364</v>
      </c>
      <c r="F15" s="112">
        <f>F5+F7+F9+F11+F13</f>
        <v>6291</v>
      </c>
      <c r="G15" s="100"/>
      <c r="H15" s="108" t="s">
        <v>102</v>
      </c>
      <c r="I15" s="110">
        <f>I5+I7+I9+I11+I13</f>
        <v>590</v>
      </c>
      <c r="J15" s="110">
        <f aca="true" t="shared" si="7" ref="I15:L16">J5+J7+J9+J11+J13</f>
        <v>756</v>
      </c>
      <c r="K15" s="110">
        <f t="shared" si="7"/>
        <v>867</v>
      </c>
      <c r="L15" s="112">
        <f t="shared" si="7"/>
        <v>1623</v>
      </c>
      <c r="M15" s="100"/>
      <c r="N15" s="108" t="s">
        <v>102</v>
      </c>
      <c r="O15" s="110">
        <f aca="true" t="shared" si="8" ref="O15:R16">O5+O7+O9+O11+O13</f>
        <v>388</v>
      </c>
      <c r="P15" s="110">
        <f t="shared" si="8"/>
        <v>471</v>
      </c>
      <c r="Q15" s="110">
        <f t="shared" si="8"/>
        <v>484</v>
      </c>
      <c r="R15" s="112">
        <f t="shared" si="8"/>
        <v>955</v>
      </c>
      <c r="S15" s="105"/>
      <c r="T15" s="95" t="s">
        <v>115</v>
      </c>
      <c r="U15" s="103">
        <f>'[1]全体'!U15+'[1]全体'!U16</f>
        <v>140</v>
      </c>
      <c r="V15" s="103">
        <f>'[1]全体'!V15+'[1]全体'!V16</f>
        <v>200</v>
      </c>
      <c r="W15" s="103">
        <f>'[1]全体'!W15+'[1]全体'!W16</f>
        <v>226</v>
      </c>
      <c r="X15" s="84">
        <f t="shared" si="5"/>
        <v>426</v>
      </c>
    </row>
    <row r="16" spans="1:24" ht="13.5">
      <c r="A16" s="93"/>
      <c r="B16" s="108"/>
      <c r="C16" s="111"/>
      <c r="D16" s="111">
        <f t="shared" si="6"/>
        <v>0</v>
      </c>
      <c r="E16" s="111">
        <f t="shared" si="6"/>
        <v>0</v>
      </c>
      <c r="F16" s="113">
        <f t="shared" si="6"/>
        <v>0</v>
      </c>
      <c r="G16" s="101"/>
      <c r="H16" s="108"/>
      <c r="I16" s="111">
        <f t="shared" si="7"/>
        <v>0</v>
      </c>
      <c r="J16" s="111">
        <f t="shared" si="7"/>
        <v>0</v>
      </c>
      <c r="K16" s="111">
        <f t="shared" si="7"/>
        <v>0</v>
      </c>
      <c r="L16" s="113">
        <f t="shared" si="7"/>
        <v>0</v>
      </c>
      <c r="M16" s="101"/>
      <c r="N16" s="108"/>
      <c r="O16" s="111">
        <f t="shared" si="8"/>
        <v>0</v>
      </c>
      <c r="P16" s="111">
        <f t="shared" si="8"/>
        <v>0</v>
      </c>
      <c r="Q16" s="111">
        <f t="shared" si="8"/>
        <v>0</v>
      </c>
      <c r="R16" s="113">
        <f t="shared" si="8"/>
        <v>0</v>
      </c>
      <c r="S16" s="105"/>
      <c r="T16" s="106"/>
      <c r="U16" s="97"/>
      <c r="V16" s="97"/>
      <c r="W16" s="97"/>
      <c r="X16" s="85">
        <f t="shared" si="5"/>
        <v>0</v>
      </c>
    </row>
    <row r="17" spans="1:24" ht="13.5" customHeight="1">
      <c r="A17" s="123" t="s">
        <v>56</v>
      </c>
      <c r="B17" s="95" t="s">
        <v>116</v>
      </c>
      <c r="C17" s="103">
        <f>'[1]全体'!C17+'[1]全体'!C18</f>
        <v>3298</v>
      </c>
      <c r="D17" s="103">
        <f>'[1]全体'!D17+'[1]全体'!D18</f>
        <v>3724</v>
      </c>
      <c r="E17" s="103">
        <f>'[1]全体'!E17+'[1]全体'!E18</f>
        <v>4156</v>
      </c>
      <c r="F17" s="84">
        <f aca="true" t="shared" si="9" ref="F17:F24">SUM(D17:E17)</f>
        <v>7880</v>
      </c>
      <c r="G17" s="123" t="s">
        <v>67</v>
      </c>
      <c r="H17" s="95" t="s">
        <v>117</v>
      </c>
      <c r="I17" s="103">
        <f>'[1]全体'!I17+'[1]全体'!I18</f>
        <v>194</v>
      </c>
      <c r="J17" s="103">
        <f>'[1]全体'!J17+'[1]全体'!J18</f>
        <v>265</v>
      </c>
      <c r="K17" s="103">
        <f>'[1]全体'!K17+'[1]全体'!K18</f>
        <v>262</v>
      </c>
      <c r="L17" s="84">
        <f>SUM(J17:K17)</f>
        <v>527</v>
      </c>
      <c r="M17" s="123" t="s">
        <v>81</v>
      </c>
      <c r="N17" s="95" t="s">
        <v>118</v>
      </c>
      <c r="O17" s="103">
        <f>'[1]全体'!O17+'[1]全体'!O18</f>
        <v>190</v>
      </c>
      <c r="P17" s="103">
        <f>'[1]全体'!P17+'[1]全体'!P18</f>
        <v>239</v>
      </c>
      <c r="Q17" s="103">
        <f>'[1]全体'!Q17+'[1]全体'!Q18</f>
        <v>242</v>
      </c>
      <c r="R17" s="84">
        <f aca="true" t="shared" si="10" ref="R17:R22">SUM(P17:Q17)</f>
        <v>481</v>
      </c>
      <c r="S17" s="105"/>
      <c r="T17" s="95" t="s">
        <v>119</v>
      </c>
      <c r="U17" s="103">
        <f>'[1]全体'!U17+'[1]全体'!U18</f>
        <v>123</v>
      </c>
      <c r="V17" s="103">
        <f>'[1]全体'!V17+'[1]全体'!V18</f>
        <v>208</v>
      </c>
      <c r="W17" s="103">
        <f>'[1]全体'!W17+'[1]全体'!W18</f>
        <v>220</v>
      </c>
      <c r="X17" s="84">
        <f t="shared" si="5"/>
        <v>428</v>
      </c>
    </row>
    <row r="18" spans="1:24" ht="13.5">
      <c r="A18" s="100"/>
      <c r="B18" s="95"/>
      <c r="C18" s="97"/>
      <c r="D18" s="97"/>
      <c r="E18" s="97"/>
      <c r="F18" s="85"/>
      <c r="G18" s="100"/>
      <c r="H18" s="95"/>
      <c r="I18" s="97"/>
      <c r="J18" s="97"/>
      <c r="K18" s="97"/>
      <c r="L18" s="85">
        <f>SUM(J18:K18)</f>
        <v>0</v>
      </c>
      <c r="M18" s="100"/>
      <c r="N18" s="95"/>
      <c r="O18" s="97"/>
      <c r="P18" s="97"/>
      <c r="Q18" s="97"/>
      <c r="R18" s="85">
        <f t="shared" si="10"/>
        <v>0</v>
      </c>
      <c r="S18" s="105"/>
      <c r="T18" s="106"/>
      <c r="U18" s="97"/>
      <c r="V18" s="97"/>
      <c r="W18" s="97"/>
      <c r="X18" s="85">
        <f t="shared" si="5"/>
        <v>0</v>
      </c>
    </row>
    <row r="19" spans="1:24" ht="13.5">
      <c r="A19" s="100"/>
      <c r="B19" s="95" t="s">
        <v>120</v>
      </c>
      <c r="C19" s="103">
        <f>'[1]全体'!C19+'[1]全体'!C20</f>
        <v>321</v>
      </c>
      <c r="D19" s="103">
        <f>'[1]全体'!D19+'[1]全体'!D20</f>
        <v>360</v>
      </c>
      <c r="E19" s="103">
        <f>'[1]全体'!E19+'[1]全体'!E20</f>
        <v>340</v>
      </c>
      <c r="F19" s="84">
        <f t="shared" si="9"/>
        <v>700</v>
      </c>
      <c r="G19" s="100"/>
      <c r="H19" s="108" t="s">
        <v>102</v>
      </c>
      <c r="I19" s="110">
        <f aca="true" t="shared" si="11" ref="I19:L20">I17</f>
        <v>194</v>
      </c>
      <c r="J19" s="110">
        <f t="shared" si="11"/>
        <v>265</v>
      </c>
      <c r="K19" s="110">
        <f t="shared" si="11"/>
        <v>262</v>
      </c>
      <c r="L19" s="112">
        <f t="shared" si="11"/>
        <v>527</v>
      </c>
      <c r="M19" s="100"/>
      <c r="N19" s="95" t="s">
        <v>121</v>
      </c>
      <c r="O19" s="103">
        <f>'[1]全体'!O19+'[1]全体'!O20</f>
        <v>174</v>
      </c>
      <c r="P19" s="103">
        <f>'[1]全体'!P19+'[1]全体'!P20</f>
        <v>209</v>
      </c>
      <c r="Q19" s="103">
        <f>'[1]全体'!Q19+'[1]全体'!Q20</f>
        <v>196</v>
      </c>
      <c r="R19" s="84">
        <f t="shared" si="10"/>
        <v>405</v>
      </c>
      <c r="S19" s="105"/>
      <c r="T19" s="121" t="s">
        <v>122</v>
      </c>
      <c r="U19" s="103">
        <f>'[1]全体'!U19+'[1]全体'!U20</f>
        <v>467</v>
      </c>
      <c r="V19" s="103">
        <f>'[1]全体'!V19+'[1]全体'!V20</f>
        <v>656</v>
      </c>
      <c r="W19" s="103">
        <f>'[1]全体'!W19+'[1]全体'!W20</f>
        <v>661</v>
      </c>
      <c r="X19" s="84">
        <f t="shared" si="5"/>
        <v>1317</v>
      </c>
    </row>
    <row r="20" spans="1:24" ht="13.5">
      <c r="A20" s="100"/>
      <c r="B20" s="95"/>
      <c r="C20" s="97"/>
      <c r="D20" s="97"/>
      <c r="E20" s="97"/>
      <c r="F20" s="85"/>
      <c r="G20" s="101"/>
      <c r="H20" s="108"/>
      <c r="I20" s="111">
        <f t="shared" si="11"/>
        <v>0</v>
      </c>
      <c r="J20" s="111">
        <f t="shared" si="11"/>
        <v>0</v>
      </c>
      <c r="K20" s="111">
        <f t="shared" si="11"/>
        <v>0</v>
      </c>
      <c r="L20" s="113">
        <f t="shared" si="11"/>
        <v>0</v>
      </c>
      <c r="M20" s="100"/>
      <c r="N20" s="95"/>
      <c r="O20" s="97"/>
      <c r="P20" s="97"/>
      <c r="Q20" s="97"/>
      <c r="R20" s="85">
        <f t="shared" si="10"/>
        <v>0</v>
      </c>
      <c r="S20" s="105"/>
      <c r="T20" s="102"/>
      <c r="U20" s="97"/>
      <c r="V20" s="97"/>
      <c r="W20" s="97"/>
      <c r="X20" s="85">
        <f t="shared" si="5"/>
        <v>0</v>
      </c>
    </row>
    <row r="21" spans="1:24" ht="13.5" customHeight="1">
      <c r="A21" s="100"/>
      <c r="B21" s="95" t="s">
        <v>123</v>
      </c>
      <c r="C21" s="103">
        <f>'[1]全体'!C21+'[1]全体'!C22</f>
        <v>565</v>
      </c>
      <c r="D21" s="103">
        <f>'[1]全体'!D21+'[1]全体'!D22</f>
        <v>569</v>
      </c>
      <c r="E21" s="103">
        <f>'[1]全体'!E21+'[1]全体'!E22</f>
        <v>547</v>
      </c>
      <c r="F21" s="84">
        <f t="shared" si="9"/>
        <v>1116</v>
      </c>
      <c r="G21" s="123" t="s">
        <v>68</v>
      </c>
      <c r="H21" s="95" t="s">
        <v>124</v>
      </c>
      <c r="I21" s="103">
        <f>'[1]全体'!I21+'[1]全体'!I22</f>
        <v>340</v>
      </c>
      <c r="J21" s="103">
        <f>'[1]全体'!J21+'[1]全体'!J22</f>
        <v>478</v>
      </c>
      <c r="K21" s="103">
        <f>'[1]全体'!K21+'[1]全体'!K22</f>
        <v>492</v>
      </c>
      <c r="L21" s="84">
        <f aca="true" t="shared" si="12" ref="L21:L30">SUM(J21:K21)</f>
        <v>970</v>
      </c>
      <c r="M21" s="100"/>
      <c r="N21" s="95" t="s">
        <v>125</v>
      </c>
      <c r="O21" s="103">
        <f>'[1]全体'!O21+'[1]全体'!O22</f>
        <v>145</v>
      </c>
      <c r="P21" s="103">
        <f>'[1]全体'!P21+'[1]全体'!P22</f>
        <v>157</v>
      </c>
      <c r="Q21" s="103">
        <f>'[1]全体'!Q21+'[1]全体'!Q22</f>
        <v>169</v>
      </c>
      <c r="R21" s="84">
        <f t="shared" si="10"/>
        <v>326</v>
      </c>
      <c r="S21" s="105"/>
      <c r="T21" s="108" t="s">
        <v>102</v>
      </c>
      <c r="U21" s="110">
        <f aca="true" t="shared" si="13" ref="U21:X22">U11+U13+U15+U17+U19</f>
        <v>2675</v>
      </c>
      <c r="V21" s="110">
        <f t="shared" si="13"/>
        <v>3624</v>
      </c>
      <c r="W21" s="110">
        <f t="shared" si="13"/>
        <v>3839</v>
      </c>
      <c r="X21" s="112">
        <f t="shared" si="13"/>
        <v>7463</v>
      </c>
    </row>
    <row r="22" spans="1:24" ht="13.5">
      <c r="A22" s="100"/>
      <c r="B22" s="95"/>
      <c r="C22" s="97"/>
      <c r="D22" s="97"/>
      <c r="E22" s="97"/>
      <c r="F22" s="85"/>
      <c r="G22" s="100"/>
      <c r="H22" s="95"/>
      <c r="I22" s="97"/>
      <c r="J22" s="97"/>
      <c r="K22" s="97"/>
      <c r="L22" s="85">
        <f t="shared" si="12"/>
        <v>0</v>
      </c>
      <c r="M22" s="100"/>
      <c r="N22" s="95"/>
      <c r="O22" s="97"/>
      <c r="P22" s="97"/>
      <c r="Q22" s="97"/>
      <c r="R22" s="85">
        <f t="shared" si="10"/>
        <v>0</v>
      </c>
      <c r="S22" s="120"/>
      <c r="T22" s="109"/>
      <c r="U22" s="111">
        <f t="shared" si="13"/>
        <v>0</v>
      </c>
      <c r="V22" s="111">
        <f t="shared" si="13"/>
        <v>0</v>
      </c>
      <c r="W22" s="111">
        <f t="shared" si="13"/>
        <v>0</v>
      </c>
      <c r="X22" s="113">
        <f t="shared" si="13"/>
        <v>0</v>
      </c>
    </row>
    <row r="23" spans="1:24" ht="13.5" customHeight="1">
      <c r="A23" s="100"/>
      <c r="B23" s="95" t="s">
        <v>126</v>
      </c>
      <c r="C23" s="103">
        <f>'[1]全体'!C23+'[1]全体'!C24</f>
        <v>126</v>
      </c>
      <c r="D23" s="103">
        <f>'[1]全体'!D23+'[1]全体'!D24</f>
        <v>160</v>
      </c>
      <c r="E23" s="103">
        <f>'[1]全体'!E23+'[1]全体'!E24</f>
        <v>160</v>
      </c>
      <c r="F23" s="84">
        <f t="shared" si="9"/>
        <v>320</v>
      </c>
      <c r="G23" s="100"/>
      <c r="H23" s="95" t="s">
        <v>127</v>
      </c>
      <c r="I23" s="103">
        <f>'[1]全体'!I23+'[1]全体'!I24</f>
        <v>739</v>
      </c>
      <c r="J23" s="103">
        <f>'[1]全体'!J23+'[1]全体'!J24</f>
        <v>905</v>
      </c>
      <c r="K23" s="103">
        <f>'[1]全体'!K23+'[1]全体'!K24</f>
        <v>979</v>
      </c>
      <c r="L23" s="84">
        <f t="shared" si="12"/>
        <v>1884</v>
      </c>
      <c r="M23" s="100"/>
      <c r="N23" s="108" t="s">
        <v>102</v>
      </c>
      <c r="O23" s="110">
        <f aca="true" t="shared" si="14" ref="O23:R24">O17+O19+O21</f>
        <v>509</v>
      </c>
      <c r="P23" s="110">
        <f t="shared" si="14"/>
        <v>605</v>
      </c>
      <c r="Q23" s="110">
        <f t="shared" si="14"/>
        <v>607</v>
      </c>
      <c r="R23" s="112">
        <f t="shared" si="14"/>
        <v>1212</v>
      </c>
      <c r="S23" s="124" t="s">
        <v>128</v>
      </c>
      <c r="T23" s="125" t="s">
        <v>129</v>
      </c>
      <c r="U23" s="103">
        <f>'[1]全体'!U23+'[1]全体'!U24</f>
        <v>129</v>
      </c>
      <c r="V23" s="103">
        <f>'[1]全体'!V23+'[1]全体'!V24</f>
        <v>156</v>
      </c>
      <c r="W23" s="103">
        <f>'[1]全体'!W23+'[1]全体'!W24</f>
        <v>194</v>
      </c>
      <c r="X23" s="84">
        <f>SUM(V23:W23)</f>
        <v>350</v>
      </c>
    </row>
    <row r="24" spans="1:24" ht="13.5">
      <c r="A24" s="100"/>
      <c r="B24" s="95"/>
      <c r="C24" s="97"/>
      <c r="D24" s="97"/>
      <c r="E24" s="97"/>
      <c r="F24" s="85">
        <f t="shared" si="9"/>
        <v>0</v>
      </c>
      <c r="G24" s="100"/>
      <c r="H24" s="95"/>
      <c r="I24" s="97"/>
      <c r="J24" s="97"/>
      <c r="K24" s="97"/>
      <c r="L24" s="85">
        <f t="shared" si="12"/>
        <v>0</v>
      </c>
      <c r="M24" s="101"/>
      <c r="N24" s="108"/>
      <c r="O24" s="111">
        <f t="shared" si="14"/>
        <v>0</v>
      </c>
      <c r="P24" s="111">
        <f t="shared" si="14"/>
        <v>0</v>
      </c>
      <c r="Q24" s="111">
        <f t="shared" si="14"/>
        <v>0</v>
      </c>
      <c r="R24" s="113">
        <f t="shared" si="14"/>
        <v>0</v>
      </c>
      <c r="S24" s="105"/>
      <c r="T24" s="102"/>
      <c r="U24" s="97"/>
      <c r="V24" s="97"/>
      <c r="W24" s="97"/>
      <c r="X24" s="85">
        <f>SUM(V24:W24)</f>
        <v>0</v>
      </c>
    </row>
    <row r="25" spans="1:24" ht="13.5" customHeight="1">
      <c r="A25" s="100"/>
      <c r="B25" s="108" t="s">
        <v>102</v>
      </c>
      <c r="C25" s="110">
        <f aca="true" t="shared" si="15" ref="C25:F26">C17+C19+C21+C23</f>
        <v>4310</v>
      </c>
      <c r="D25" s="110">
        <f t="shared" si="15"/>
        <v>4813</v>
      </c>
      <c r="E25" s="110">
        <f t="shared" si="15"/>
        <v>5203</v>
      </c>
      <c r="F25" s="112">
        <f t="shared" si="15"/>
        <v>10016</v>
      </c>
      <c r="G25" s="100"/>
      <c r="H25" s="95" t="s">
        <v>130</v>
      </c>
      <c r="I25" s="103">
        <f>'[1]全体'!I25+'[1]全体'!I26</f>
        <v>1176</v>
      </c>
      <c r="J25" s="103">
        <f>'[1]全体'!J25+'[1]全体'!J26</f>
        <v>1442</v>
      </c>
      <c r="K25" s="103">
        <f>'[1]全体'!K25+'[1]全体'!K26</f>
        <v>1540</v>
      </c>
      <c r="L25" s="84">
        <f t="shared" si="12"/>
        <v>2982</v>
      </c>
      <c r="M25" s="123" t="s">
        <v>82</v>
      </c>
      <c r="N25" s="95" t="s">
        <v>131</v>
      </c>
      <c r="O25" s="103">
        <f>'[1]全体'!O25+'[1]全体'!O26</f>
        <v>55</v>
      </c>
      <c r="P25" s="103">
        <f>'[1]全体'!P25+'[1]全体'!P26</f>
        <v>91</v>
      </c>
      <c r="Q25" s="103">
        <f>'[1]全体'!Q25+'[1]全体'!Q26</f>
        <v>99</v>
      </c>
      <c r="R25" s="84">
        <f aca="true" t="shared" si="16" ref="R25:R30">SUM(P25:Q25)</f>
        <v>190</v>
      </c>
      <c r="S25" s="105"/>
      <c r="T25" s="125" t="s">
        <v>132</v>
      </c>
      <c r="U25" s="103">
        <f>'[1]全体'!U25+'[1]全体'!U26</f>
        <v>14</v>
      </c>
      <c r="V25" s="103">
        <f>'[1]全体'!V25+'[1]全体'!V26</f>
        <v>19</v>
      </c>
      <c r="W25" s="103">
        <f>'[1]全体'!W25+'[1]全体'!W26</f>
        <v>28</v>
      </c>
      <c r="X25" s="84">
        <f>SUM(V25:W25)</f>
        <v>47</v>
      </c>
    </row>
    <row r="26" spans="1:24" ht="13.5">
      <c r="A26" s="101"/>
      <c r="B26" s="108"/>
      <c r="C26" s="111">
        <f t="shared" si="15"/>
        <v>0</v>
      </c>
      <c r="D26" s="111">
        <f t="shared" si="15"/>
        <v>0</v>
      </c>
      <c r="E26" s="111">
        <f t="shared" si="15"/>
        <v>0</v>
      </c>
      <c r="F26" s="113">
        <f t="shared" si="15"/>
        <v>0</v>
      </c>
      <c r="G26" s="100"/>
      <c r="H26" s="95"/>
      <c r="I26" s="97"/>
      <c r="J26" s="97"/>
      <c r="K26" s="97"/>
      <c r="L26" s="85">
        <f t="shared" si="12"/>
        <v>0</v>
      </c>
      <c r="M26" s="100"/>
      <c r="N26" s="95"/>
      <c r="O26" s="97"/>
      <c r="P26" s="97"/>
      <c r="Q26" s="97"/>
      <c r="R26" s="85">
        <f t="shared" si="16"/>
        <v>0</v>
      </c>
      <c r="S26" s="105"/>
      <c r="T26" s="102"/>
      <c r="U26" s="97"/>
      <c r="V26" s="97"/>
      <c r="W26" s="97"/>
      <c r="X26" s="85">
        <f>SUM(V26:W26)</f>
        <v>0</v>
      </c>
    </row>
    <row r="27" spans="1:24" ht="13.5" customHeight="1">
      <c r="A27" s="123" t="s">
        <v>133</v>
      </c>
      <c r="B27" s="95" t="s">
        <v>134</v>
      </c>
      <c r="C27" s="103">
        <f>'[1]全体'!C27+'[1]全体'!C28</f>
        <v>1572</v>
      </c>
      <c r="D27" s="103">
        <f>'[1]全体'!D27+'[1]全体'!D28</f>
        <v>1773</v>
      </c>
      <c r="E27" s="103">
        <f>'[1]全体'!E27+'[1]全体'!E28</f>
        <v>1856</v>
      </c>
      <c r="F27" s="84">
        <f aca="true" t="shared" si="17" ref="F27:F46">SUM(D27:E27)</f>
        <v>3629</v>
      </c>
      <c r="G27" s="100"/>
      <c r="H27" s="95" t="s">
        <v>135</v>
      </c>
      <c r="I27" s="103">
        <f>'[1]全体'!I27+'[1]全体'!I28</f>
        <v>449</v>
      </c>
      <c r="J27" s="103">
        <f>'[1]全体'!J27+'[1]全体'!J28</f>
        <v>579</v>
      </c>
      <c r="K27" s="103">
        <f>'[1]全体'!K27+'[1]全体'!K28</f>
        <v>628</v>
      </c>
      <c r="L27" s="84">
        <f t="shared" si="12"/>
        <v>1207</v>
      </c>
      <c r="M27" s="100"/>
      <c r="N27" s="95" t="s">
        <v>136</v>
      </c>
      <c r="O27" s="103">
        <f>'[1]全体'!O27+'[1]全体'!O28</f>
        <v>177</v>
      </c>
      <c r="P27" s="103">
        <f>'[1]全体'!P27+'[1]全体'!P28</f>
        <v>261</v>
      </c>
      <c r="Q27" s="103">
        <f>'[1]全体'!Q27+'[1]全体'!Q28</f>
        <v>265</v>
      </c>
      <c r="R27" s="84">
        <f t="shared" si="16"/>
        <v>526</v>
      </c>
      <c r="S27" s="105"/>
      <c r="T27" s="108" t="s">
        <v>102</v>
      </c>
      <c r="U27" s="110">
        <f aca="true" t="shared" si="18" ref="U27:X28">U23+U25</f>
        <v>143</v>
      </c>
      <c r="V27" s="110">
        <f t="shared" si="18"/>
        <v>175</v>
      </c>
      <c r="W27" s="110">
        <f t="shared" si="18"/>
        <v>222</v>
      </c>
      <c r="X27" s="112">
        <f t="shared" si="18"/>
        <v>397</v>
      </c>
    </row>
    <row r="28" spans="1:24" ht="13.5">
      <c r="A28" s="100"/>
      <c r="B28" s="95"/>
      <c r="C28" s="97"/>
      <c r="D28" s="97"/>
      <c r="E28" s="97"/>
      <c r="F28" s="85">
        <f t="shared" si="17"/>
        <v>0</v>
      </c>
      <c r="G28" s="100"/>
      <c r="H28" s="95"/>
      <c r="I28" s="97"/>
      <c r="J28" s="97"/>
      <c r="K28" s="97"/>
      <c r="L28" s="85">
        <f t="shared" si="12"/>
        <v>0</v>
      </c>
      <c r="M28" s="100"/>
      <c r="N28" s="95"/>
      <c r="O28" s="97"/>
      <c r="P28" s="97"/>
      <c r="Q28" s="97"/>
      <c r="R28" s="85">
        <f t="shared" si="16"/>
        <v>0</v>
      </c>
      <c r="S28" s="120"/>
      <c r="T28" s="109"/>
      <c r="U28" s="111">
        <f t="shared" si="18"/>
        <v>0</v>
      </c>
      <c r="V28" s="111">
        <f t="shared" si="18"/>
        <v>0</v>
      </c>
      <c r="W28" s="111">
        <f t="shared" si="18"/>
        <v>0</v>
      </c>
      <c r="X28" s="113">
        <f t="shared" si="18"/>
        <v>0</v>
      </c>
    </row>
    <row r="29" spans="1:24" ht="13.5" customHeight="1">
      <c r="A29" s="100"/>
      <c r="B29" s="95" t="s">
        <v>137</v>
      </c>
      <c r="C29" s="103">
        <f>'[1]全体'!C29+'[1]全体'!C30</f>
        <v>156</v>
      </c>
      <c r="D29" s="103">
        <f>'[1]全体'!D29+'[1]全体'!D30</f>
        <v>186</v>
      </c>
      <c r="E29" s="103">
        <f>'[1]全体'!E29+'[1]全体'!E30</f>
        <v>184</v>
      </c>
      <c r="F29" s="84">
        <f t="shared" si="17"/>
        <v>370</v>
      </c>
      <c r="G29" s="100"/>
      <c r="H29" s="95" t="s">
        <v>138</v>
      </c>
      <c r="I29" s="103">
        <f>'[1]全体'!I29+'[1]全体'!I30</f>
        <v>413</v>
      </c>
      <c r="J29" s="103">
        <f>'[1]全体'!J29+'[1]全体'!J30</f>
        <v>626</v>
      </c>
      <c r="K29" s="103">
        <f>'[1]全体'!K29+'[1]全体'!K30</f>
        <v>659</v>
      </c>
      <c r="L29" s="84">
        <f t="shared" si="12"/>
        <v>1285</v>
      </c>
      <c r="M29" s="100"/>
      <c r="N29" s="95" t="s">
        <v>139</v>
      </c>
      <c r="O29" s="103">
        <f>'[1]全体'!O29+'[1]全体'!O30</f>
        <v>188</v>
      </c>
      <c r="P29" s="103">
        <f>'[1]全体'!P29+'[1]全体'!P30</f>
        <v>223</v>
      </c>
      <c r="Q29" s="103">
        <f>'[1]全体'!Q29+'[1]全体'!Q30</f>
        <v>258</v>
      </c>
      <c r="R29" s="84">
        <f t="shared" si="16"/>
        <v>481</v>
      </c>
      <c r="S29" s="105" t="s">
        <v>140</v>
      </c>
      <c r="T29" s="125" t="s">
        <v>132</v>
      </c>
      <c r="U29" s="103">
        <f>'[1]全体'!U29+'[1]全体'!U30</f>
        <v>535</v>
      </c>
      <c r="V29" s="103">
        <f>'[1]全体'!V29+'[1]全体'!V30</f>
        <v>722</v>
      </c>
      <c r="W29" s="103">
        <f>'[1]全体'!W29+'[1]全体'!W30</f>
        <v>763</v>
      </c>
      <c r="X29" s="84">
        <f aca="true" t="shared" si="19" ref="X29:X36">SUM(V29:W29)</f>
        <v>1485</v>
      </c>
    </row>
    <row r="30" spans="1:24" ht="13.5">
      <c r="A30" s="100"/>
      <c r="B30" s="95"/>
      <c r="C30" s="97"/>
      <c r="D30" s="97"/>
      <c r="E30" s="97"/>
      <c r="F30" s="85">
        <f t="shared" si="17"/>
        <v>0</v>
      </c>
      <c r="G30" s="100"/>
      <c r="H30" s="95"/>
      <c r="I30" s="97"/>
      <c r="J30" s="97"/>
      <c r="K30" s="97"/>
      <c r="L30" s="85">
        <f t="shared" si="12"/>
        <v>0</v>
      </c>
      <c r="M30" s="100"/>
      <c r="N30" s="95"/>
      <c r="O30" s="97"/>
      <c r="P30" s="97"/>
      <c r="Q30" s="97"/>
      <c r="R30" s="85">
        <f t="shared" si="16"/>
        <v>0</v>
      </c>
      <c r="S30" s="105"/>
      <c r="T30" s="102"/>
      <c r="U30" s="97"/>
      <c r="V30" s="97"/>
      <c r="W30" s="97"/>
      <c r="X30" s="85">
        <f t="shared" si="19"/>
        <v>0</v>
      </c>
    </row>
    <row r="31" spans="1:24" ht="13.5">
      <c r="A31" s="100"/>
      <c r="B31" s="95" t="s">
        <v>141</v>
      </c>
      <c r="C31" s="103">
        <f>'[1]全体'!C31+'[1]全体'!C32</f>
        <v>2406</v>
      </c>
      <c r="D31" s="103">
        <f>'[1]全体'!D31+'[1]全体'!D32</f>
        <v>2490</v>
      </c>
      <c r="E31" s="103">
        <f>'[1]全体'!E31+'[1]全体'!E32</f>
        <v>2658</v>
      </c>
      <c r="F31" s="84">
        <f t="shared" si="17"/>
        <v>5148</v>
      </c>
      <c r="G31" s="100"/>
      <c r="H31" s="108" t="s">
        <v>102</v>
      </c>
      <c r="I31" s="110">
        <f aca="true" t="shared" si="20" ref="I31:L32">I21+I23+I25+I27+I29</f>
        <v>3117</v>
      </c>
      <c r="J31" s="110">
        <f t="shared" si="20"/>
        <v>4030</v>
      </c>
      <c r="K31" s="110">
        <f t="shared" si="20"/>
        <v>4298</v>
      </c>
      <c r="L31" s="112">
        <f t="shared" si="20"/>
        <v>8328</v>
      </c>
      <c r="M31" s="100"/>
      <c r="N31" s="108" t="s">
        <v>102</v>
      </c>
      <c r="O31" s="110">
        <f aca="true" t="shared" si="21" ref="O31:R32">O25+O27+O29</f>
        <v>420</v>
      </c>
      <c r="P31" s="110">
        <f t="shared" si="21"/>
        <v>575</v>
      </c>
      <c r="Q31" s="110">
        <f t="shared" si="21"/>
        <v>622</v>
      </c>
      <c r="R31" s="112">
        <f t="shared" si="21"/>
        <v>1197</v>
      </c>
      <c r="S31" s="105"/>
      <c r="T31" s="125" t="s">
        <v>142</v>
      </c>
      <c r="U31" s="103">
        <f>'[1]全体'!U31+'[1]全体'!U32</f>
        <v>411</v>
      </c>
      <c r="V31" s="103">
        <f>'[1]全体'!V31+'[1]全体'!V32</f>
        <v>565</v>
      </c>
      <c r="W31" s="103">
        <f>'[1]全体'!W31+'[1]全体'!W32</f>
        <v>564</v>
      </c>
      <c r="X31" s="84">
        <f t="shared" si="19"/>
        <v>1129</v>
      </c>
    </row>
    <row r="32" spans="1:24" ht="13.5">
      <c r="A32" s="100"/>
      <c r="B32" s="95"/>
      <c r="C32" s="97"/>
      <c r="D32" s="97"/>
      <c r="E32" s="97"/>
      <c r="F32" s="85">
        <f t="shared" si="17"/>
        <v>0</v>
      </c>
      <c r="G32" s="101"/>
      <c r="H32" s="108"/>
      <c r="I32" s="111">
        <f t="shared" si="20"/>
        <v>0</v>
      </c>
      <c r="J32" s="111">
        <f t="shared" si="20"/>
        <v>0</v>
      </c>
      <c r="K32" s="111">
        <f t="shared" si="20"/>
        <v>0</v>
      </c>
      <c r="L32" s="113">
        <f t="shared" si="20"/>
        <v>0</v>
      </c>
      <c r="M32" s="101"/>
      <c r="N32" s="108"/>
      <c r="O32" s="111">
        <f t="shared" si="21"/>
        <v>0</v>
      </c>
      <c r="P32" s="111">
        <f t="shared" si="21"/>
        <v>0</v>
      </c>
      <c r="Q32" s="111">
        <f t="shared" si="21"/>
        <v>0</v>
      </c>
      <c r="R32" s="113">
        <f t="shared" si="21"/>
        <v>0</v>
      </c>
      <c r="S32" s="105"/>
      <c r="T32" s="102"/>
      <c r="U32" s="97"/>
      <c r="V32" s="97"/>
      <c r="W32" s="97"/>
      <c r="X32" s="85">
        <f t="shared" si="19"/>
        <v>0</v>
      </c>
    </row>
    <row r="33" spans="1:24" ht="13.5" customHeight="1">
      <c r="A33" s="100"/>
      <c r="B33" s="95" t="s">
        <v>143</v>
      </c>
      <c r="C33" s="103">
        <f>'[1]全体'!C33+'[1]全体'!C34</f>
        <v>1381</v>
      </c>
      <c r="D33" s="103">
        <f>'[1]全体'!D33+'[1]全体'!D34</f>
        <v>1433</v>
      </c>
      <c r="E33" s="103">
        <f>'[1]全体'!E33+'[1]全体'!E34</f>
        <v>1531</v>
      </c>
      <c r="F33" s="84">
        <f>SUM(D33:E33)</f>
        <v>2964</v>
      </c>
      <c r="G33" s="123" t="s">
        <v>69</v>
      </c>
      <c r="H33" s="95" t="s">
        <v>144</v>
      </c>
      <c r="I33" s="103">
        <f>'[1]全体'!I33+'[1]全体'!I34</f>
        <v>185</v>
      </c>
      <c r="J33" s="103">
        <f>'[1]全体'!J33+'[1]全体'!J34</f>
        <v>238</v>
      </c>
      <c r="K33" s="103">
        <f>'[1]全体'!K33+'[1]全体'!K34</f>
        <v>250</v>
      </c>
      <c r="L33" s="84">
        <f aca="true" t="shared" si="22" ref="L33:L42">SUM(J33:K33)</f>
        <v>488</v>
      </c>
      <c r="M33" s="126" t="s">
        <v>145</v>
      </c>
      <c r="N33" s="127"/>
      <c r="O33" s="110">
        <f aca="true" t="shared" si="23" ref="O33:R34">I67+I73+I83+I93+I103+I115+I123+I131+O15+O23+O31</f>
        <v>8533</v>
      </c>
      <c r="P33" s="110">
        <f t="shared" si="23"/>
        <v>11511</v>
      </c>
      <c r="Q33" s="110">
        <f t="shared" si="23"/>
        <v>12126</v>
      </c>
      <c r="R33" s="112">
        <f t="shared" si="23"/>
        <v>23637</v>
      </c>
      <c r="S33" s="105"/>
      <c r="T33" s="125" t="s">
        <v>146</v>
      </c>
      <c r="U33" s="103">
        <f>'[1]全体'!U33+'[1]全体'!U34</f>
        <v>228</v>
      </c>
      <c r="V33" s="103">
        <f>'[1]全体'!V33+'[1]全体'!V34</f>
        <v>331</v>
      </c>
      <c r="W33" s="103">
        <f>'[1]全体'!W33+'[1]全体'!W34</f>
        <v>366</v>
      </c>
      <c r="X33" s="84">
        <f t="shared" si="19"/>
        <v>697</v>
      </c>
    </row>
    <row r="34" spans="1:24" ht="14.25" customHeight="1" thickBot="1">
      <c r="A34" s="100"/>
      <c r="B34" s="95"/>
      <c r="C34" s="97"/>
      <c r="D34" s="97"/>
      <c r="E34" s="97"/>
      <c r="F34" s="85">
        <f t="shared" si="17"/>
        <v>0</v>
      </c>
      <c r="G34" s="100"/>
      <c r="H34" s="95"/>
      <c r="I34" s="97"/>
      <c r="J34" s="97"/>
      <c r="K34" s="97"/>
      <c r="L34" s="85">
        <f t="shared" si="22"/>
        <v>0</v>
      </c>
      <c r="M34" s="128"/>
      <c r="N34" s="117"/>
      <c r="O34" s="118">
        <f t="shared" si="23"/>
        <v>0</v>
      </c>
      <c r="P34" s="118">
        <f t="shared" si="23"/>
        <v>0</v>
      </c>
      <c r="Q34" s="118">
        <f t="shared" si="23"/>
        <v>0</v>
      </c>
      <c r="R34" s="119">
        <f t="shared" si="23"/>
        <v>0</v>
      </c>
      <c r="S34" s="105"/>
      <c r="T34" s="102"/>
      <c r="U34" s="97"/>
      <c r="V34" s="97"/>
      <c r="W34" s="97"/>
      <c r="X34" s="85">
        <f t="shared" si="19"/>
        <v>0</v>
      </c>
    </row>
    <row r="35" spans="1:24" ht="13.5" customHeight="1">
      <c r="A35" s="100"/>
      <c r="B35" s="95" t="s">
        <v>147</v>
      </c>
      <c r="C35" s="103">
        <f>'[1]全体'!C35+'[1]全体'!C36</f>
        <v>584</v>
      </c>
      <c r="D35" s="103">
        <f>'[1]全体'!D35+'[1]全体'!D36</f>
        <v>572</v>
      </c>
      <c r="E35" s="103">
        <f>'[1]全体'!E35+'[1]全体'!E36</f>
        <v>593</v>
      </c>
      <c r="F35" s="84">
        <f t="shared" si="17"/>
        <v>1165</v>
      </c>
      <c r="G35" s="100"/>
      <c r="H35" s="95" t="s">
        <v>148</v>
      </c>
      <c r="I35" s="103">
        <f>'[1]全体'!I35+'[1]全体'!I36</f>
        <v>201</v>
      </c>
      <c r="J35" s="103">
        <f>'[1]全体'!J35+'[1]全体'!J36</f>
        <v>287</v>
      </c>
      <c r="K35" s="103">
        <f>'[1]全体'!K35+'[1]全体'!K36</f>
        <v>322</v>
      </c>
      <c r="L35" s="84">
        <f t="shared" si="22"/>
        <v>609</v>
      </c>
      <c r="M35" s="100" t="s">
        <v>83</v>
      </c>
      <c r="N35" s="102" t="s">
        <v>149</v>
      </c>
      <c r="O35" s="96">
        <f>'[1]全体'!O35+'[1]全体'!O36</f>
        <v>59</v>
      </c>
      <c r="P35" s="96">
        <f>'[1]全体'!P35+'[1]全体'!P36</f>
        <v>74</v>
      </c>
      <c r="Q35" s="96">
        <f>'[1]全体'!Q35+'[1]全体'!Q36</f>
        <v>68</v>
      </c>
      <c r="R35" s="122">
        <f aca="true" t="shared" si="24" ref="R35:R46">SUM(P35:Q35)</f>
        <v>142</v>
      </c>
      <c r="S35" s="105"/>
      <c r="T35" s="125" t="s">
        <v>150</v>
      </c>
      <c r="U35" s="103">
        <f>'[1]全体'!U35+'[1]全体'!U36</f>
        <v>586</v>
      </c>
      <c r="V35" s="103">
        <f>'[1]全体'!V35+'[1]全体'!V36</f>
        <v>851</v>
      </c>
      <c r="W35" s="103">
        <f>'[1]全体'!W35+'[1]全体'!W36</f>
        <v>882</v>
      </c>
      <c r="X35" s="84">
        <f t="shared" si="19"/>
        <v>1733</v>
      </c>
    </row>
    <row r="36" spans="1:24" ht="13.5">
      <c r="A36" s="100"/>
      <c r="B36" s="95"/>
      <c r="C36" s="97"/>
      <c r="D36" s="97"/>
      <c r="E36" s="97"/>
      <c r="F36" s="85">
        <f t="shared" si="17"/>
        <v>0</v>
      </c>
      <c r="G36" s="100"/>
      <c r="H36" s="95"/>
      <c r="I36" s="97"/>
      <c r="J36" s="97"/>
      <c r="K36" s="97"/>
      <c r="L36" s="85">
        <f t="shared" si="22"/>
        <v>0</v>
      </c>
      <c r="M36" s="100"/>
      <c r="N36" s="95"/>
      <c r="O36" s="97"/>
      <c r="P36" s="97"/>
      <c r="Q36" s="97"/>
      <c r="R36" s="85">
        <f t="shared" si="24"/>
        <v>0</v>
      </c>
      <c r="S36" s="105"/>
      <c r="T36" s="102"/>
      <c r="U36" s="97"/>
      <c r="V36" s="97"/>
      <c r="W36" s="97"/>
      <c r="X36" s="85">
        <f t="shared" si="19"/>
        <v>0</v>
      </c>
    </row>
    <row r="37" spans="1:24" ht="13.5">
      <c r="A37" s="100"/>
      <c r="B37" s="95" t="s">
        <v>151</v>
      </c>
      <c r="C37" s="103">
        <f>'[1]全体'!C37+'[1]全体'!C38</f>
        <v>531</v>
      </c>
      <c r="D37" s="103">
        <f>'[1]全体'!D37+'[1]全体'!D38</f>
        <v>504</v>
      </c>
      <c r="E37" s="103">
        <f>'[1]全体'!E37+'[1]全体'!E38</f>
        <v>507</v>
      </c>
      <c r="F37" s="84">
        <f t="shared" si="17"/>
        <v>1011</v>
      </c>
      <c r="G37" s="100"/>
      <c r="H37" s="95" t="s">
        <v>152</v>
      </c>
      <c r="I37" s="103">
        <f>'[1]全体'!I37+'[1]全体'!I38</f>
        <v>821</v>
      </c>
      <c r="J37" s="103">
        <f>'[1]全体'!J37+'[1]全体'!J38</f>
        <v>854</v>
      </c>
      <c r="K37" s="103">
        <f>'[1]全体'!K37+'[1]全体'!K38</f>
        <v>884</v>
      </c>
      <c r="L37" s="84">
        <f t="shared" si="22"/>
        <v>1738</v>
      </c>
      <c r="M37" s="100"/>
      <c r="N37" s="95" t="s">
        <v>153</v>
      </c>
      <c r="O37" s="103">
        <f>'[1]全体'!O37+'[1]全体'!O38</f>
        <v>121</v>
      </c>
      <c r="P37" s="103">
        <f>'[1]全体'!P37+'[1]全体'!P38</f>
        <v>157</v>
      </c>
      <c r="Q37" s="103">
        <f>'[1]全体'!Q37+'[1]全体'!Q38</f>
        <v>160</v>
      </c>
      <c r="R37" s="84">
        <f t="shared" si="24"/>
        <v>317</v>
      </c>
      <c r="S37" s="105"/>
      <c r="T37" s="108" t="s">
        <v>102</v>
      </c>
      <c r="U37" s="110">
        <f aca="true" t="shared" si="25" ref="U37:X38">U29+U31+U33+U35</f>
        <v>1760</v>
      </c>
      <c r="V37" s="110">
        <f t="shared" si="25"/>
        <v>2469</v>
      </c>
      <c r="W37" s="110">
        <f t="shared" si="25"/>
        <v>2575</v>
      </c>
      <c r="X37" s="112">
        <f t="shared" si="25"/>
        <v>5044</v>
      </c>
    </row>
    <row r="38" spans="1:24" ht="13.5">
      <c r="A38" s="100"/>
      <c r="B38" s="95"/>
      <c r="C38" s="97"/>
      <c r="D38" s="97"/>
      <c r="E38" s="97"/>
      <c r="F38" s="85">
        <f t="shared" si="17"/>
        <v>0</v>
      </c>
      <c r="G38" s="100"/>
      <c r="H38" s="95"/>
      <c r="I38" s="97"/>
      <c r="J38" s="97"/>
      <c r="K38" s="97"/>
      <c r="L38" s="85">
        <f t="shared" si="22"/>
        <v>0</v>
      </c>
      <c r="M38" s="100"/>
      <c r="N38" s="95"/>
      <c r="O38" s="97"/>
      <c r="P38" s="97"/>
      <c r="Q38" s="97"/>
      <c r="R38" s="85">
        <f t="shared" si="24"/>
        <v>0</v>
      </c>
      <c r="S38" s="105"/>
      <c r="T38" s="109"/>
      <c r="U38" s="111">
        <f t="shared" si="25"/>
        <v>0</v>
      </c>
      <c r="V38" s="111">
        <f t="shared" si="25"/>
        <v>0</v>
      </c>
      <c r="W38" s="111">
        <f t="shared" si="25"/>
        <v>0</v>
      </c>
      <c r="X38" s="113">
        <f t="shared" si="25"/>
        <v>0</v>
      </c>
    </row>
    <row r="39" spans="1:24" ht="13.5" customHeight="1">
      <c r="A39" s="100"/>
      <c r="B39" s="95" t="s">
        <v>154</v>
      </c>
      <c r="C39" s="103">
        <f>'[1]全体'!C39+'[1]全体'!C40</f>
        <v>222</v>
      </c>
      <c r="D39" s="103">
        <f>'[1]全体'!D39+'[1]全体'!D40</f>
        <v>182</v>
      </c>
      <c r="E39" s="103">
        <f>'[1]全体'!E39+'[1]全体'!E40</f>
        <v>187</v>
      </c>
      <c r="F39" s="84">
        <f t="shared" si="17"/>
        <v>369</v>
      </c>
      <c r="G39" s="100"/>
      <c r="H39" s="95" t="s">
        <v>155</v>
      </c>
      <c r="I39" s="103">
        <f>'[1]全体'!I39+'[1]全体'!I40</f>
        <v>165</v>
      </c>
      <c r="J39" s="103">
        <f>'[1]全体'!J39+'[1]全体'!J40</f>
        <v>208</v>
      </c>
      <c r="K39" s="103">
        <f>'[1]全体'!K39+'[1]全体'!K40</f>
        <v>234</v>
      </c>
      <c r="L39" s="84">
        <f t="shared" si="22"/>
        <v>442</v>
      </c>
      <c r="M39" s="100"/>
      <c r="N39" s="95" t="s">
        <v>156</v>
      </c>
      <c r="O39" s="103">
        <f>'[1]全体'!O39+'[1]全体'!O40</f>
        <v>73</v>
      </c>
      <c r="P39" s="103">
        <f>'[1]全体'!P39+'[1]全体'!P40</f>
        <v>109</v>
      </c>
      <c r="Q39" s="103">
        <f>'[1]全体'!Q39+'[1]全体'!Q40</f>
        <v>109</v>
      </c>
      <c r="R39" s="84">
        <f t="shared" si="24"/>
        <v>218</v>
      </c>
      <c r="S39" s="124" t="s">
        <v>157</v>
      </c>
      <c r="T39" s="125" t="s">
        <v>158</v>
      </c>
      <c r="U39" s="103">
        <f>'[1]全体'!U39+'[1]全体'!U40</f>
        <v>655</v>
      </c>
      <c r="V39" s="103">
        <f>'[1]全体'!V39+'[1]全体'!V40</f>
        <v>872</v>
      </c>
      <c r="W39" s="103">
        <f>'[1]全体'!W39+'[1]全体'!W40</f>
        <v>876</v>
      </c>
      <c r="X39" s="84">
        <f aca="true" t="shared" si="26" ref="X39:X46">SUM(V39:W39)</f>
        <v>1748</v>
      </c>
    </row>
    <row r="40" spans="1:24" ht="13.5">
      <c r="A40" s="100"/>
      <c r="B40" s="95"/>
      <c r="C40" s="97"/>
      <c r="D40" s="97"/>
      <c r="E40" s="97"/>
      <c r="F40" s="85">
        <f t="shared" si="17"/>
        <v>0</v>
      </c>
      <c r="G40" s="100"/>
      <c r="H40" s="95"/>
      <c r="I40" s="97"/>
      <c r="J40" s="97"/>
      <c r="K40" s="97"/>
      <c r="L40" s="85">
        <f t="shared" si="22"/>
        <v>0</v>
      </c>
      <c r="M40" s="100"/>
      <c r="N40" s="95"/>
      <c r="O40" s="97"/>
      <c r="P40" s="97"/>
      <c r="Q40" s="97"/>
      <c r="R40" s="85">
        <f t="shared" si="24"/>
        <v>0</v>
      </c>
      <c r="S40" s="105"/>
      <c r="T40" s="102"/>
      <c r="U40" s="97"/>
      <c r="V40" s="97"/>
      <c r="W40" s="97"/>
      <c r="X40" s="85">
        <f t="shared" si="26"/>
        <v>0</v>
      </c>
    </row>
    <row r="41" spans="1:24" ht="13.5">
      <c r="A41" s="100"/>
      <c r="B41" s="95" t="s">
        <v>159</v>
      </c>
      <c r="C41" s="103">
        <f>'[1]全体'!C41+'[1]全体'!C42</f>
        <v>150</v>
      </c>
      <c r="D41" s="103">
        <f>'[1]全体'!D41+'[1]全体'!D42</f>
        <v>160</v>
      </c>
      <c r="E41" s="103">
        <f>'[1]全体'!E41+'[1]全体'!E42</f>
        <v>165</v>
      </c>
      <c r="F41" s="84">
        <f t="shared" si="17"/>
        <v>325</v>
      </c>
      <c r="G41" s="100"/>
      <c r="H41" s="95" t="s">
        <v>160</v>
      </c>
      <c r="I41" s="103">
        <f>'[1]全体'!I41+'[1]全体'!I42</f>
        <v>118</v>
      </c>
      <c r="J41" s="103">
        <f>'[1]全体'!J41+'[1]全体'!J42</f>
        <v>167</v>
      </c>
      <c r="K41" s="103">
        <f>'[1]全体'!K41+'[1]全体'!K42</f>
        <v>182</v>
      </c>
      <c r="L41" s="84">
        <f t="shared" si="22"/>
        <v>349</v>
      </c>
      <c r="M41" s="100"/>
      <c r="N41" s="95" t="s">
        <v>161</v>
      </c>
      <c r="O41" s="103">
        <f>'[1]全体'!O41+'[1]全体'!O42</f>
        <v>145</v>
      </c>
      <c r="P41" s="103">
        <f>'[1]全体'!P41+'[1]全体'!P42</f>
        <v>200</v>
      </c>
      <c r="Q41" s="103">
        <f>'[1]全体'!Q41+'[1]全体'!Q42</f>
        <v>191</v>
      </c>
      <c r="R41" s="84">
        <f t="shared" si="24"/>
        <v>391</v>
      </c>
      <c r="S41" s="105"/>
      <c r="T41" s="125" t="s">
        <v>162</v>
      </c>
      <c r="U41" s="103">
        <f>'[1]全体'!U41+'[1]全体'!U42</f>
        <v>150</v>
      </c>
      <c r="V41" s="103">
        <f>'[1]全体'!V41+'[1]全体'!V42</f>
        <v>166</v>
      </c>
      <c r="W41" s="103">
        <f>'[1]全体'!W41+'[1]全体'!W42</f>
        <v>175</v>
      </c>
      <c r="X41" s="84">
        <f t="shared" si="26"/>
        <v>341</v>
      </c>
    </row>
    <row r="42" spans="1:24" ht="13.5">
      <c r="A42" s="100"/>
      <c r="B42" s="95"/>
      <c r="C42" s="97"/>
      <c r="D42" s="97"/>
      <c r="E42" s="97"/>
      <c r="F42" s="85">
        <f t="shared" si="17"/>
        <v>0</v>
      </c>
      <c r="G42" s="100"/>
      <c r="H42" s="95"/>
      <c r="I42" s="97"/>
      <c r="J42" s="97"/>
      <c r="K42" s="97"/>
      <c r="L42" s="85">
        <f t="shared" si="22"/>
        <v>0</v>
      </c>
      <c r="M42" s="100"/>
      <c r="N42" s="95"/>
      <c r="O42" s="97"/>
      <c r="P42" s="97"/>
      <c r="Q42" s="97"/>
      <c r="R42" s="85">
        <f t="shared" si="24"/>
        <v>0</v>
      </c>
      <c r="S42" s="105"/>
      <c r="T42" s="102"/>
      <c r="U42" s="97"/>
      <c r="V42" s="97"/>
      <c r="W42" s="97"/>
      <c r="X42" s="85">
        <f t="shared" si="26"/>
        <v>0</v>
      </c>
    </row>
    <row r="43" spans="1:24" ht="13.5">
      <c r="A43" s="100"/>
      <c r="B43" s="95" t="s">
        <v>163</v>
      </c>
      <c r="C43" s="103">
        <f>'[1]全体'!C43+'[1]全体'!C44</f>
        <v>177</v>
      </c>
      <c r="D43" s="103">
        <f>'[1]全体'!D43+'[1]全体'!D44</f>
        <v>158</v>
      </c>
      <c r="E43" s="103">
        <f>'[1]全体'!E43+'[1]全体'!E44</f>
        <v>187</v>
      </c>
      <c r="F43" s="84">
        <f t="shared" si="17"/>
        <v>345</v>
      </c>
      <c r="G43" s="100"/>
      <c r="H43" s="108" t="s">
        <v>102</v>
      </c>
      <c r="I43" s="110">
        <f aca="true" t="shared" si="27" ref="I43:L44">I33+I35+I37+I39+I41</f>
        <v>1490</v>
      </c>
      <c r="J43" s="110">
        <f t="shared" si="27"/>
        <v>1754</v>
      </c>
      <c r="K43" s="110">
        <f t="shared" si="27"/>
        <v>1872</v>
      </c>
      <c r="L43" s="112">
        <f t="shared" si="27"/>
        <v>3626</v>
      </c>
      <c r="M43" s="100"/>
      <c r="N43" s="95" t="s">
        <v>164</v>
      </c>
      <c r="O43" s="103">
        <f>'[1]全体'!O43+'[1]全体'!O44</f>
        <v>192</v>
      </c>
      <c r="P43" s="103">
        <f>'[1]全体'!P43+'[1]全体'!P44</f>
        <v>250</v>
      </c>
      <c r="Q43" s="103">
        <f>'[1]全体'!Q43+'[1]全体'!Q44</f>
        <v>256</v>
      </c>
      <c r="R43" s="84">
        <f t="shared" si="24"/>
        <v>506</v>
      </c>
      <c r="S43" s="105"/>
      <c r="T43" s="125" t="s">
        <v>165</v>
      </c>
      <c r="U43" s="103">
        <f>'[1]全体'!U43+'[1]全体'!U44</f>
        <v>89</v>
      </c>
      <c r="V43" s="103">
        <f>'[1]全体'!V43+'[1]全体'!V44</f>
        <v>151</v>
      </c>
      <c r="W43" s="103">
        <f>'[1]全体'!W43+'[1]全体'!W44</f>
        <v>151</v>
      </c>
      <c r="X43" s="84">
        <f t="shared" si="26"/>
        <v>302</v>
      </c>
    </row>
    <row r="44" spans="1:24" ht="13.5">
      <c r="A44" s="100"/>
      <c r="B44" s="95"/>
      <c r="C44" s="97"/>
      <c r="D44" s="97"/>
      <c r="E44" s="97"/>
      <c r="F44" s="85">
        <f t="shared" si="17"/>
        <v>0</v>
      </c>
      <c r="G44" s="101"/>
      <c r="H44" s="108"/>
      <c r="I44" s="111">
        <f t="shared" si="27"/>
        <v>0</v>
      </c>
      <c r="J44" s="111">
        <f t="shared" si="27"/>
        <v>0</v>
      </c>
      <c r="K44" s="111">
        <f t="shared" si="27"/>
        <v>0</v>
      </c>
      <c r="L44" s="113">
        <f t="shared" si="27"/>
        <v>0</v>
      </c>
      <c r="M44" s="100"/>
      <c r="N44" s="95"/>
      <c r="O44" s="97"/>
      <c r="P44" s="97"/>
      <c r="Q44" s="97"/>
      <c r="R44" s="85">
        <f t="shared" si="24"/>
        <v>0</v>
      </c>
      <c r="S44" s="105"/>
      <c r="T44" s="102"/>
      <c r="U44" s="97"/>
      <c r="V44" s="97"/>
      <c r="W44" s="97"/>
      <c r="X44" s="85">
        <f t="shared" si="26"/>
        <v>0</v>
      </c>
    </row>
    <row r="45" spans="1:24" ht="13.5" customHeight="1">
      <c r="A45" s="100"/>
      <c r="B45" s="129" t="s">
        <v>166</v>
      </c>
      <c r="C45" s="103">
        <f>'[1]全体'!C45+'[1]全体'!C46</f>
        <v>151</v>
      </c>
      <c r="D45" s="103">
        <f>'[1]全体'!D45+'[1]全体'!D46</f>
        <v>169</v>
      </c>
      <c r="E45" s="103">
        <f>'[1]全体'!E45+'[1]全体'!E46</f>
        <v>169</v>
      </c>
      <c r="F45" s="84">
        <f t="shared" si="17"/>
        <v>338</v>
      </c>
      <c r="G45" s="123" t="s">
        <v>70</v>
      </c>
      <c r="H45" s="95" t="s">
        <v>167</v>
      </c>
      <c r="I45" s="103">
        <f>'[1]全体'!I45+'[1]全体'!I46</f>
        <v>669</v>
      </c>
      <c r="J45" s="103">
        <f>'[1]全体'!J45+'[1]全体'!J46</f>
        <v>978</v>
      </c>
      <c r="K45" s="103">
        <f>'[1]全体'!K45+'[1]全体'!K46</f>
        <v>953</v>
      </c>
      <c r="L45" s="84">
        <f aca="true" t="shared" si="28" ref="L45:L54">SUM(J45:K45)</f>
        <v>1931</v>
      </c>
      <c r="M45" s="100"/>
      <c r="N45" s="95" t="s">
        <v>168</v>
      </c>
      <c r="O45" s="103">
        <f>'[1]全体'!O45+'[1]全体'!O46</f>
        <v>23</v>
      </c>
      <c r="P45" s="103">
        <f>'[1]全体'!P45+'[1]全体'!P46</f>
        <v>29</v>
      </c>
      <c r="Q45" s="103">
        <f>'[1]全体'!Q45+'[1]全体'!Q46</f>
        <v>29</v>
      </c>
      <c r="R45" s="84">
        <f t="shared" si="24"/>
        <v>58</v>
      </c>
      <c r="S45" s="105"/>
      <c r="T45" s="125" t="s">
        <v>169</v>
      </c>
      <c r="U45" s="103">
        <f>'[1]全体'!U45+'[1]全体'!U46</f>
        <v>1863</v>
      </c>
      <c r="V45" s="103">
        <f>'[1]全体'!V45+'[1]全体'!V46</f>
        <v>2231</v>
      </c>
      <c r="W45" s="103">
        <f>'[1]全体'!W45+'[1]全体'!W46</f>
        <v>2156</v>
      </c>
      <c r="X45" s="84">
        <f t="shared" si="26"/>
        <v>4387</v>
      </c>
    </row>
    <row r="46" spans="1:24" ht="13.5">
      <c r="A46" s="100"/>
      <c r="B46" s="129"/>
      <c r="C46" s="97"/>
      <c r="D46" s="97"/>
      <c r="E46" s="97"/>
      <c r="F46" s="85">
        <f t="shared" si="17"/>
        <v>0</v>
      </c>
      <c r="G46" s="100"/>
      <c r="H46" s="95"/>
      <c r="I46" s="97"/>
      <c r="J46" s="97"/>
      <c r="K46" s="97"/>
      <c r="L46" s="85">
        <f t="shared" si="28"/>
        <v>0</v>
      </c>
      <c r="M46" s="100"/>
      <c r="N46" s="95"/>
      <c r="O46" s="97"/>
      <c r="P46" s="97"/>
      <c r="Q46" s="97"/>
      <c r="R46" s="85">
        <f t="shared" si="24"/>
        <v>0</v>
      </c>
      <c r="S46" s="105"/>
      <c r="T46" s="102"/>
      <c r="U46" s="97"/>
      <c r="V46" s="97"/>
      <c r="W46" s="97"/>
      <c r="X46" s="85">
        <f t="shared" si="26"/>
        <v>0</v>
      </c>
    </row>
    <row r="47" spans="1:24" ht="13.5">
      <c r="A47" s="100"/>
      <c r="B47" s="108" t="s">
        <v>102</v>
      </c>
      <c r="C47" s="110">
        <f aca="true" t="shared" si="29" ref="C47:F48">C27+C29+C31+C33+C35+C37+C39+C41+C43+C45</f>
        <v>7330</v>
      </c>
      <c r="D47" s="110">
        <f t="shared" si="29"/>
        <v>7627</v>
      </c>
      <c r="E47" s="110">
        <f t="shared" si="29"/>
        <v>8037</v>
      </c>
      <c r="F47" s="112">
        <f t="shared" si="29"/>
        <v>15664</v>
      </c>
      <c r="G47" s="100"/>
      <c r="H47" s="95" t="s">
        <v>170</v>
      </c>
      <c r="I47" s="103">
        <f>'[1]全体'!I47+'[1]全体'!I48</f>
        <v>382</v>
      </c>
      <c r="J47" s="103">
        <f>'[1]全体'!J47+'[1]全体'!J48</f>
        <v>479</v>
      </c>
      <c r="K47" s="103">
        <f>'[1]全体'!K47+'[1]全体'!K48</f>
        <v>478</v>
      </c>
      <c r="L47" s="84">
        <f t="shared" si="28"/>
        <v>957</v>
      </c>
      <c r="M47" s="100"/>
      <c r="N47" s="108" t="s">
        <v>102</v>
      </c>
      <c r="O47" s="110">
        <f aca="true" t="shared" si="30" ref="O47:R48">O35+O37+O39+O41+O43+O45</f>
        <v>613</v>
      </c>
      <c r="P47" s="110">
        <f t="shared" si="30"/>
        <v>819</v>
      </c>
      <c r="Q47" s="110">
        <f t="shared" si="30"/>
        <v>813</v>
      </c>
      <c r="R47" s="112">
        <f t="shared" si="30"/>
        <v>1632</v>
      </c>
      <c r="S47" s="105"/>
      <c r="T47" s="108" t="s">
        <v>102</v>
      </c>
      <c r="U47" s="110">
        <f aca="true" t="shared" si="31" ref="U47:X48">U39+U41+U43+U45</f>
        <v>2757</v>
      </c>
      <c r="V47" s="110">
        <f t="shared" si="31"/>
        <v>3420</v>
      </c>
      <c r="W47" s="110">
        <f t="shared" si="31"/>
        <v>3358</v>
      </c>
      <c r="X47" s="112">
        <f t="shared" si="31"/>
        <v>6778</v>
      </c>
    </row>
    <row r="48" spans="1:24" ht="13.5">
      <c r="A48" s="101"/>
      <c r="B48" s="108"/>
      <c r="C48" s="111">
        <f t="shared" si="29"/>
        <v>0</v>
      </c>
      <c r="D48" s="111">
        <f t="shared" si="29"/>
        <v>0</v>
      </c>
      <c r="E48" s="111">
        <f t="shared" si="29"/>
        <v>0</v>
      </c>
      <c r="F48" s="113">
        <f t="shared" si="29"/>
        <v>0</v>
      </c>
      <c r="G48" s="100"/>
      <c r="H48" s="95"/>
      <c r="I48" s="97"/>
      <c r="J48" s="97"/>
      <c r="K48" s="97"/>
      <c r="L48" s="85">
        <f t="shared" si="28"/>
        <v>0</v>
      </c>
      <c r="M48" s="101"/>
      <c r="N48" s="108"/>
      <c r="O48" s="111">
        <f t="shared" si="30"/>
        <v>0</v>
      </c>
      <c r="P48" s="111">
        <f t="shared" si="30"/>
        <v>0</v>
      </c>
      <c r="Q48" s="111">
        <f t="shared" si="30"/>
        <v>0</v>
      </c>
      <c r="R48" s="113">
        <f t="shared" si="30"/>
        <v>0</v>
      </c>
      <c r="S48" s="120"/>
      <c r="T48" s="109"/>
      <c r="U48" s="111">
        <f t="shared" si="31"/>
        <v>0</v>
      </c>
      <c r="V48" s="111">
        <f t="shared" si="31"/>
        <v>0</v>
      </c>
      <c r="W48" s="111">
        <f t="shared" si="31"/>
        <v>0</v>
      </c>
      <c r="X48" s="113">
        <f t="shared" si="31"/>
        <v>0</v>
      </c>
    </row>
    <row r="49" spans="1:24" ht="13.5" customHeight="1">
      <c r="A49" s="123" t="s">
        <v>58</v>
      </c>
      <c r="B49" s="95" t="s">
        <v>171</v>
      </c>
      <c r="C49" s="103">
        <f>'[1]全体'!C49+'[1]全体'!C50</f>
        <v>844</v>
      </c>
      <c r="D49" s="103">
        <f>'[1]全体'!D49+'[1]全体'!D50</f>
        <v>1018</v>
      </c>
      <c r="E49" s="103">
        <f>'[1]全体'!E49+'[1]全体'!E50</f>
        <v>1055</v>
      </c>
      <c r="F49" s="84">
        <f>SUM(D49:E49)</f>
        <v>2073</v>
      </c>
      <c r="G49" s="100"/>
      <c r="H49" s="95" t="s">
        <v>172</v>
      </c>
      <c r="I49" s="103">
        <f>'[1]全体'!I49+'[1]全体'!I50</f>
        <v>628</v>
      </c>
      <c r="J49" s="103">
        <f>'[1]全体'!J49+'[1]全体'!J50</f>
        <v>786</v>
      </c>
      <c r="K49" s="103">
        <f>'[1]全体'!K49+'[1]全体'!K50</f>
        <v>844</v>
      </c>
      <c r="L49" s="84">
        <f t="shared" si="28"/>
        <v>1630</v>
      </c>
      <c r="M49" s="123" t="s">
        <v>84</v>
      </c>
      <c r="N49" s="95" t="s">
        <v>173</v>
      </c>
      <c r="O49" s="103">
        <f>'[1]全体'!O49+'[1]全体'!O50</f>
        <v>210</v>
      </c>
      <c r="P49" s="103">
        <f>'[1]全体'!P49+'[1]全体'!P50</f>
        <v>220</v>
      </c>
      <c r="Q49" s="103">
        <f>'[1]全体'!Q49+'[1]全体'!Q50</f>
        <v>252</v>
      </c>
      <c r="R49" s="84">
        <f aca="true" t="shared" si="32" ref="R49:R64">SUM(P49:Q49)</f>
        <v>472</v>
      </c>
      <c r="S49" s="124" t="s">
        <v>174</v>
      </c>
      <c r="T49" s="125" t="s">
        <v>175</v>
      </c>
      <c r="U49" s="103">
        <f>'[1]全体'!U49+'[1]全体'!U50</f>
        <v>1573</v>
      </c>
      <c r="V49" s="103">
        <f>'[1]全体'!V49+'[1]全体'!V50</f>
        <v>1920</v>
      </c>
      <c r="W49" s="103">
        <f>'[1]全体'!W49+'[1]全体'!W50</f>
        <v>1911</v>
      </c>
      <c r="X49" s="84">
        <f>SUM(V49:W49)</f>
        <v>3831</v>
      </c>
    </row>
    <row r="50" spans="1:24" ht="13.5">
      <c r="A50" s="100"/>
      <c r="B50" s="95"/>
      <c r="C50" s="97"/>
      <c r="D50" s="97"/>
      <c r="E50" s="97"/>
      <c r="F50" s="85">
        <f>SUM(D50:E50)</f>
        <v>0</v>
      </c>
      <c r="G50" s="100"/>
      <c r="H50" s="95"/>
      <c r="I50" s="97"/>
      <c r="J50" s="97"/>
      <c r="K50" s="97"/>
      <c r="L50" s="85">
        <f t="shared" si="28"/>
        <v>0</v>
      </c>
      <c r="M50" s="100"/>
      <c r="N50" s="95"/>
      <c r="O50" s="97"/>
      <c r="P50" s="97"/>
      <c r="Q50" s="97"/>
      <c r="R50" s="85">
        <f t="shared" si="32"/>
        <v>0</v>
      </c>
      <c r="S50" s="105"/>
      <c r="T50" s="102"/>
      <c r="U50" s="97"/>
      <c r="V50" s="97"/>
      <c r="W50" s="97"/>
      <c r="X50" s="85">
        <f>SUM(V50:W50)</f>
        <v>0</v>
      </c>
    </row>
    <row r="51" spans="1:24" ht="13.5">
      <c r="A51" s="100"/>
      <c r="B51" s="108" t="s">
        <v>102</v>
      </c>
      <c r="C51" s="110">
        <f aca="true" t="shared" si="33" ref="C51:F52">C49</f>
        <v>844</v>
      </c>
      <c r="D51" s="110">
        <f t="shared" si="33"/>
        <v>1018</v>
      </c>
      <c r="E51" s="110">
        <f t="shared" si="33"/>
        <v>1055</v>
      </c>
      <c r="F51" s="112">
        <f t="shared" si="33"/>
        <v>2073</v>
      </c>
      <c r="G51" s="100"/>
      <c r="H51" s="95" t="s">
        <v>176</v>
      </c>
      <c r="I51" s="103">
        <f>'[1]全体'!I51+'[1]全体'!I52</f>
        <v>162</v>
      </c>
      <c r="J51" s="103">
        <f>'[1]全体'!J51+'[1]全体'!J52</f>
        <v>192</v>
      </c>
      <c r="K51" s="103">
        <f>'[1]全体'!K51+'[1]全体'!K52</f>
        <v>219</v>
      </c>
      <c r="L51" s="84">
        <f t="shared" si="28"/>
        <v>411</v>
      </c>
      <c r="M51" s="100"/>
      <c r="N51" s="95" t="s">
        <v>177</v>
      </c>
      <c r="O51" s="103">
        <f>'[1]全体'!O51+'[1]全体'!O52</f>
        <v>33</v>
      </c>
      <c r="P51" s="103">
        <f>'[1]全体'!P51+'[1]全体'!P52</f>
        <v>48</v>
      </c>
      <c r="Q51" s="103">
        <f>'[1]全体'!Q51+'[1]全体'!Q52</f>
        <v>51</v>
      </c>
      <c r="R51" s="84">
        <f t="shared" si="32"/>
        <v>99</v>
      </c>
      <c r="S51" s="105"/>
      <c r="T51" s="108" t="s">
        <v>102</v>
      </c>
      <c r="U51" s="110">
        <f aca="true" t="shared" si="34" ref="U51:X52">U49</f>
        <v>1573</v>
      </c>
      <c r="V51" s="110">
        <f t="shared" si="34"/>
        <v>1920</v>
      </c>
      <c r="W51" s="110">
        <f t="shared" si="34"/>
        <v>1911</v>
      </c>
      <c r="X51" s="112">
        <f t="shared" si="34"/>
        <v>3831</v>
      </c>
    </row>
    <row r="52" spans="1:24" ht="13.5">
      <c r="A52" s="101"/>
      <c r="B52" s="108"/>
      <c r="C52" s="111">
        <f t="shared" si="33"/>
        <v>0</v>
      </c>
      <c r="D52" s="111">
        <f t="shared" si="33"/>
        <v>0</v>
      </c>
      <c r="E52" s="111">
        <f t="shared" si="33"/>
        <v>0</v>
      </c>
      <c r="F52" s="113">
        <f t="shared" si="33"/>
        <v>0</v>
      </c>
      <c r="G52" s="100"/>
      <c r="H52" s="95"/>
      <c r="I52" s="97"/>
      <c r="J52" s="97"/>
      <c r="K52" s="97"/>
      <c r="L52" s="85">
        <f t="shared" si="28"/>
        <v>0</v>
      </c>
      <c r="M52" s="100"/>
      <c r="N52" s="95"/>
      <c r="O52" s="97"/>
      <c r="P52" s="97"/>
      <c r="Q52" s="97"/>
      <c r="R52" s="85">
        <f t="shared" si="32"/>
        <v>0</v>
      </c>
      <c r="S52" s="120"/>
      <c r="T52" s="109"/>
      <c r="U52" s="111">
        <f t="shared" si="34"/>
        <v>0</v>
      </c>
      <c r="V52" s="111">
        <f t="shared" si="34"/>
        <v>0</v>
      </c>
      <c r="W52" s="111">
        <f t="shared" si="34"/>
        <v>0</v>
      </c>
      <c r="X52" s="113">
        <f t="shared" si="34"/>
        <v>0</v>
      </c>
    </row>
    <row r="53" spans="1:24" ht="13.5" customHeight="1">
      <c r="A53" s="123" t="s">
        <v>59</v>
      </c>
      <c r="B53" s="95" t="s">
        <v>178</v>
      </c>
      <c r="C53" s="103">
        <f>'[1]全体'!C53+'[1]全体'!C54</f>
        <v>573</v>
      </c>
      <c r="D53" s="103">
        <f>'[1]全体'!D53+'[1]全体'!D54</f>
        <v>730</v>
      </c>
      <c r="E53" s="103">
        <f>'[1]全体'!E53+'[1]全体'!E54</f>
        <v>750</v>
      </c>
      <c r="F53" s="84">
        <f aca="true" t="shared" si="35" ref="F53:F62">SUM(D53:E53)</f>
        <v>1480</v>
      </c>
      <c r="G53" s="100"/>
      <c r="H53" s="95" t="s">
        <v>179</v>
      </c>
      <c r="I53" s="103">
        <f>'[1]全体'!I53+'[1]全体'!I54</f>
        <v>20</v>
      </c>
      <c r="J53" s="103">
        <f>'[1]全体'!J53+'[1]全体'!J54</f>
        <v>20</v>
      </c>
      <c r="K53" s="103">
        <f>'[1]全体'!K53+'[1]全体'!K54</f>
        <v>0</v>
      </c>
      <c r="L53" s="84">
        <f t="shared" si="28"/>
        <v>20</v>
      </c>
      <c r="M53" s="100"/>
      <c r="N53" s="95" t="s">
        <v>180</v>
      </c>
      <c r="O53" s="103">
        <f>'[1]全体'!O53+'[1]全体'!O54</f>
        <v>25</v>
      </c>
      <c r="P53" s="103">
        <f>'[1]全体'!P53+'[1]全体'!P54</f>
        <v>42</v>
      </c>
      <c r="Q53" s="103">
        <f>'[1]全体'!Q53+'[1]全体'!Q54</f>
        <v>40</v>
      </c>
      <c r="R53" s="84">
        <f t="shared" si="32"/>
        <v>82</v>
      </c>
      <c r="S53" s="124" t="s">
        <v>181</v>
      </c>
      <c r="T53" s="125" t="s">
        <v>182</v>
      </c>
      <c r="U53" s="103">
        <f>'[1]全体'!U53+'[1]全体'!U54</f>
        <v>245</v>
      </c>
      <c r="V53" s="103">
        <f>'[1]全体'!V53+'[1]全体'!V54</f>
        <v>358</v>
      </c>
      <c r="W53" s="103">
        <f>'[1]全体'!W53+'[1]全体'!W54</f>
        <v>381</v>
      </c>
      <c r="X53" s="84">
        <f aca="true" t="shared" si="36" ref="X53:X60">SUM(V53:W53)</f>
        <v>739</v>
      </c>
    </row>
    <row r="54" spans="1:24" ht="13.5">
      <c r="A54" s="100"/>
      <c r="B54" s="95"/>
      <c r="C54" s="97"/>
      <c r="D54" s="97"/>
      <c r="E54" s="97"/>
      <c r="F54" s="85">
        <f t="shared" si="35"/>
        <v>0</v>
      </c>
      <c r="G54" s="100"/>
      <c r="H54" s="95"/>
      <c r="I54" s="97"/>
      <c r="J54" s="97"/>
      <c r="K54" s="97"/>
      <c r="L54" s="85">
        <f t="shared" si="28"/>
        <v>0</v>
      </c>
      <c r="M54" s="100"/>
      <c r="N54" s="95"/>
      <c r="O54" s="97"/>
      <c r="P54" s="97"/>
      <c r="Q54" s="97"/>
      <c r="R54" s="85">
        <f t="shared" si="32"/>
        <v>0</v>
      </c>
      <c r="S54" s="105"/>
      <c r="T54" s="102"/>
      <c r="U54" s="97"/>
      <c r="V54" s="97"/>
      <c r="W54" s="97"/>
      <c r="X54" s="85">
        <f t="shared" si="36"/>
        <v>0</v>
      </c>
    </row>
    <row r="55" spans="1:24" ht="13.5">
      <c r="A55" s="100"/>
      <c r="B55" s="95" t="s">
        <v>183</v>
      </c>
      <c r="C55" s="103">
        <f>'[1]全体'!C55+'[1]全体'!C56</f>
        <v>1462</v>
      </c>
      <c r="D55" s="103">
        <f>'[1]全体'!D55+'[1]全体'!D56</f>
        <v>1789</v>
      </c>
      <c r="E55" s="103">
        <f>'[1]全体'!E55+'[1]全体'!E56</f>
        <v>1837</v>
      </c>
      <c r="F55" s="84">
        <f t="shared" si="35"/>
        <v>3626</v>
      </c>
      <c r="G55" s="100"/>
      <c r="H55" s="108" t="s">
        <v>102</v>
      </c>
      <c r="I55" s="110">
        <f aca="true" t="shared" si="37" ref="I55:L56">I45+I47+I49+I51+I53</f>
        <v>1861</v>
      </c>
      <c r="J55" s="110">
        <f t="shared" si="37"/>
        <v>2455</v>
      </c>
      <c r="K55" s="110">
        <f t="shared" si="37"/>
        <v>2494</v>
      </c>
      <c r="L55" s="112">
        <f t="shared" si="37"/>
        <v>4949</v>
      </c>
      <c r="M55" s="100"/>
      <c r="N55" s="95" t="s">
        <v>184</v>
      </c>
      <c r="O55" s="103">
        <f>'[1]全体'!O55+'[1]全体'!O56</f>
        <v>10</v>
      </c>
      <c r="P55" s="103">
        <f>'[1]全体'!P55+'[1]全体'!P56</f>
        <v>12</v>
      </c>
      <c r="Q55" s="103">
        <f>'[1]全体'!Q55+'[1]全体'!Q56</f>
        <v>13</v>
      </c>
      <c r="R55" s="84">
        <f t="shared" si="32"/>
        <v>25</v>
      </c>
      <c r="S55" s="105"/>
      <c r="T55" s="125" t="s">
        <v>185</v>
      </c>
      <c r="U55" s="103">
        <f>'[1]全体'!U55+'[1]全体'!U56</f>
        <v>151</v>
      </c>
      <c r="V55" s="103">
        <f>'[1]全体'!V55+'[1]全体'!V56</f>
        <v>204</v>
      </c>
      <c r="W55" s="103">
        <f>'[1]全体'!W55+'[1]全体'!W56</f>
        <v>225</v>
      </c>
      <c r="X55" s="84">
        <f t="shared" si="36"/>
        <v>429</v>
      </c>
    </row>
    <row r="56" spans="1:24" ht="13.5">
      <c r="A56" s="100"/>
      <c r="B56" s="95"/>
      <c r="C56" s="97"/>
      <c r="D56" s="97"/>
      <c r="E56" s="97"/>
      <c r="F56" s="85">
        <f t="shared" si="35"/>
        <v>0</v>
      </c>
      <c r="G56" s="101"/>
      <c r="H56" s="108"/>
      <c r="I56" s="111">
        <f t="shared" si="37"/>
        <v>0</v>
      </c>
      <c r="J56" s="111">
        <f t="shared" si="37"/>
        <v>0</v>
      </c>
      <c r="K56" s="111">
        <f t="shared" si="37"/>
        <v>0</v>
      </c>
      <c r="L56" s="113">
        <f t="shared" si="37"/>
        <v>0</v>
      </c>
      <c r="M56" s="100"/>
      <c r="N56" s="95"/>
      <c r="O56" s="97"/>
      <c r="P56" s="97"/>
      <c r="Q56" s="97"/>
      <c r="R56" s="85">
        <f t="shared" si="32"/>
        <v>0</v>
      </c>
      <c r="S56" s="105"/>
      <c r="T56" s="102"/>
      <c r="U56" s="97"/>
      <c r="V56" s="97"/>
      <c r="W56" s="97"/>
      <c r="X56" s="85">
        <f t="shared" si="36"/>
        <v>0</v>
      </c>
    </row>
    <row r="57" spans="1:24" ht="13.5" customHeight="1">
      <c r="A57" s="100"/>
      <c r="B57" s="95" t="s">
        <v>186</v>
      </c>
      <c r="C57" s="103">
        <f>'[1]全体'!C57+'[1]全体'!C58</f>
        <v>1269</v>
      </c>
      <c r="D57" s="103">
        <f>'[1]全体'!D57+'[1]全体'!D58</f>
        <v>1610</v>
      </c>
      <c r="E57" s="103">
        <f>'[1]全体'!E57+'[1]全体'!E58</f>
        <v>1563</v>
      </c>
      <c r="F57" s="84">
        <f t="shared" si="35"/>
        <v>3173</v>
      </c>
      <c r="G57" s="123" t="s">
        <v>71</v>
      </c>
      <c r="H57" s="95" t="s">
        <v>187</v>
      </c>
      <c r="I57" s="103">
        <f>'[1]全体'!I57+'[1]全体'!I58</f>
        <v>0</v>
      </c>
      <c r="J57" s="103">
        <f>'[1]全体'!J57+'[1]全体'!J58</f>
        <v>0</v>
      </c>
      <c r="K57" s="103">
        <f>'[1]全体'!K57+'[1]全体'!K58</f>
        <v>0</v>
      </c>
      <c r="L57" s="84">
        <f>SUM(J57:K57)</f>
        <v>0</v>
      </c>
      <c r="M57" s="100"/>
      <c r="N57" s="95" t="s">
        <v>188</v>
      </c>
      <c r="O57" s="103">
        <f>'[1]全体'!O57+'[1]全体'!O58</f>
        <v>39</v>
      </c>
      <c r="P57" s="103">
        <f>'[1]全体'!P57+'[1]全体'!P58</f>
        <v>59</v>
      </c>
      <c r="Q57" s="103">
        <f>'[1]全体'!Q57+'[1]全体'!Q58</f>
        <v>56</v>
      </c>
      <c r="R57" s="84">
        <f t="shared" si="32"/>
        <v>115</v>
      </c>
      <c r="S57" s="105"/>
      <c r="T57" s="125" t="s">
        <v>189</v>
      </c>
      <c r="U57" s="103">
        <f>'[1]全体'!U57+'[1]全体'!U58</f>
        <v>223</v>
      </c>
      <c r="V57" s="103">
        <f>'[1]全体'!V57+'[1]全体'!V58</f>
        <v>359</v>
      </c>
      <c r="W57" s="103">
        <f>'[1]全体'!W57+'[1]全体'!W58</f>
        <v>349</v>
      </c>
      <c r="X57" s="84">
        <f t="shared" si="36"/>
        <v>708</v>
      </c>
    </row>
    <row r="58" spans="1:24" ht="13.5">
      <c r="A58" s="100"/>
      <c r="B58" s="95"/>
      <c r="C58" s="97"/>
      <c r="D58" s="97"/>
      <c r="E58" s="97"/>
      <c r="F58" s="85">
        <f t="shared" si="35"/>
        <v>0</v>
      </c>
      <c r="G58" s="100"/>
      <c r="H58" s="95"/>
      <c r="I58" s="97"/>
      <c r="J58" s="97"/>
      <c r="K58" s="97"/>
      <c r="L58" s="85">
        <f>SUM(J58:K58)</f>
        <v>0</v>
      </c>
      <c r="M58" s="100"/>
      <c r="N58" s="95"/>
      <c r="O58" s="97"/>
      <c r="P58" s="97"/>
      <c r="Q58" s="97"/>
      <c r="R58" s="85">
        <f t="shared" si="32"/>
        <v>0</v>
      </c>
      <c r="S58" s="105"/>
      <c r="T58" s="102"/>
      <c r="U58" s="97"/>
      <c r="V58" s="97"/>
      <c r="W58" s="97"/>
      <c r="X58" s="85">
        <f t="shared" si="36"/>
        <v>0</v>
      </c>
    </row>
    <row r="59" spans="1:24" ht="13.5">
      <c r="A59" s="100"/>
      <c r="B59" s="95" t="s">
        <v>190</v>
      </c>
      <c r="C59" s="103">
        <f>'[1]全体'!C59+'[1]全体'!C60</f>
        <v>630</v>
      </c>
      <c r="D59" s="103">
        <f>'[1]全体'!D59+'[1]全体'!D60</f>
        <v>816</v>
      </c>
      <c r="E59" s="103">
        <f>'[1]全体'!E59+'[1]全体'!E60</f>
        <v>857</v>
      </c>
      <c r="F59" s="84">
        <f>SUM(D59:E59)</f>
        <v>1673</v>
      </c>
      <c r="G59" s="100"/>
      <c r="H59" s="108" t="s">
        <v>102</v>
      </c>
      <c r="I59" s="110">
        <f aca="true" t="shared" si="38" ref="I59:L60">I57</f>
        <v>0</v>
      </c>
      <c r="J59" s="110">
        <f t="shared" si="38"/>
        <v>0</v>
      </c>
      <c r="K59" s="110">
        <f t="shared" si="38"/>
        <v>0</v>
      </c>
      <c r="L59" s="112">
        <f t="shared" si="38"/>
        <v>0</v>
      </c>
      <c r="M59" s="100"/>
      <c r="N59" s="95" t="s">
        <v>191</v>
      </c>
      <c r="O59" s="103">
        <f>'[1]全体'!O59+'[1]全体'!O60</f>
        <v>30</v>
      </c>
      <c r="P59" s="103">
        <f>'[1]全体'!P59+'[1]全体'!P60</f>
        <v>35</v>
      </c>
      <c r="Q59" s="103">
        <f>'[1]全体'!Q59+'[1]全体'!Q60</f>
        <v>30</v>
      </c>
      <c r="R59" s="84">
        <f t="shared" si="32"/>
        <v>65</v>
      </c>
      <c r="S59" s="105"/>
      <c r="T59" s="125" t="s">
        <v>192</v>
      </c>
      <c r="U59" s="103">
        <f>'[1]全体'!U59+'[1]全体'!U60</f>
        <v>207</v>
      </c>
      <c r="V59" s="103">
        <f>'[1]全体'!V59+'[1]全体'!V60</f>
        <v>283</v>
      </c>
      <c r="W59" s="103">
        <f>'[1]全体'!W59+'[1]全体'!W60</f>
        <v>314</v>
      </c>
      <c r="X59" s="84">
        <f t="shared" si="36"/>
        <v>597</v>
      </c>
    </row>
    <row r="60" spans="1:24" ht="13.5">
      <c r="A60" s="100"/>
      <c r="B60" s="95"/>
      <c r="C60" s="97"/>
      <c r="D60" s="97"/>
      <c r="E60" s="97"/>
      <c r="F60" s="85">
        <f t="shared" si="35"/>
        <v>0</v>
      </c>
      <c r="G60" s="101"/>
      <c r="H60" s="108"/>
      <c r="I60" s="111">
        <f t="shared" si="38"/>
        <v>0</v>
      </c>
      <c r="J60" s="111">
        <f t="shared" si="38"/>
        <v>0</v>
      </c>
      <c r="K60" s="111">
        <f t="shared" si="38"/>
        <v>0</v>
      </c>
      <c r="L60" s="113">
        <f t="shared" si="38"/>
        <v>0</v>
      </c>
      <c r="M60" s="100"/>
      <c r="N60" s="125"/>
      <c r="O60" s="97"/>
      <c r="P60" s="97"/>
      <c r="Q60" s="97"/>
      <c r="R60" s="85">
        <f t="shared" si="32"/>
        <v>0</v>
      </c>
      <c r="S60" s="105"/>
      <c r="T60" s="102"/>
      <c r="U60" s="97"/>
      <c r="V60" s="97"/>
      <c r="W60" s="97"/>
      <c r="X60" s="85">
        <f t="shared" si="36"/>
        <v>0</v>
      </c>
    </row>
    <row r="61" spans="1:24" ht="13.5" customHeight="1">
      <c r="A61" s="100"/>
      <c r="B61" s="95" t="s">
        <v>193</v>
      </c>
      <c r="C61" s="103">
        <f>'[1]全体'!C61+'[1]全体'!C62</f>
        <v>294</v>
      </c>
      <c r="D61" s="103">
        <f>'[1]全体'!D61+'[1]全体'!D62</f>
        <v>420</v>
      </c>
      <c r="E61" s="103">
        <f>'[1]全体'!E61+'[1]全体'!E62</f>
        <v>436</v>
      </c>
      <c r="F61" s="84">
        <f t="shared" si="35"/>
        <v>856</v>
      </c>
      <c r="G61" s="126" t="s">
        <v>194</v>
      </c>
      <c r="H61" s="127"/>
      <c r="I61" s="110">
        <f aca="true" t="shared" si="39" ref="I61:L62">C15+C25+C47+C51+C63+C77+C93+C109+C115+C123+C131+I15+I19+I31+I43+I55+I59</f>
        <v>39588</v>
      </c>
      <c r="J61" s="110">
        <f t="shared" si="39"/>
        <v>46121</v>
      </c>
      <c r="K61" s="110">
        <f t="shared" si="39"/>
        <v>48885</v>
      </c>
      <c r="L61" s="112">
        <f t="shared" si="39"/>
        <v>95006</v>
      </c>
      <c r="M61" s="100"/>
      <c r="N61" s="95" t="s">
        <v>195</v>
      </c>
      <c r="O61" s="103">
        <f>'[1]全体'!O61+'[1]全体'!O62</f>
        <v>53</v>
      </c>
      <c r="P61" s="103">
        <f>'[1]全体'!P61+'[1]全体'!P62</f>
        <v>61</v>
      </c>
      <c r="Q61" s="103">
        <f>'[1]全体'!Q61+'[1]全体'!Q62</f>
        <v>75</v>
      </c>
      <c r="R61" s="84">
        <f t="shared" si="32"/>
        <v>136</v>
      </c>
      <c r="S61" s="105"/>
      <c r="T61" s="108" t="s">
        <v>102</v>
      </c>
      <c r="U61" s="110">
        <f aca="true" t="shared" si="40" ref="U61:X62">U53+U55+U57+U59</f>
        <v>826</v>
      </c>
      <c r="V61" s="110">
        <f t="shared" si="40"/>
        <v>1204</v>
      </c>
      <c r="W61" s="110">
        <f t="shared" si="40"/>
        <v>1269</v>
      </c>
      <c r="X61" s="112">
        <f t="shared" si="40"/>
        <v>2473</v>
      </c>
    </row>
    <row r="62" spans="1:24" ht="14.25" customHeight="1" thickBot="1">
      <c r="A62" s="100"/>
      <c r="B62" s="95"/>
      <c r="C62" s="97"/>
      <c r="D62" s="97"/>
      <c r="E62" s="97"/>
      <c r="F62" s="85">
        <f t="shared" si="35"/>
        <v>0</v>
      </c>
      <c r="G62" s="128"/>
      <c r="H62" s="117"/>
      <c r="I62" s="118">
        <f t="shared" si="39"/>
        <v>0</v>
      </c>
      <c r="J62" s="118">
        <f t="shared" si="39"/>
        <v>0</v>
      </c>
      <c r="K62" s="118">
        <f t="shared" si="39"/>
        <v>0</v>
      </c>
      <c r="L62" s="119">
        <f t="shared" si="39"/>
        <v>0</v>
      </c>
      <c r="M62" s="100"/>
      <c r="N62" s="95"/>
      <c r="O62" s="97"/>
      <c r="P62" s="97"/>
      <c r="Q62" s="97"/>
      <c r="R62" s="85">
        <f t="shared" si="32"/>
        <v>0</v>
      </c>
      <c r="S62" s="105"/>
      <c r="T62" s="109"/>
      <c r="U62" s="111">
        <f t="shared" si="40"/>
        <v>0</v>
      </c>
      <c r="V62" s="111">
        <f t="shared" si="40"/>
        <v>0</v>
      </c>
      <c r="W62" s="111">
        <f t="shared" si="40"/>
        <v>0</v>
      </c>
      <c r="X62" s="113">
        <f t="shared" si="40"/>
        <v>0</v>
      </c>
    </row>
    <row r="63" spans="1:24" ht="13.5" customHeight="1">
      <c r="A63" s="100"/>
      <c r="B63" s="108" t="s">
        <v>102</v>
      </c>
      <c r="C63" s="110">
        <f aca="true" t="shared" si="41" ref="C63:F64">C53+C55+C57+C59+C61</f>
        <v>4228</v>
      </c>
      <c r="D63" s="110">
        <f t="shared" si="41"/>
        <v>5365</v>
      </c>
      <c r="E63" s="110">
        <f t="shared" si="41"/>
        <v>5443</v>
      </c>
      <c r="F63" s="112">
        <f t="shared" si="41"/>
        <v>10808</v>
      </c>
      <c r="G63" s="100" t="s">
        <v>72</v>
      </c>
      <c r="H63" s="102" t="s">
        <v>196</v>
      </c>
      <c r="I63" s="96">
        <f>'[1]全体'!I63+'[1]全体'!I64</f>
        <v>2105</v>
      </c>
      <c r="J63" s="96">
        <f>'[1]全体'!J63+'[1]全体'!J64</f>
        <v>2775</v>
      </c>
      <c r="K63" s="96">
        <f>'[1]全体'!K63+'[1]全体'!K64</f>
        <v>2913</v>
      </c>
      <c r="L63" s="122">
        <f>SUM(J63:K63)</f>
        <v>5688</v>
      </c>
      <c r="M63" s="100"/>
      <c r="N63" s="95" t="s">
        <v>197</v>
      </c>
      <c r="O63" s="103">
        <f>'[1]全体'!O63+'[1]全体'!O64</f>
        <v>94</v>
      </c>
      <c r="P63" s="103">
        <f>'[1]全体'!P63+'[1]全体'!P64</f>
        <v>122</v>
      </c>
      <c r="Q63" s="103">
        <f>'[1]全体'!Q63+'[1]全体'!Q64</f>
        <v>120</v>
      </c>
      <c r="R63" s="84">
        <f t="shared" si="32"/>
        <v>242</v>
      </c>
      <c r="S63" s="124" t="s">
        <v>198</v>
      </c>
      <c r="T63" s="125" t="s">
        <v>199</v>
      </c>
      <c r="U63" s="103">
        <f>'[1]全体'!U63+'[1]全体'!U64</f>
        <v>274</v>
      </c>
      <c r="V63" s="103">
        <f>'[1]全体'!V63+'[1]全体'!V64</f>
        <v>372</v>
      </c>
      <c r="W63" s="103">
        <f>'[1]全体'!W63+'[1]全体'!W64</f>
        <v>392</v>
      </c>
      <c r="X63" s="84">
        <f aca="true" t="shared" si="42" ref="X63:X72">SUM(V63:W63)</f>
        <v>764</v>
      </c>
    </row>
    <row r="64" spans="1:24" ht="13.5">
      <c r="A64" s="101"/>
      <c r="B64" s="108"/>
      <c r="C64" s="111">
        <f t="shared" si="41"/>
        <v>0</v>
      </c>
      <c r="D64" s="111">
        <f t="shared" si="41"/>
        <v>0</v>
      </c>
      <c r="E64" s="111">
        <f t="shared" si="41"/>
        <v>0</v>
      </c>
      <c r="F64" s="113">
        <f t="shared" si="41"/>
        <v>0</v>
      </c>
      <c r="G64" s="100"/>
      <c r="H64" s="95"/>
      <c r="I64" s="97"/>
      <c r="J64" s="97"/>
      <c r="K64" s="97"/>
      <c r="L64" s="85">
        <f>SUM(J64:K64)</f>
        <v>0</v>
      </c>
      <c r="M64" s="100"/>
      <c r="N64" s="95"/>
      <c r="O64" s="97"/>
      <c r="P64" s="97"/>
      <c r="Q64" s="97"/>
      <c r="R64" s="85">
        <f t="shared" si="32"/>
        <v>0</v>
      </c>
      <c r="S64" s="105"/>
      <c r="T64" s="102"/>
      <c r="U64" s="97"/>
      <c r="V64" s="97"/>
      <c r="W64" s="97"/>
      <c r="X64" s="85">
        <f t="shared" si="42"/>
        <v>0</v>
      </c>
    </row>
    <row r="65" spans="1:24" ht="13.5" customHeight="1">
      <c r="A65" s="93" t="s">
        <v>60</v>
      </c>
      <c r="B65" s="95" t="s">
        <v>200</v>
      </c>
      <c r="C65" s="103">
        <f>'[1]全体'!C65+'[1]全体'!C66</f>
        <v>675</v>
      </c>
      <c r="D65" s="103">
        <f>'[1]全体'!D65+'[1]全体'!D66</f>
        <v>794</v>
      </c>
      <c r="E65" s="103">
        <f>'[1]全体'!E65+'[1]全体'!E66</f>
        <v>915</v>
      </c>
      <c r="F65" s="84">
        <f aca="true" t="shared" si="43" ref="F65:F76">SUM(D65:E65)</f>
        <v>1709</v>
      </c>
      <c r="G65" s="100"/>
      <c r="H65" s="131" t="s">
        <v>201</v>
      </c>
      <c r="I65" s="103">
        <f>'[1]全体'!I65+'[1]全体'!I66</f>
        <v>286</v>
      </c>
      <c r="J65" s="103">
        <f>'[1]全体'!J65+'[1]全体'!J66</f>
        <v>412</v>
      </c>
      <c r="K65" s="103">
        <f>'[1]全体'!K65+'[1]全体'!K66</f>
        <v>434</v>
      </c>
      <c r="L65" s="84">
        <f>SUM(J65:K65)</f>
        <v>846</v>
      </c>
      <c r="M65" s="100"/>
      <c r="N65" s="108" t="s">
        <v>102</v>
      </c>
      <c r="O65" s="110">
        <f aca="true" t="shared" si="44" ref="O65:R66">O49+O51+O53+O55+O57+O59+O61+O63</f>
        <v>494</v>
      </c>
      <c r="P65" s="110">
        <f t="shared" si="44"/>
        <v>599</v>
      </c>
      <c r="Q65" s="110">
        <f t="shared" si="44"/>
        <v>637</v>
      </c>
      <c r="R65" s="112">
        <f t="shared" si="44"/>
        <v>1236</v>
      </c>
      <c r="S65" s="105"/>
      <c r="T65" s="125" t="s">
        <v>202</v>
      </c>
      <c r="U65" s="103">
        <f>'[1]全体'!U65+'[1]全体'!U66</f>
        <v>193</v>
      </c>
      <c r="V65" s="103">
        <f>'[1]全体'!V65+'[1]全体'!V66</f>
        <v>284</v>
      </c>
      <c r="W65" s="103">
        <f>'[1]全体'!W65+'[1]全体'!W66</f>
        <v>297</v>
      </c>
      <c r="X65" s="84">
        <f t="shared" si="42"/>
        <v>581</v>
      </c>
    </row>
    <row r="66" spans="1:24" ht="13.5">
      <c r="A66" s="93"/>
      <c r="B66" s="95"/>
      <c r="C66" s="97"/>
      <c r="D66" s="97"/>
      <c r="E66" s="97"/>
      <c r="F66" s="85">
        <f t="shared" si="43"/>
        <v>0</v>
      </c>
      <c r="G66" s="100"/>
      <c r="H66" s="131"/>
      <c r="I66" s="97"/>
      <c r="J66" s="97"/>
      <c r="K66" s="97"/>
      <c r="L66" s="85">
        <f>SUM(J66:K66)</f>
        <v>0</v>
      </c>
      <c r="M66" s="101"/>
      <c r="N66" s="108"/>
      <c r="O66" s="111">
        <f t="shared" si="44"/>
        <v>0</v>
      </c>
      <c r="P66" s="111">
        <f t="shared" si="44"/>
        <v>0</v>
      </c>
      <c r="Q66" s="111">
        <f t="shared" si="44"/>
        <v>0</v>
      </c>
      <c r="R66" s="113">
        <f t="shared" si="44"/>
        <v>0</v>
      </c>
      <c r="S66" s="105"/>
      <c r="T66" s="102"/>
      <c r="U66" s="97"/>
      <c r="V66" s="97"/>
      <c r="W66" s="97"/>
      <c r="X66" s="85">
        <f t="shared" si="42"/>
        <v>0</v>
      </c>
    </row>
    <row r="67" spans="1:24" ht="13.5" customHeight="1">
      <c r="A67" s="93"/>
      <c r="B67" s="95" t="s">
        <v>203</v>
      </c>
      <c r="C67" s="103">
        <f>'[1]全体'!C67+'[1]全体'!C68</f>
        <v>2056</v>
      </c>
      <c r="D67" s="103">
        <f>'[1]全体'!D67+'[1]全体'!D68</f>
        <v>2140</v>
      </c>
      <c r="E67" s="103">
        <f>'[1]全体'!E67+'[1]全体'!E68</f>
        <v>2364</v>
      </c>
      <c r="F67" s="84">
        <f t="shared" si="43"/>
        <v>4504</v>
      </c>
      <c r="G67" s="100"/>
      <c r="H67" s="108" t="s">
        <v>102</v>
      </c>
      <c r="I67" s="110">
        <f aca="true" t="shared" si="45" ref="I67:L68">I63+I65</f>
        <v>2391</v>
      </c>
      <c r="J67" s="110">
        <f t="shared" si="45"/>
        <v>3187</v>
      </c>
      <c r="K67" s="110">
        <f t="shared" si="45"/>
        <v>3347</v>
      </c>
      <c r="L67" s="112">
        <f t="shared" si="45"/>
        <v>6534</v>
      </c>
      <c r="M67" s="126" t="s">
        <v>204</v>
      </c>
      <c r="N67" s="127"/>
      <c r="O67" s="110">
        <f aca="true" t="shared" si="46" ref="O67:R68">O47+O65</f>
        <v>1107</v>
      </c>
      <c r="P67" s="110">
        <f t="shared" si="46"/>
        <v>1418</v>
      </c>
      <c r="Q67" s="110">
        <f t="shared" si="46"/>
        <v>1450</v>
      </c>
      <c r="R67" s="112">
        <f t="shared" si="46"/>
        <v>2868</v>
      </c>
      <c r="S67" s="105"/>
      <c r="T67" s="125" t="s">
        <v>205</v>
      </c>
      <c r="U67" s="103">
        <f>'[1]全体'!U67+'[1]全体'!U68</f>
        <v>206</v>
      </c>
      <c r="V67" s="103">
        <f>'[1]全体'!V67+'[1]全体'!V68</f>
        <v>318</v>
      </c>
      <c r="W67" s="103">
        <f>'[1]全体'!W67+'[1]全体'!W68</f>
        <v>342</v>
      </c>
      <c r="X67" s="84">
        <f t="shared" si="42"/>
        <v>660</v>
      </c>
    </row>
    <row r="68" spans="1:24" ht="14.25" customHeight="1" thickBot="1">
      <c r="A68" s="93"/>
      <c r="B68" s="95"/>
      <c r="C68" s="97"/>
      <c r="D68" s="97"/>
      <c r="E68" s="97"/>
      <c r="F68" s="85">
        <f t="shared" si="43"/>
        <v>0</v>
      </c>
      <c r="G68" s="100"/>
      <c r="H68" s="108"/>
      <c r="I68" s="111">
        <f t="shared" si="45"/>
        <v>0</v>
      </c>
      <c r="J68" s="111">
        <f t="shared" si="45"/>
        <v>0</v>
      </c>
      <c r="K68" s="111">
        <f t="shared" si="45"/>
        <v>0</v>
      </c>
      <c r="L68" s="113">
        <f t="shared" si="45"/>
        <v>0</v>
      </c>
      <c r="M68" s="126"/>
      <c r="N68" s="127"/>
      <c r="O68" s="132">
        <f t="shared" si="46"/>
        <v>0</v>
      </c>
      <c r="P68" s="132">
        <f t="shared" si="46"/>
        <v>0</v>
      </c>
      <c r="Q68" s="132">
        <f t="shared" si="46"/>
        <v>0</v>
      </c>
      <c r="R68" s="130">
        <f t="shared" si="46"/>
        <v>0</v>
      </c>
      <c r="S68" s="105"/>
      <c r="T68" s="102"/>
      <c r="U68" s="97"/>
      <c r="V68" s="97"/>
      <c r="W68" s="97"/>
      <c r="X68" s="85">
        <f t="shared" si="42"/>
        <v>0</v>
      </c>
    </row>
    <row r="69" spans="1:24" ht="13.5" customHeight="1">
      <c r="A69" s="93"/>
      <c r="B69" s="95" t="s">
        <v>206</v>
      </c>
      <c r="C69" s="103">
        <f>'[1]全体'!C69+'[1]全体'!C70</f>
        <v>559</v>
      </c>
      <c r="D69" s="103">
        <f>'[1]全体'!D69+'[1]全体'!D70</f>
        <v>639</v>
      </c>
      <c r="E69" s="103">
        <f>'[1]全体'!E69+'[1]全体'!E70</f>
        <v>702</v>
      </c>
      <c r="F69" s="84">
        <f t="shared" si="43"/>
        <v>1341</v>
      </c>
      <c r="G69" s="123" t="s">
        <v>73</v>
      </c>
      <c r="H69" s="133" t="s">
        <v>207</v>
      </c>
      <c r="I69" s="103">
        <f>'[1]全体'!I69+'[1]全体'!I70</f>
        <v>1017</v>
      </c>
      <c r="J69" s="103">
        <f>'[1]全体'!J69+'[1]全体'!J70</f>
        <v>1430</v>
      </c>
      <c r="K69" s="103">
        <f>'[1]全体'!K69+'[1]全体'!K70</f>
        <v>1476</v>
      </c>
      <c r="L69" s="84">
        <f>SUM(J69:K69)</f>
        <v>2906</v>
      </c>
      <c r="M69" s="99" t="s">
        <v>208</v>
      </c>
      <c r="N69" s="94" t="s">
        <v>209</v>
      </c>
      <c r="O69" s="96">
        <f>'[1]全体'!O69+'[1]全体'!O70</f>
        <v>15</v>
      </c>
      <c r="P69" s="96">
        <f>'[1]全体'!P69+'[1]全体'!P70</f>
        <v>21</v>
      </c>
      <c r="Q69" s="96">
        <f>'[1]全体'!Q69+'[1]全体'!Q70</f>
        <v>19</v>
      </c>
      <c r="R69" s="98">
        <f aca="true" t="shared" si="47" ref="R69:R80">SUM(P69:Q69)</f>
        <v>40</v>
      </c>
      <c r="S69" s="105"/>
      <c r="T69" s="125" t="s">
        <v>210</v>
      </c>
      <c r="U69" s="103">
        <f>'[1]全体'!U69+'[1]全体'!U70</f>
        <v>322</v>
      </c>
      <c r="V69" s="103">
        <f>'[1]全体'!V69+'[1]全体'!V70</f>
        <v>492</v>
      </c>
      <c r="W69" s="103">
        <f>'[1]全体'!W69+'[1]全体'!W70</f>
        <v>526</v>
      </c>
      <c r="X69" s="84">
        <f t="shared" si="42"/>
        <v>1018</v>
      </c>
    </row>
    <row r="70" spans="1:24" ht="13.5">
      <c r="A70" s="93"/>
      <c r="B70" s="125"/>
      <c r="C70" s="97"/>
      <c r="D70" s="97"/>
      <c r="E70" s="97"/>
      <c r="F70" s="85">
        <f t="shared" si="43"/>
        <v>0</v>
      </c>
      <c r="G70" s="100"/>
      <c r="H70" s="134"/>
      <c r="I70" s="97"/>
      <c r="J70" s="97"/>
      <c r="K70" s="97"/>
      <c r="L70" s="85">
        <f>SUM(J70:K70)</f>
        <v>0</v>
      </c>
      <c r="M70" s="100"/>
      <c r="N70" s="95"/>
      <c r="O70" s="97"/>
      <c r="P70" s="97"/>
      <c r="Q70" s="97"/>
      <c r="R70" s="85">
        <f t="shared" si="47"/>
        <v>0</v>
      </c>
      <c r="S70" s="105"/>
      <c r="T70" s="102"/>
      <c r="U70" s="97"/>
      <c r="V70" s="97"/>
      <c r="W70" s="97"/>
      <c r="X70" s="85">
        <f t="shared" si="42"/>
        <v>0</v>
      </c>
    </row>
    <row r="71" spans="1:24" ht="13.5">
      <c r="A71" s="93"/>
      <c r="B71" s="95" t="s">
        <v>211</v>
      </c>
      <c r="C71" s="103">
        <f>'[1]全体'!C71+'[1]全体'!C72</f>
        <v>264</v>
      </c>
      <c r="D71" s="103">
        <f>'[1]全体'!D71+'[1]全体'!D72</f>
        <v>287</v>
      </c>
      <c r="E71" s="103">
        <f>'[1]全体'!E71+'[1]全体'!E72</f>
        <v>357</v>
      </c>
      <c r="F71" s="84">
        <f t="shared" si="43"/>
        <v>644</v>
      </c>
      <c r="G71" s="100"/>
      <c r="H71" s="133" t="s">
        <v>212</v>
      </c>
      <c r="I71" s="103">
        <f>'[1]全体'!I71+'[1]全体'!I72</f>
        <v>100</v>
      </c>
      <c r="J71" s="103">
        <f>'[1]全体'!J71+'[1]全体'!J72</f>
        <v>155</v>
      </c>
      <c r="K71" s="103">
        <f>'[1]全体'!K71+'[1]全体'!K72</f>
        <v>175</v>
      </c>
      <c r="L71" s="84">
        <f>SUM(J71:K71)</f>
        <v>330</v>
      </c>
      <c r="M71" s="100"/>
      <c r="N71" s="95" t="s">
        <v>213</v>
      </c>
      <c r="O71" s="103">
        <f>'[1]全体'!O71+'[1]全体'!O72</f>
        <v>52</v>
      </c>
      <c r="P71" s="103">
        <f>'[1]全体'!P71+'[1]全体'!P72</f>
        <v>54</v>
      </c>
      <c r="Q71" s="103">
        <f>'[1]全体'!Q71+'[1]全体'!Q72</f>
        <v>59</v>
      </c>
      <c r="R71" s="84">
        <f t="shared" si="47"/>
        <v>113</v>
      </c>
      <c r="S71" s="105"/>
      <c r="T71" s="125" t="s">
        <v>214</v>
      </c>
      <c r="U71" s="103">
        <f>'[1]全体'!U71+'[1]全体'!U72</f>
        <v>261</v>
      </c>
      <c r="V71" s="103">
        <f>'[1]全体'!V71+'[1]全体'!V72</f>
        <v>429</v>
      </c>
      <c r="W71" s="103">
        <f>'[1]全体'!W71+'[1]全体'!W72</f>
        <v>410</v>
      </c>
      <c r="X71" s="84">
        <f t="shared" si="42"/>
        <v>839</v>
      </c>
    </row>
    <row r="72" spans="1:24" ht="13.5">
      <c r="A72" s="93"/>
      <c r="B72" s="95"/>
      <c r="C72" s="97"/>
      <c r="D72" s="97"/>
      <c r="E72" s="97"/>
      <c r="F72" s="85">
        <f t="shared" si="43"/>
        <v>0</v>
      </c>
      <c r="G72" s="100"/>
      <c r="H72" s="134"/>
      <c r="I72" s="97"/>
      <c r="J72" s="97"/>
      <c r="K72" s="97"/>
      <c r="L72" s="85">
        <f>SUM(J72:K72)</f>
        <v>0</v>
      </c>
      <c r="M72" s="100"/>
      <c r="N72" s="95"/>
      <c r="O72" s="97"/>
      <c r="P72" s="97"/>
      <c r="Q72" s="97"/>
      <c r="R72" s="85">
        <f t="shared" si="47"/>
        <v>0</v>
      </c>
      <c r="S72" s="105"/>
      <c r="T72" s="102"/>
      <c r="U72" s="97"/>
      <c r="V72" s="97"/>
      <c r="W72" s="97"/>
      <c r="X72" s="85">
        <f t="shared" si="42"/>
        <v>0</v>
      </c>
    </row>
    <row r="73" spans="1:24" ht="13.5">
      <c r="A73" s="93"/>
      <c r="B73" s="95" t="s">
        <v>215</v>
      </c>
      <c r="C73" s="103">
        <f>'[1]全体'!C73+'[1]全体'!C74</f>
        <v>527</v>
      </c>
      <c r="D73" s="103">
        <f>'[1]全体'!D73+'[1]全体'!D74</f>
        <v>574</v>
      </c>
      <c r="E73" s="103">
        <f>'[1]全体'!E73+'[1]全体'!E74</f>
        <v>646</v>
      </c>
      <c r="F73" s="84">
        <f t="shared" si="43"/>
        <v>1220</v>
      </c>
      <c r="G73" s="100"/>
      <c r="H73" s="109" t="s">
        <v>102</v>
      </c>
      <c r="I73" s="110">
        <f aca="true" t="shared" si="48" ref="I73:L74">I69+I71</f>
        <v>1117</v>
      </c>
      <c r="J73" s="110">
        <f t="shared" si="48"/>
        <v>1585</v>
      </c>
      <c r="K73" s="110">
        <f t="shared" si="48"/>
        <v>1651</v>
      </c>
      <c r="L73" s="112">
        <f t="shared" si="48"/>
        <v>3236</v>
      </c>
      <c r="M73" s="100"/>
      <c r="N73" s="95" t="s">
        <v>216</v>
      </c>
      <c r="O73" s="103">
        <f>'[1]全体'!O73+'[1]全体'!O74</f>
        <v>302</v>
      </c>
      <c r="P73" s="103">
        <f>'[1]全体'!P73+'[1]全体'!P74</f>
        <v>353</v>
      </c>
      <c r="Q73" s="103">
        <f>'[1]全体'!Q73+'[1]全体'!Q74</f>
        <v>382</v>
      </c>
      <c r="R73" s="84">
        <f t="shared" si="47"/>
        <v>735</v>
      </c>
      <c r="S73" s="105"/>
      <c r="T73" s="108" t="s">
        <v>102</v>
      </c>
      <c r="U73" s="110">
        <f aca="true" t="shared" si="49" ref="U73:X74">U63+U65+U67+U69+U71</f>
        <v>1256</v>
      </c>
      <c r="V73" s="110">
        <f t="shared" si="49"/>
        <v>1895</v>
      </c>
      <c r="W73" s="110">
        <f t="shared" si="49"/>
        <v>1967</v>
      </c>
      <c r="X73" s="112">
        <f t="shared" si="49"/>
        <v>3862</v>
      </c>
    </row>
    <row r="74" spans="1:24" ht="13.5">
      <c r="A74" s="93"/>
      <c r="B74" s="95"/>
      <c r="C74" s="97"/>
      <c r="D74" s="97"/>
      <c r="E74" s="97"/>
      <c r="F74" s="85">
        <f t="shared" si="43"/>
        <v>0</v>
      </c>
      <c r="G74" s="101"/>
      <c r="H74" s="135"/>
      <c r="I74" s="111">
        <f t="shared" si="48"/>
        <v>0</v>
      </c>
      <c r="J74" s="111">
        <f t="shared" si="48"/>
        <v>0</v>
      </c>
      <c r="K74" s="111">
        <f t="shared" si="48"/>
        <v>0</v>
      </c>
      <c r="L74" s="113">
        <f t="shared" si="48"/>
        <v>0</v>
      </c>
      <c r="M74" s="100"/>
      <c r="N74" s="95"/>
      <c r="O74" s="97"/>
      <c r="P74" s="97"/>
      <c r="Q74" s="97"/>
      <c r="R74" s="85">
        <f t="shared" si="47"/>
        <v>0</v>
      </c>
      <c r="S74" s="120"/>
      <c r="T74" s="109"/>
      <c r="U74" s="111">
        <f t="shared" si="49"/>
        <v>0</v>
      </c>
      <c r="V74" s="111">
        <f t="shared" si="49"/>
        <v>0</v>
      </c>
      <c r="W74" s="111">
        <f t="shared" si="49"/>
        <v>0</v>
      </c>
      <c r="X74" s="113">
        <f t="shared" si="49"/>
        <v>0</v>
      </c>
    </row>
    <row r="75" spans="1:24" ht="13.5" customHeight="1">
      <c r="A75" s="93"/>
      <c r="B75" s="95" t="s">
        <v>217</v>
      </c>
      <c r="C75" s="103">
        <f>'[1]全体'!C75+'[1]全体'!C76</f>
        <v>1623</v>
      </c>
      <c r="D75" s="103">
        <f>'[1]全体'!D75+'[1]全体'!D76</f>
        <v>1637</v>
      </c>
      <c r="E75" s="103">
        <f>'[1]全体'!E75+'[1]全体'!E76</f>
        <v>1567</v>
      </c>
      <c r="F75" s="84">
        <f t="shared" si="43"/>
        <v>3204</v>
      </c>
      <c r="G75" s="100" t="s">
        <v>74</v>
      </c>
      <c r="H75" s="125" t="s">
        <v>218</v>
      </c>
      <c r="I75" s="103">
        <f>'[1]全体'!I75+'[1]全体'!I76</f>
        <v>228</v>
      </c>
      <c r="J75" s="103">
        <f>'[1]全体'!J75+'[1]全体'!J76</f>
        <v>333</v>
      </c>
      <c r="K75" s="103">
        <f>'[1]全体'!K75+'[1]全体'!K76</f>
        <v>338</v>
      </c>
      <c r="L75" s="84">
        <f aca="true" t="shared" si="50" ref="L75:L82">SUM(J75:K75)</f>
        <v>671</v>
      </c>
      <c r="M75" s="100"/>
      <c r="N75" s="95" t="s">
        <v>219</v>
      </c>
      <c r="O75" s="103">
        <f>'[1]全体'!O75+'[1]全体'!O76</f>
        <v>406</v>
      </c>
      <c r="P75" s="103">
        <f>'[1]全体'!P75+'[1]全体'!P76</f>
        <v>490</v>
      </c>
      <c r="Q75" s="103">
        <f>'[1]全体'!Q75+'[1]全体'!Q76</f>
        <v>490</v>
      </c>
      <c r="R75" s="84">
        <f t="shared" si="47"/>
        <v>980</v>
      </c>
      <c r="S75" s="114" t="s">
        <v>220</v>
      </c>
      <c r="T75" s="115" t="s">
        <v>221</v>
      </c>
      <c r="U75" s="110">
        <f aca="true" t="shared" si="51" ref="U75:X76">U21+U27+U37+U47+U51+U61+U73</f>
        <v>10990</v>
      </c>
      <c r="V75" s="110">
        <f t="shared" si="51"/>
        <v>14707</v>
      </c>
      <c r="W75" s="110">
        <f t="shared" si="51"/>
        <v>15141</v>
      </c>
      <c r="X75" s="112">
        <f t="shared" si="51"/>
        <v>29848</v>
      </c>
    </row>
    <row r="76" spans="1:24" ht="14.25" customHeight="1" thickBot="1">
      <c r="A76" s="93"/>
      <c r="B76" s="95"/>
      <c r="C76" s="97"/>
      <c r="D76" s="97"/>
      <c r="E76" s="97"/>
      <c r="F76" s="85">
        <f t="shared" si="43"/>
        <v>0</v>
      </c>
      <c r="G76" s="100"/>
      <c r="H76" s="102"/>
      <c r="I76" s="97"/>
      <c r="J76" s="97"/>
      <c r="K76" s="97"/>
      <c r="L76" s="85">
        <f t="shared" si="50"/>
        <v>0</v>
      </c>
      <c r="M76" s="100"/>
      <c r="N76" s="95"/>
      <c r="O76" s="97"/>
      <c r="P76" s="97"/>
      <c r="Q76" s="97"/>
      <c r="R76" s="85">
        <f t="shared" si="47"/>
        <v>0</v>
      </c>
      <c r="S76" s="116"/>
      <c r="T76" s="117"/>
      <c r="U76" s="118">
        <f t="shared" si="51"/>
        <v>0</v>
      </c>
      <c r="V76" s="118">
        <f t="shared" si="51"/>
        <v>0</v>
      </c>
      <c r="W76" s="118">
        <f t="shared" si="51"/>
        <v>0</v>
      </c>
      <c r="X76" s="119">
        <f t="shared" si="51"/>
        <v>0</v>
      </c>
    </row>
    <row r="77" spans="1:24" ht="13.5" customHeight="1">
      <c r="A77" s="93"/>
      <c r="B77" s="108" t="s">
        <v>102</v>
      </c>
      <c r="C77" s="110">
        <f aca="true" t="shared" si="52" ref="C77:F78">C65+C67+C69+C71+C73+C75</f>
        <v>5704</v>
      </c>
      <c r="D77" s="110">
        <f t="shared" si="52"/>
        <v>6071</v>
      </c>
      <c r="E77" s="110">
        <f t="shared" si="52"/>
        <v>6551</v>
      </c>
      <c r="F77" s="112">
        <f t="shared" si="52"/>
        <v>12622</v>
      </c>
      <c r="G77" s="100"/>
      <c r="H77" s="125" t="s">
        <v>222</v>
      </c>
      <c r="I77" s="103">
        <f>'[1]全体'!I77+'[1]全体'!I78</f>
        <v>271</v>
      </c>
      <c r="J77" s="103">
        <f>'[1]全体'!J77+'[1]全体'!J78</f>
        <v>372</v>
      </c>
      <c r="K77" s="103">
        <f>'[1]全体'!K77+'[1]全体'!K78</f>
        <v>406</v>
      </c>
      <c r="L77" s="84">
        <f t="shared" si="50"/>
        <v>778</v>
      </c>
      <c r="M77" s="100"/>
      <c r="N77" s="95" t="s">
        <v>223</v>
      </c>
      <c r="O77" s="103">
        <f>'[1]全体'!O77+'[1]全体'!O78</f>
        <v>256</v>
      </c>
      <c r="P77" s="103">
        <f>'[1]全体'!P77+'[1]全体'!P78</f>
        <v>296</v>
      </c>
      <c r="Q77" s="103">
        <f>'[1]全体'!Q77+'[1]全体'!Q78</f>
        <v>317</v>
      </c>
      <c r="R77" s="84">
        <f t="shared" si="47"/>
        <v>613</v>
      </c>
      <c r="S77" s="136" t="s">
        <v>224</v>
      </c>
      <c r="T77" s="137"/>
      <c r="U77" s="138">
        <f aca="true" t="shared" si="53" ref="U77:X78">I61+O33+O67+O81+O97+U9+U75</f>
        <v>69025</v>
      </c>
      <c r="V77" s="138">
        <f t="shared" si="53"/>
        <v>84394</v>
      </c>
      <c r="W77" s="138">
        <f t="shared" si="53"/>
        <v>89237</v>
      </c>
      <c r="X77" s="139">
        <f t="shared" si="53"/>
        <v>173631</v>
      </c>
    </row>
    <row r="78" spans="1:24" ht="14.25" customHeight="1" thickBot="1">
      <c r="A78" s="93"/>
      <c r="B78" s="108"/>
      <c r="C78" s="111">
        <f t="shared" si="52"/>
        <v>0</v>
      </c>
      <c r="D78" s="111">
        <f t="shared" si="52"/>
        <v>0</v>
      </c>
      <c r="E78" s="111">
        <f t="shared" si="52"/>
        <v>0</v>
      </c>
      <c r="F78" s="113">
        <f t="shared" si="52"/>
        <v>0</v>
      </c>
      <c r="G78" s="100"/>
      <c r="H78" s="102"/>
      <c r="I78" s="97"/>
      <c r="J78" s="97"/>
      <c r="K78" s="97"/>
      <c r="L78" s="85">
        <f t="shared" si="50"/>
        <v>0</v>
      </c>
      <c r="M78" s="100"/>
      <c r="N78" s="95"/>
      <c r="O78" s="97"/>
      <c r="P78" s="97"/>
      <c r="Q78" s="97"/>
      <c r="R78" s="85">
        <f t="shared" si="47"/>
        <v>0</v>
      </c>
      <c r="S78" s="116"/>
      <c r="T78" s="117"/>
      <c r="U78" s="118">
        <f t="shared" si="53"/>
        <v>0</v>
      </c>
      <c r="V78" s="118">
        <f t="shared" si="53"/>
        <v>0</v>
      </c>
      <c r="W78" s="118">
        <f t="shared" si="53"/>
        <v>0</v>
      </c>
      <c r="X78" s="119">
        <f t="shared" si="53"/>
        <v>0</v>
      </c>
    </row>
    <row r="79" spans="1:24" ht="13.5" customHeight="1">
      <c r="A79" s="93" t="s">
        <v>61</v>
      </c>
      <c r="B79" s="95" t="s">
        <v>225</v>
      </c>
      <c r="C79" s="103">
        <f>'[1]全体'!C79+'[1]全体'!C80</f>
        <v>233</v>
      </c>
      <c r="D79" s="103">
        <f>'[1]全体'!D79+'[1]全体'!D80</f>
        <v>303</v>
      </c>
      <c r="E79" s="103">
        <f>'[1]全体'!E79+'[1]全体'!E80</f>
        <v>345</v>
      </c>
      <c r="F79" s="84">
        <f aca="true" t="shared" si="54" ref="F79:F92">SUM(D79:E79)</f>
        <v>648</v>
      </c>
      <c r="G79" s="100"/>
      <c r="H79" s="125" t="s">
        <v>226</v>
      </c>
      <c r="I79" s="103">
        <f>'[1]全体'!I79+'[1]全体'!I80</f>
        <v>371</v>
      </c>
      <c r="J79" s="103">
        <f>'[1]全体'!J79+'[1]全体'!J80</f>
        <v>558</v>
      </c>
      <c r="K79" s="103">
        <f>'[1]全体'!K79+'[1]全体'!K80</f>
        <v>554</v>
      </c>
      <c r="L79" s="84">
        <f t="shared" si="50"/>
        <v>1112</v>
      </c>
      <c r="M79" s="100"/>
      <c r="N79" s="95" t="s">
        <v>227</v>
      </c>
      <c r="O79" s="103">
        <f>'[1]全体'!O79+'[1]全体'!O80</f>
        <v>278</v>
      </c>
      <c r="P79" s="103">
        <f>'[1]全体'!P79+'[1]全体'!P80</f>
        <v>338</v>
      </c>
      <c r="Q79" s="103">
        <f>'[1]全体'!Q79+'[1]全体'!Q80</f>
        <v>377</v>
      </c>
      <c r="R79" s="84">
        <f t="shared" si="47"/>
        <v>715</v>
      </c>
      <c r="U79" s="1"/>
      <c r="V79" s="1"/>
      <c r="W79" s="1"/>
      <c r="X79" s="1"/>
    </row>
    <row r="80" spans="1:24" ht="13.5">
      <c r="A80" s="93"/>
      <c r="B80" s="95"/>
      <c r="C80" s="97"/>
      <c r="D80" s="97"/>
      <c r="E80" s="97"/>
      <c r="F80" s="85">
        <f t="shared" si="54"/>
        <v>0</v>
      </c>
      <c r="G80" s="100"/>
      <c r="H80" s="102"/>
      <c r="I80" s="97"/>
      <c r="J80" s="97"/>
      <c r="K80" s="97"/>
      <c r="L80" s="85">
        <f t="shared" si="50"/>
        <v>0</v>
      </c>
      <c r="M80" s="100"/>
      <c r="N80" s="125"/>
      <c r="O80" s="97"/>
      <c r="P80" s="97"/>
      <c r="Q80" s="97"/>
      <c r="R80" s="85">
        <f t="shared" si="47"/>
        <v>0</v>
      </c>
      <c r="U80" s="1"/>
      <c r="V80" s="1"/>
      <c r="W80" s="1"/>
      <c r="X80" s="1"/>
    </row>
    <row r="81" spans="1:24" ht="13.5" customHeight="1">
      <c r="A81" s="93"/>
      <c r="B81" s="95" t="s">
        <v>228</v>
      </c>
      <c r="C81" s="103">
        <f>'[1]全体'!C81+'[1]全体'!C82</f>
        <v>63</v>
      </c>
      <c r="D81" s="103">
        <f>'[1]全体'!D81+'[1]全体'!D82</f>
        <v>90</v>
      </c>
      <c r="E81" s="103">
        <f>'[1]全体'!E81+'[1]全体'!E82</f>
        <v>108</v>
      </c>
      <c r="F81" s="84">
        <f t="shared" si="54"/>
        <v>198</v>
      </c>
      <c r="G81" s="100"/>
      <c r="H81" s="125" t="s">
        <v>229</v>
      </c>
      <c r="I81" s="103">
        <f>'[1]全体'!I81+'[1]全体'!I82</f>
        <v>89</v>
      </c>
      <c r="J81" s="103">
        <f>'[1]全体'!J81+'[1]全体'!J82</f>
        <v>125</v>
      </c>
      <c r="K81" s="103">
        <f>'[1]全体'!K81+'[1]全体'!K82</f>
        <v>141</v>
      </c>
      <c r="L81" s="84">
        <f t="shared" si="50"/>
        <v>266</v>
      </c>
      <c r="M81" s="140" t="s">
        <v>230</v>
      </c>
      <c r="N81" s="115" t="s">
        <v>231</v>
      </c>
      <c r="O81" s="110">
        <f aca="true" t="shared" si="55" ref="O81:R82">O69+O71+O73+O75+O77+O79</f>
        <v>1309</v>
      </c>
      <c r="P81" s="110">
        <f t="shared" si="55"/>
        <v>1552</v>
      </c>
      <c r="Q81" s="110">
        <f t="shared" si="55"/>
        <v>1644</v>
      </c>
      <c r="R81" s="112">
        <f t="shared" si="55"/>
        <v>3196</v>
      </c>
      <c r="U81" s="1"/>
      <c r="V81" s="1"/>
      <c r="W81" s="1"/>
      <c r="X81" s="1"/>
    </row>
    <row r="82" spans="1:24" ht="14.25" customHeight="1" thickBot="1">
      <c r="A82" s="93"/>
      <c r="B82" s="95"/>
      <c r="C82" s="97"/>
      <c r="D82" s="97"/>
      <c r="E82" s="97"/>
      <c r="F82" s="85">
        <f t="shared" si="54"/>
        <v>0</v>
      </c>
      <c r="G82" s="100"/>
      <c r="H82" s="102"/>
      <c r="I82" s="97"/>
      <c r="J82" s="97"/>
      <c r="K82" s="97"/>
      <c r="L82" s="85">
        <f t="shared" si="50"/>
        <v>0</v>
      </c>
      <c r="M82" s="128"/>
      <c r="N82" s="117"/>
      <c r="O82" s="118">
        <f t="shared" si="55"/>
        <v>0</v>
      </c>
      <c r="P82" s="118">
        <f t="shared" si="55"/>
        <v>0</v>
      </c>
      <c r="Q82" s="118">
        <f t="shared" si="55"/>
        <v>0</v>
      </c>
      <c r="R82" s="119">
        <f t="shared" si="55"/>
        <v>0</v>
      </c>
      <c r="U82" s="1"/>
      <c r="V82" s="1"/>
      <c r="W82" s="1"/>
      <c r="X82" s="1"/>
    </row>
    <row r="83" spans="1:24" ht="13.5" customHeight="1">
      <c r="A83" s="93"/>
      <c r="B83" s="95" t="s">
        <v>232</v>
      </c>
      <c r="C83" s="103">
        <f>'[1]全体'!C83+'[1]全体'!C84</f>
        <v>488</v>
      </c>
      <c r="D83" s="103">
        <f>'[1]全体'!D83+'[1]全体'!D84</f>
        <v>636</v>
      </c>
      <c r="E83" s="103">
        <f>'[1]全体'!E83+'[1]全体'!E84</f>
        <v>673</v>
      </c>
      <c r="F83" s="84">
        <f t="shared" si="54"/>
        <v>1309</v>
      </c>
      <c r="G83" s="100"/>
      <c r="H83" s="109" t="s">
        <v>102</v>
      </c>
      <c r="I83" s="110">
        <f aca="true" t="shared" si="56" ref="I83:L84">I75+I77+I79+I81</f>
        <v>959</v>
      </c>
      <c r="J83" s="110">
        <f t="shared" si="56"/>
        <v>1388</v>
      </c>
      <c r="K83" s="110">
        <f t="shared" si="56"/>
        <v>1439</v>
      </c>
      <c r="L83" s="112">
        <f t="shared" si="56"/>
        <v>2827</v>
      </c>
      <c r="M83" s="99" t="s">
        <v>233</v>
      </c>
      <c r="N83" s="94" t="s">
        <v>234</v>
      </c>
      <c r="O83" s="96">
        <f>'[1]全体'!O83+'[1]全体'!O84</f>
        <v>29</v>
      </c>
      <c r="P83" s="96">
        <f>'[1]全体'!P83+'[1]全体'!P84</f>
        <v>30</v>
      </c>
      <c r="Q83" s="96">
        <f>'[1]全体'!Q83+'[1]全体'!Q84</f>
        <v>33</v>
      </c>
      <c r="R83" s="98">
        <f aca="true" t="shared" si="57" ref="R83:R96">SUM(P83:Q83)</f>
        <v>63</v>
      </c>
      <c r="U83" s="1"/>
      <c r="V83" s="1"/>
      <c r="W83" s="1"/>
      <c r="X83" s="1"/>
    </row>
    <row r="84" spans="1:24" ht="13.5">
      <c r="A84" s="93"/>
      <c r="B84" s="95"/>
      <c r="C84" s="97"/>
      <c r="D84" s="97"/>
      <c r="E84" s="97"/>
      <c r="F84" s="85">
        <f t="shared" si="54"/>
        <v>0</v>
      </c>
      <c r="G84" s="100"/>
      <c r="H84" s="135"/>
      <c r="I84" s="111">
        <f t="shared" si="56"/>
        <v>0</v>
      </c>
      <c r="J84" s="111">
        <f t="shared" si="56"/>
        <v>0</v>
      </c>
      <c r="K84" s="111">
        <f t="shared" si="56"/>
        <v>0</v>
      </c>
      <c r="L84" s="113">
        <f t="shared" si="56"/>
        <v>0</v>
      </c>
      <c r="M84" s="100"/>
      <c r="N84" s="95"/>
      <c r="O84" s="97"/>
      <c r="P84" s="97"/>
      <c r="Q84" s="97"/>
      <c r="R84" s="85">
        <f t="shared" si="57"/>
        <v>0</v>
      </c>
      <c r="U84" s="1"/>
      <c r="V84" s="1"/>
      <c r="W84" s="1"/>
      <c r="X84" s="1"/>
    </row>
    <row r="85" spans="1:24" ht="13.5" customHeight="1">
      <c r="A85" s="93"/>
      <c r="B85" s="95" t="s">
        <v>235</v>
      </c>
      <c r="C85" s="103">
        <f>'[1]全体'!C85+'[1]全体'!C86</f>
        <v>371</v>
      </c>
      <c r="D85" s="103">
        <f>'[1]全体'!D85+'[1]全体'!D86</f>
        <v>508</v>
      </c>
      <c r="E85" s="103">
        <f>'[1]全体'!E85+'[1]全体'!E86</f>
        <v>533</v>
      </c>
      <c r="F85" s="84">
        <f t="shared" si="54"/>
        <v>1041</v>
      </c>
      <c r="G85" s="123" t="s">
        <v>75</v>
      </c>
      <c r="H85" s="125" t="s">
        <v>236</v>
      </c>
      <c r="I85" s="103">
        <f>'[1]全体'!I85+'[1]全体'!I86</f>
        <v>131</v>
      </c>
      <c r="J85" s="103">
        <f>'[1]全体'!J85+'[1]全体'!J86</f>
        <v>194</v>
      </c>
      <c r="K85" s="103">
        <f>'[1]全体'!K85+'[1]全体'!K86</f>
        <v>200</v>
      </c>
      <c r="L85" s="84">
        <f aca="true" t="shared" si="58" ref="L85:L92">SUM(J85:K85)</f>
        <v>394</v>
      </c>
      <c r="M85" s="100"/>
      <c r="N85" s="95" t="s">
        <v>237</v>
      </c>
      <c r="O85" s="103">
        <f>'[1]全体'!O85+'[1]全体'!O86</f>
        <v>97</v>
      </c>
      <c r="P85" s="103">
        <f>'[1]全体'!P85+'[1]全体'!P86</f>
        <v>117</v>
      </c>
      <c r="Q85" s="103">
        <f>'[1]全体'!Q85+'[1]全体'!Q86</f>
        <v>120</v>
      </c>
      <c r="R85" s="84">
        <f t="shared" si="57"/>
        <v>237</v>
      </c>
      <c r="U85" s="1"/>
      <c r="V85" s="1"/>
      <c r="W85" s="1"/>
      <c r="X85" s="1"/>
    </row>
    <row r="86" spans="1:24" ht="13.5">
      <c r="A86" s="93"/>
      <c r="B86" s="95"/>
      <c r="C86" s="97"/>
      <c r="D86" s="97"/>
      <c r="E86" s="97"/>
      <c r="F86" s="85">
        <f t="shared" si="54"/>
        <v>0</v>
      </c>
      <c r="G86" s="100"/>
      <c r="H86" s="102"/>
      <c r="I86" s="97"/>
      <c r="J86" s="97"/>
      <c r="K86" s="97"/>
      <c r="L86" s="85">
        <f t="shared" si="58"/>
        <v>0</v>
      </c>
      <c r="M86" s="100"/>
      <c r="N86" s="95"/>
      <c r="O86" s="97"/>
      <c r="P86" s="97"/>
      <c r="Q86" s="97"/>
      <c r="R86" s="85">
        <f t="shared" si="57"/>
        <v>0</v>
      </c>
      <c r="U86" s="1"/>
      <c r="V86" s="1"/>
      <c r="W86" s="1"/>
      <c r="X86" s="1"/>
    </row>
    <row r="87" spans="1:24" ht="13.5">
      <c r="A87" s="93"/>
      <c r="B87" s="95" t="s">
        <v>238</v>
      </c>
      <c r="C87" s="103">
        <f>'[1]全体'!C87+'[1]全体'!C88</f>
        <v>116</v>
      </c>
      <c r="D87" s="103">
        <f>'[1]全体'!D87+'[1]全体'!D88</f>
        <v>128</v>
      </c>
      <c r="E87" s="103">
        <f>'[1]全体'!E87+'[1]全体'!E88</f>
        <v>144</v>
      </c>
      <c r="F87" s="84">
        <f t="shared" si="54"/>
        <v>272</v>
      </c>
      <c r="G87" s="100"/>
      <c r="H87" s="125" t="s">
        <v>239</v>
      </c>
      <c r="I87" s="103">
        <f>'[1]全体'!I87+'[1]全体'!I88</f>
        <v>72</v>
      </c>
      <c r="J87" s="103">
        <f>'[1]全体'!J87+'[1]全体'!J88</f>
        <v>103</v>
      </c>
      <c r="K87" s="103">
        <f>'[1]全体'!K87+'[1]全体'!K88</f>
        <v>110</v>
      </c>
      <c r="L87" s="84">
        <f t="shared" si="58"/>
        <v>213</v>
      </c>
      <c r="M87" s="100"/>
      <c r="N87" s="95" t="s">
        <v>240</v>
      </c>
      <c r="O87" s="103">
        <f>'[1]全体'!O87+'[1]全体'!O88</f>
        <v>387</v>
      </c>
      <c r="P87" s="103">
        <f>'[1]全体'!P87+'[1]全体'!P88</f>
        <v>512</v>
      </c>
      <c r="Q87" s="103">
        <f>'[1]全体'!Q87+'[1]全体'!Q88</f>
        <v>555</v>
      </c>
      <c r="R87" s="84">
        <f t="shared" si="57"/>
        <v>1067</v>
      </c>
      <c r="U87" s="1"/>
      <c r="V87" s="1"/>
      <c r="W87" s="1"/>
      <c r="X87" s="1"/>
    </row>
    <row r="88" spans="1:24" ht="13.5">
      <c r="A88" s="93"/>
      <c r="B88" s="95"/>
      <c r="C88" s="97"/>
      <c r="D88" s="97"/>
      <c r="E88" s="97"/>
      <c r="F88" s="85">
        <f t="shared" si="54"/>
        <v>0</v>
      </c>
      <c r="G88" s="100"/>
      <c r="H88" s="102"/>
      <c r="I88" s="97"/>
      <c r="J88" s="97"/>
      <c r="K88" s="97"/>
      <c r="L88" s="85">
        <f t="shared" si="58"/>
        <v>0</v>
      </c>
      <c r="M88" s="100"/>
      <c r="N88" s="95"/>
      <c r="O88" s="97"/>
      <c r="P88" s="97"/>
      <c r="Q88" s="97"/>
      <c r="R88" s="85">
        <f t="shared" si="57"/>
        <v>0</v>
      </c>
      <c r="U88" s="1"/>
      <c r="V88" s="1"/>
      <c r="W88" s="1"/>
      <c r="X88" s="1"/>
    </row>
    <row r="89" spans="1:24" ht="13.5">
      <c r="A89" s="93"/>
      <c r="B89" s="95" t="s">
        <v>241</v>
      </c>
      <c r="C89" s="103">
        <f>'[1]全体'!C89+'[1]全体'!C90</f>
        <v>71</v>
      </c>
      <c r="D89" s="103">
        <f>'[1]全体'!D89+'[1]全体'!D90</f>
        <v>94</v>
      </c>
      <c r="E89" s="103">
        <f>'[1]全体'!E89+'[1]全体'!E90</f>
        <v>90</v>
      </c>
      <c r="F89" s="84">
        <f t="shared" si="54"/>
        <v>184</v>
      </c>
      <c r="G89" s="100"/>
      <c r="H89" s="125" t="s">
        <v>242</v>
      </c>
      <c r="I89" s="103">
        <f>'[1]全体'!I89+'[1]全体'!I90</f>
        <v>184</v>
      </c>
      <c r="J89" s="103">
        <f>'[1]全体'!J89+'[1]全体'!J90</f>
        <v>189</v>
      </c>
      <c r="K89" s="103">
        <f>'[1]全体'!K89+'[1]全体'!K90</f>
        <v>257</v>
      </c>
      <c r="L89" s="84">
        <f t="shared" si="58"/>
        <v>446</v>
      </c>
      <c r="M89" s="100"/>
      <c r="N89" s="95" t="s">
        <v>243</v>
      </c>
      <c r="O89" s="103">
        <f>'[1]全体'!O89+'[1]全体'!O90</f>
        <v>364</v>
      </c>
      <c r="P89" s="103">
        <f>'[1]全体'!P89+'[1]全体'!P90</f>
        <v>437</v>
      </c>
      <c r="Q89" s="103">
        <f>'[1]全体'!Q89+'[1]全体'!Q90</f>
        <v>484</v>
      </c>
      <c r="R89" s="84">
        <f t="shared" si="57"/>
        <v>921</v>
      </c>
      <c r="U89" s="1"/>
      <c r="V89" s="1"/>
      <c r="W89" s="1"/>
      <c r="X89" s="1"/>
    </row>
    <row r="90" spans="1:24" ht="13.5">
      <c r="A90" s="93"/>
      <c r="B90" s="95"/>
      <c r="C90" s="97"/>
      <c r="D90" s="97"/>
      <c r="E90" s="97"/>
      <c r="F90" s="85">
        <f t="shared" si="54"/>
        <v>0</v>
      </c>
      <c r="G90" s="100"/>
      <c r="H90" s="102"/>
      <c r="I90" s="97"/>
      <c r="J90" s="97"/>
      <c r="K90" s="97"/>
      <c r="L90" s="85">
        <f t="shared" si="58"/>
        <v>0</v>
      </c>
      <c r="M90" s="100"/>
      <c r="N90" s="95"/>
      <c r="O90" s="97"/>
      <c r="P90" s="97"/>
      <c r="Q90" s="97"/>
      <c r="R90" s="85">
        <f t="shared" si="57"/>
        <v>0</v>
      </c>
      <c r="U90" s="1"/>
      <c r="V90" s="1"/>
      <c r="W90" s="1"/>
      <c r="X90" s="1"/>
    </row>
    <row r="91" spans="1:24" ht="13.5">
      <c r="A91" s="93"/>
      <c r="B91" s="95" t="s">
        <v>244</v>
      </c>
      <c r="C91" s="103">
        <f>'[1]全体'!C91+'[1]全体'!C92</f>
        <v>75</v>
      </c>
      <c r="D91" s="103">
        <f>'[1]全体'!D91+'[1]全体'!D92</f>
        <v>99</v>
      </c>
      <c r="E91" s="103">
        <f>'[1]全体'!E91+'[1]全体'!E92</f>
        <v>93</v>
      </c>
      <c r="F91" s="84">
        <f t="shared" si="54"/>
        <v>192</v>
      </c>
      <c r="G91" s="100"/>
      <c r="H91" s="125" t="s">
        <v>245</v>
      </c>
      <c r="I91" s="103">
        <f>'[1]全体'!I91+'[1]全体'!I92</f>
        <v>145</v>
      </c>
      <c r="J91" s="103">
        <f>'[1]全体'!J91+'[1]全体'!J92</f>
        <v>211</v>
      </c>
      <c r="K91" s="103">
        <f>'[1]全体'!K91+'[1]全体'!K92</f>
        <v>207</v>
      </c>
      <c r="L91" s="84">
        <f t="shared" si="58"/>
        <v>418</v>
      </c>
      <c r="M91" s="100"/>
      <c r="N91" s="95" t="s">
        <v>246</v>
      </c>
      <c r="O91" s="103">
        <f>'[1]全体'!O91+'[1]全体'!O92</f>
        <v>471</v>
      </c>
      <c r="P91" s="103">
        <f>'[1]全体'!P91+'[1]全体'!P92</f>
        <v>510</v>
      </c>
      <c r="Q91" s="103">
        <f>'[1]全体'!Q91+'[1]全体'!Q92</f>
        <v>573</v>
      </c>
      <c r="R91" s="84">
        <f t="shared" si="57"/>
        <v>1083</v>
      </c>
      <c r="U91" s="1"/>
      <c r="V91" s="1"/>
      <c r="W91" s="1"/>
      <c r="X91" s="1"/>
    </row>
    <row r="92" spans="1:24" ht="13.5">
      <c r="A92" s="93"/>
      <c r="B92" s="95"/>
      <c r="C92" s="97"/>
      <c r="D92" s="97"/>
      <c r="E92" s="97"/>
      <c r="F92" s="85">
        <f t="shared" si="54"/>
        <v>0</v>
      </c>
      <c r="G92" s="100"/>
      <c r="H92" s="102"/>
      <c r="I92" s="97"/>
      <c r="J92" s="97"/>
      <c r="K92" s="97"/>
      <c r="L92" s="85">
        <f t="shared" si="58"/>
        <v>0</v>
      </c>
      <c r="M92" s="100"/>
      <c r="N92" s="95"/>
      <c r="O92" s="97"/>
      <c r="P92" s="97"/>
      <c r="Q92" s="97"/>
      <c r="R92" s="85">
        <f t="shared" si="57"/>
        <v>0</v>
      </c>
      <c r="U92" s="1"/>
      <c r="V92" s="1"/>
      <c r="W92" s="1"/>
      <c r="X92" s="1"/>
    </row>
    <row r="93" spans="1:24" ht="13.5">
      <c r="A93" s="93"/>
      <c r="B93" s="108" t="s">
        <v>102</v>
      </c>
      <c r="C93" s="110">
        <f aca="true" t="shared" si="59" ref="C93:F94">C79+C81+C83+C85+C87+C89+C91</f>
        <v>1417</v>
      </c>
      <c r="D93" s="110">
        <f t="shared" si="59"/>
        <v>1858</v>
      </c>
      <c r="E93" s="110">
        <f t="shared" si="59"/>
        <v>1986</v>
      </c>
      <c r="F93" s="112">
        <f t="shared" si="59"/>
        <v>3844</v>
      </c>
      <c r="G93" s="100"/>
      <c r="H93" s="109" t="s">
        <v>102</v>
      </c>
      <c r="I93" s="110">
        <f aca="true" t="shared" si="60" ref="I93:L94">I85+I87+I89+I91</f>
        <v>532</v>
      </c>
      <c r="J93" s="110">
        <f t="shared" si="60"/>
        <v>697</v>
      </c>
      <c r="K93" s="110">
        <f t="shared" si="60"/>
        <v>774</v>
      </c>
      <c r="L93" s="112">
        <f t="shared" si="60"/>
        <v>1471</v>
      </c>
      <c r="M93" s="100"/>
      <c r="N93" s="95" t="s">
        <v>247</v>
      </c>
      <c r="O93" s="103">
        <f>'[1]全体'!O93+'[1]全体'!O94</f>
        <v>250</v>
      </c>
      <c r="P93" s="103">
        <f>'[1]全体'!P93+'[1]全体'!P94</f>
        <v>322</v>
      </c>
      <c r="Q93" s="103">
        <f>'[1]全体'!Q93+'[1]全体'!Q94</f>
        <v>316</v>
      </c>
      <c r="R93" s="84">
        <f t="shared" si="57"/>
        <v>638</v>
      </c>
      <c r="U93" s="1"/>
      <c r="V93" s="1"/>
      <c r="W93" s="1"/>
      <c r="X93" s="1"/>
    </row>
    <row r="94" spans="1:24" ht="13.5">
      <c r="A94" s="93"/>
      <c r="B94" s="108"/>
      <c r="C94" s="111">
        <f t="shared" si="59"/>
        <v>0</v>
      </c>
      <c r="D94" s="111">
        <f t="shared" si="59"/>
        <v>0</v>
      </c>
      <c r="E94" s="111">
        <f t="shared" si="59"/>
        <v>0</v>
      </c>
      <c r="F94" s="113">
        <f t="shared" si="59"/>
        <v>0</v>
      </c>
      <c r="G94" s="101"/>
      <c r="H94" s="135"/>
      <c r="I94" s="111">
        <f t="shared" si="60"/>
        <v>0</v>
      </c>
      <c r="J94" s="111">
        <f t="shared" si="60"/>
        <v>0</v>
      </c>
      <c r="K94" s="111">
        <f t="shared" si="60"/>
        <v>0</v>
      </c>
      <c r="L94" s="113">
        <f t="shared" si="60"/>
        <v>0</v>
      </c>
      <c r="M94" s="100"/>
      <c r="N94" s="95"/>
      <c r="O94" s="97"/>
      <c r="P94" s="97"/>
      <c r="Q94" s="97"/>
      <c r="R94" s="85">
        <f t="shared" si="57"/>
        <v>0</v>
      </c>
      <c r="U94" s="1"/>
      <c r="V94" s="1"/>
      <c r="W94" s="1"/>
      <c r="X94" s="1"/>
    </row>
    <row r="95" spans="1:24" ht="13.5" customHeight="1">
      <c r="A95" s="93" t="s">
        <v>62</v>
      </c>
      <c r="B95" s="95" t="s">
        <v>248</v>
      </c>
      <c r="C95" s="103">
        <f>'[1]全体'!C95+'[1]全体'!C96</f>
        <v>1009</v>
      </c>
      <c r="D95" s="103">
        <f>'[1]全体'!D95+'[1]全体'!D96</f>
        <v>1222</v>
      </c>
      <c r="E95" s="103">
        <f>'[1]全体'!E95+'[1]全体'!E96</f>
        <v>1236</v>
      </c>
      <c r="F95" s="84">
        <f aca="true" t="shared" si="61" ref="F95:F108">SUM(D95:E95)</f>
        <v>2458</v>
      </c>
      <c r="G95" s="100" t="s">
        <v>76</v>
      </c>
      <c r="H95" s="125" t="s">
        <v>249</v>
      </c>
      <c r="I95" s="103">
        <f>'[1]全体'!I95+'[1]全体'!I96</f>
        <v>129</v>
      </c>
      <c r="J95" s="103">
        <f>'[1]全体'!J95+'[1]全体'!J96</f>
        <v>169</v>
      </c>
      <c r="K95" s="103">
        <f>'[1]全体'!K95+'[1]全体'!K96</f>
        <v>182</v>
      </c>
      <c r="L95" s="84">
        <f aca="true" t="shared" si="62" ref="L95:L102">SUM(J95:K95)</f>
        <v>351</v>
      </c>
      <c r="M95" s="100"/>
      <c r="N95" s="95" t="s">
        <v>250</v>
      </c>
      <c r="O95" s="103">
        <f>'[1]全体'!O95+'[1]全体'!O96</f>
        <v>468</v>
      </c>
      <c r="P95" s="103">
        <f>'[1]全体'!P95+'[1]全体'!P96</f>
        <v>490</v>
      </c>
      <c r="Q95" s="103">
        <f>'[1]全体'!Q95+'[1]全体'!Q96</f>
        <v>546</v>
      </c>
      <c r="R95" s="84">
        <f t="shared" si="57"/>
        <v>1036</v>
      </c>
      <c r="U95" s="1"/>
      <c r="V95" s="1"/>
      <c r="W95" s="1"/>
      <c r="X95" s="1"/>
    </row>
    <row r="96" spans="1:24" ht="13.5">
      <c r="A96" s="93"/>
      <c r="B96" s="95"/>
      <c r="C96" s="97"/>
      <c r="D96" s="97"/>
      <c r="E96" s="97"/>
      <c r="F96" s="85">
        <f t="shared" si="61"/>
        <v>0</v>
      </c>
      <c r="G96" s="100"/>
      <c r="H96" s="102"/>
      <c r="I96" s="97"/>
      <c r="J96" s="97"/>
      <c r="K96" s="97"/>
      <c r="L96" s="85">
        <f t="shared" si="62"/>
        <v>0</v>
      </c>
      <c r="M96" s="101"/>
      <c r="N96" s="95"/>
      <c r="O96" s="97"/>
      <c r="P96" s="97"/>
      <c r="Q96" s="97"/>
      <c r="R96" s="85">
        <f t="shared" si="57"/>
        <v>0</v>
      </c>
      <c r="U96" s="1"/>
      <c r="V96" s="1"/>
      <c r="W96" s="1"/>
      <c r="X96" s="1"/>
    </row>
    <row r="97" spans="1:24" ht="13.5" customHeight="1">
      <c r="A97" s="93"/>
      <c r="B97" s="95" t="s">
        <v>251</v>
      </c>
      <c r="C97" s="103">
        <f>'[1]全体'!C97+'[1]全体'!C98</f>
        <v>820</v>
      </c>
      <c r="D97" s="103">
        <f>'[1]全体'!D97+'[1]全体'!D98</f>
        <v>1024</v>
      </c>
      <c r="E97" s="103">
        <f>'[1]全体'!E97+'[1]全体'!E98</f>
        <v>1074</v>
      </c>
      <c r="F97" s="84">
        <f t="shared" si="61"/>
        <v>2098</v>
      </c>
      <c r="G97" s="100"/>
      <c r="H97" s="125" t="s">
        <v>252</v>
      </c>
      <c r="I97" s="103">
        <f>'[1]全体'!I97+'[1]全体'!I98</f>
        <v>49</v>
      </c>
      <c r="J97" s="103">
        <f>'[1]全体'!J97+'[1]全体'!J98</f>
        <v>64</v>
      </c>
      <c r="K97" s="103">
        <f>'[1]全体'!K97+'[1]全体'!K98</f>
        <v>62</v>
      </c>
      <c r="L97" s="84">
        <f t="shared" si="62"/>
        <v>126</v>
      </c>
      <c r="M97" s="126" t="s">
        <v>253</v>
      </c>
      <c r="N97" s="127"/>
      <c r="O97" s="110">
        <f aca="true" t="shared" si="63" ref="O97:R98">O83+O85+O87+O89+O91+O93+O95</f>
        <v>2066</v>
      </c>
      <c r="P97" s="110">
        <f t="shared" si="63"/>
        <v>2418</v>
      </c>
      <c r="Q97" s="110">
        <f t="shared" si="63"/>
        <v>2627</v>
      </c>
      <c r="R97" s="112">
        <f t="shared" si="63"/>
        <v>5045</v>
      </c>
      <c r="U97" s="1"/>
      <c r="V97" s="1"/>
      <c r="W97" s="1"/>
      <c r="X97" s="1"/>
    </row>
    <row r="98" spans="1:24" ht="14.25" customHeight="1" thickBot="1">
      <c r="A98" s="93"/>
      <c r="B98" s="95"/>
      <c r="C98" s="97"/>
      <c r="D98" s="97"/>
      <c r="E98" s="97"/>
      <c r="F98" s="85">
        <f t="shared" si="61"/>
        <v>0</v>
      </c>
      <c r="G98" s="100"/>
      <c r="H98" s="102"/>
      <c r="I98" s="97"/>
      <c r="J98" s="97"/>
      <c r="K98" s="97"/>
      <c r="L98" s="85">
        <f t="shared" si="62"/>
        <v>0</v>
      </c>
      <c r="M98" s="128"/>
      <c r="N98" s="117"/>
      <c r="O98" s="118">
        <f t="shared" si="63"/>
        <v>0</v>
      </c>
      <c r="P98" s="118">
        <f t="shared" si="63"/>
        <v>0</v>
      </c>
      <c r="Q98" s="118">
        <f t="shared" si="63"/>
        <v>0</v>
      </c>
      <c r="R98" s="119">
        <f t="shared" si="63"/>
        <v>0</v>
      </c>
      <c r="U98" s="1"/>
      <c r="V98" s="1"/>
      <c r="W98" s="1"/>
      <c r="X98" s="1"/>
    </row>
    <row r="99" spans="1:24" ht="13.5" customHeight="1">
      <c r="A99" s="93"/>
      <c r="B99" s="95" t="s">
        <v>254</v>
      </c>
      <c r="C99" s="103">
        <f>'[1]全体'!C99+'[1]全体'!C100</f>
        <v>601</v>
      </c>
      <c r="D99" s="103">
        <f>'[1]全体'!D99+'[1]全体'!D100</f>
        <v>682</v>
      </c>
      <c r="E99" s="103">
        <f>'[1]全体'!E99+'[1]全体'!E100</f>
        <v>745</v>
      </c>
      <c r="F99" s="84">
        <f t="shared" si="61"/>
        <v>1427</v>
      </c>
      <c r="G99" s="100"/>
      <c r="H99" s="141" t="s">
        <v>255</v>
      </c>
      <c r="I99" s="103">
        <f>'[1]全体'!I99+'[1]全体'!I100</f>
        <v>16</v>
      </c>
      <c r="J99" s="103">
        <f>'[1]全体'!J99+'[1]全体'!J100</f>
        <v>17</v>
      </c>
      <c r="K99" s="103">
        <f>'[1]全体'!K99+'[1]全体'!K100</f>
        <v>20</v>
      </c>
      <c r="L99" s="84">
        <f t="shared" si="62"/>
        <v>37</v>
      </c>
      <c r="M99" s="100" t="s">
        <v>256</v>
      </c>
      <c r="N99" s="102" t="s">
        <v>257</v>
      </c>
      <c r="O99" s="96">
        <f>'[1]全体'!O99+'[1]全体'!O100</f>
        <v>344</v>
      </c>
      <c r="P99" s="96">
        <f>'[1]全体'!P99+'[1]全体'!P100</f>
        <v>425</v>
      </c>
      <c r="Q99" s="96">
        <f>'[1]全体'!Q99+'[1]全体'!Q100</f>
        <v>500</v>
      </c>
      <c r="R99" s="122">
        <f aca="true" t="shared" si="64" ref="R99:R104">SUM(P99:Q99)</f>
        <v>925</v>
      </c>
      <c r="U99" s="1"/>
      <c r="V99" s="1"/>
      <c r="W99" s="1"/>
      <c r="X99" s="1"/>
    </row>
    <row r="100" spans="1:24" ht="13.5">
      <c r="A100" s="93"/>
      <c r="B100" s="95"/>
      <c r="C100" s="97"/>
      <c r="D100" s="97"/>
      <c r="E100" s="97"/>
      <c r="F100" s="85">
        <f t="shared" si="61"/>
        <v>0</v>
      </c>
      <c r="G100" s="100"/>
      <c r="H100" s="142"/>
      <c r="I100" s="97"/>
      <c r="J100" s="97"/>
      <c r="K100" s="97"/>
      <c r="L100" s="85">
        <f t="shared" si="62"/>
        <v>0</v>
      </c>
      <c r="M100" s="100"/>
      <c r="N100" s="95"/>
      <c r="O100" s="97"/>
      <c r="P100" s="97"/>
      <c r="Q100" s="97"/>
      <c r="R100" s="85">
        <f t="shared" si="64"/>
        <v>0</v>
      </c>
      <c r="U100" s="1"/>
      <c r="V100" s="1"/>
      <c r="W100" s="1"/>
      <c r="X100" s="1"/>
    </row>
    <row r="101" spans="1:24" ht="13.5">
      <c r="A101" s="93"/>
      <c r="B101" s="95" t="s">
        <v>258</v>
      </c>
      <c r="C101" s="103">
        <f>'[1]全体'!C101+'[1]全体'!C102</f>
        <v>496</v>
      </c>
      <c r="D101" s="103">
        <f>'[1]全体'!D101+'[1]全体'!D102</f>
        <v>596</v>
      </c>
      <c r="E101" s="103">
        <f>'[1]全体'!E101+'[1]全体'!E102</f>
        <v>635</v>
      </c>
      <c r="F101" s="84">
        <f t="shared" si="61"/>
        <v>1231</v>
      </c>
      <c r="G101" s="100"/>
      <c r="H101" s="125" t="s">
        <v>259</v>
      </c>
      <c r="I101" s="103">
        <f>'[1]全体'!I101+'[1]全体'!I102</f>
        <v>28</v>
      </c>
      <c r="J101" s="103">
        <f>'[1]全体'!J101+'[1]全体'!J102</f>
        <v>24</v>
      </c>
      <c r="K101" s="103">
        <f>'[1]全体'!K101+'[1]全体'!K102</f>
        <v>28</v>
      </c>
      <c r="L101" s="84">
        <f t="shared" si="62"/>
        <v>52</v>
      </c>
      <c r="M101" s="100"/>
      <c r="N101" s="95" t="s">
        <v>260</v>
      </c>
      <c r="O101" s="103">
        <f>'[1]全体'!O101+'[1]全体'!O102</f>
        <v>188</v>
      </c>
      <c r="P101" s="103">
        <f>'[1]全体'!P101+'[1]全体'!P102</f>
        <v>257</v>
      </c>
      <c r="Q101" s="103">
        <f>'[1]全体'!Q101+'[1]全体'!Q102</f>
        <v>276</v>
      </c>
      <c r="R101" s="84">
        <f t="shared" si="64"/>
        <v>533</v>
      </c>
      <c r="U101" s="1"/>
      <c r="V101" s="1"/>
      <c r="W101" s="1"/>
      <c r="X101" s="1"/>
    </row>
    <row r="102" spans="1:24" ht="13.5">
      <c r="A102" s="93"/>
      <c r="B102" s="95"/>
      <c r="C102" s="97"/>
      <c r="D102" s="97"/>
      <c r="E102" s="97"/>
      <c r="F102" s="85">
        <f t="shared" si="61"/>
        <v>0</v>
      </c>
      <c r="G102" s="100"/>
      <c r="H102" s="102"/>
      <c r="I102" s="97"/>
      <c r="J102" s="97"/>
      <c r="K102" s="97"/>
      <c r="L102" s="85">
        <f t="shared" si="62"/>
        <v>0</v>
      </c>
      <c r="M102" s="100"/>
      <c r="N102" s="106"/>
      <c r="O102" s="97"/>
      <c r="P102" s="97"/>
      <c r="Q102" s="97"/>
      <c r="R102" s="85">
        <f t="shared" si="64"/>
        <v>0</v>
      </c>
      <c r="U102" s="1"/>
      <c r="V102" s="1"/>
      <c r="W102" s="1"/>
      <c r="X102" s="1"/>
    </row>
    <row r="103" spans="1:24" ht="13.5">
      <c r="A103" s="93"/>
      <c r="B103" s="95" t="s">
        <v>261</v>
      </c>
      <c r="C103" s="103">
        <f>'[1]全体'!C103+'[1]全体'!C104</f>
        <v>895</v>
      </c>
      <c r="D103" s="103">
        <f>'[1]全体'!D103+'[1]全体'!D104</f>
        <v>1131</v>
      </c>
      <c r="E103" s="103">
        <f>'[1]全体'!E103+'[1]全体'!E104</f>
        <v>1192</v>
      </c>
      <c r="F103" s="84">
        <f t="shared" si="61"/>
        <v>2323</v>
      </c>
      <c r="G103" s="100"/>
      <c r="H103" s="109" t="s">
        <v>102</v>
      </c>
      <c r="I103" s="110">
        <f aca="true" t="shared" si="65" ref="I103:L104">I95+I97+I99+I101</f>
        <v>222</v>
      </c>
      <c r="J103" s="110">
        <f t="shared" si="65"/>
        <v>274</v>
      </c>
      <c r="K103" s="110">
        <f t="shared" si="65"/>
        <v>292</v>
      </c>
      <c r="L103" s="112">
        <f t="shared" si="65"/>
        <v>566</v>
      </c>
      <c r="M103" s="100"/>
      <c r="N103" s="95" t="s">
        <v>262</v>
      </c>
      <c r="O103" s="103">
        <f>'[1]全体'!O103+'[1]全体'!O104</f>
        <v>254</v>
      </c>
      <c r="P103" s="103">
        <f>'[1]全体'!P103+'[1]全体'!P104</f>
        <v>373</v>
      </c>
      <c r="Q103" s="103">
        <f>'[1]全体'!Q103+'[1]全体'!Q104</f>
        <v>419</v>
      </c>
      <c r="R103" s="84">
        <f t="shared" si="64"/>
        <v>792</v>
      </c>
      <c r="U103" s="1"/>
      <c r="V103" s="1"/>
      <c r="W103" s="1"/>
      <c r="X103" s="1"/>
    </row>
    <row r="104" spans="1:24" ht="13.5">
      <c r="A104" s="93"/>
      <c r="B104" s="95"/>
      <c r="C104" s="97"/>
      <c r="D104" s="97"/>
      <c r="E104" s="97"/>
      <c r="F104" s="85">
        <f t="shared" si="61"/>
        <v>0</v>
      </c>
      <c r="G104" s="101"/>
      <c r="H104" s="135"/>
      <c r="I104" s="111">
        <f t="shared" si="65"/>
        <v>0</v>
      </c>
      <c r="J104" s="111">
        <f t="shared" si="65"/>
        <v>0</v>
      </c>
      <c r="K104" s="111">
        <f t="shared" si="65"/>
        <v>0</v>
      </c>
      <c r="L104" s="113">
        <f t="shared" si="65"/>
        <v>0</v>
      </c>
      <c r="M104" s="100"/>
      <c r="N104" s="106"/>
      <c r="O104" s="97"/>
      <c r="P104" s="97"/>
      <c r="Q104" s="97"/>
      <c r="R104" s="85">
        <f t="shared" si="64"/>
        <v>0</v>
      </c>
      <c r="U104" s="1"/>
      <c r="V104" s="1"/>
      <c r="W104" s="1"/>
      <c r="X104" s="1"/>
    </row>
    <row r="105" spans="1:24" ht="13.5" customHeight="1">
      <c r="A105" s="93"/>
      <c r="B105" s="95" t="s">
        <v>263</v>
      </c>
      <c r="C105" s="103">
        <f>'[1]全体'!C105+'[1]全体'!C106</f>
        <v>144</v>
      </c>
      <c r="D105" s="103">
        <f>'[1]全体'!D105+'[1]全体'!D106</f>
        <v>148</v>
      </c>
      <c r="E105" s="103">
        <f>'[1]全体'!E105+'[1]全体'!E106</f>
        <v>163</v>
      </c>
      <c r="F105" s="84">
        <f t="shared" si="61"/>
        <v>311</v>
      </c>
      <c r="G105" s="100" t="s">
        <v>77</v>
      </c>
      <c r="H105" s="125" t="s">
        <v>264</v>
      </c>
      <c r="I105" s="103">
        <f>'[1]全体'!I105+'[1]全体'!I106</f>
        <v>72</v>
      </c>
      <c r="J105" s="103">
        <f>'[1]全体'!J105+'[1]全体'!J106</f>
        <v>100</v>
      </c>
      <c r="K105" s="103">
        <f>'[1]全体'!K105+'[1]全体'!K106</f>
        <v>115</v>
      </c>
      <c r="L105" s="84">
        <f aca="true" t="shared" si="66" ref="L105:L114">SUM(J105:K105)</f>
        <v>215</v>
      </c>
      <c r="M105" s="100"/>
      <c r="N105" s="108" t="s">
        <v>102</v>
      </c>
      <c r="O105" s="110">
        <f aca="true" t="shared" si="67" ref="O105:R106">O99+O101+O103</f>
        <v>786</v>
      </c>
      <c r="P105" s="110">
        <f t="shared" si="67"/>
        <v>1055</v>
      </c>
      <c r="Q105" s="110">
        <f t="shared" si="67"/>
        <v>1195</v>
      </c>
      <c r="R105" s="112">
        <f t="shared" si="67"/>
        <v>2250</v>
      </c>
      <c r="U105" s="1"/>
      <c r="V105" s="1"/>
      <c r="W105" s="1"/>
      <c r="X105" s="1"/>
    </row>
    <row r="106" spans="1:24" ht="13.5">
      <c r="A106" s="93"/>
      <c r="B106" s="95"/>
      <c r="C106" s="97"/>
      <c r="D106" s="97"/>
      <c r="E106" s="97"/>
      <c r="F106" s="85">
        <f t="shared" si="61"/>
        <v>0</v>
      </c>
      <c r="G106" s="100"/>
      <c r="H106" s="102"/>
      <c r="I106" s="97"/>
      <c r="J106" s="97"/>
      <c r="K106" s="97"/>
      <c r="L106" s="85">
        <f t="shared" si="66"/>
        <v>0</v>
      </c>
      <c r="M106" s="101"/>
      <c r="N106" s="108"/>
      <c r="O106" s="111">
        <f t="shared" si="67"/>
        <v>0</v>
      </c>
      <c r="P106" s="111">
        <f t="shared" si="67"/>
        <v>0</v>
      </c>
      <c r="Q106" s="111">
        <f t="shared" si="67"/>
        <v>0</v>
      </c>
      <c r="R106" s="113">
        <f t="shared" si="67"/>
        <v>0</v>
      </c>
      <c r="U106" s="1"/>
      <c r="V106" s="1"/>
      <c r="W106" s="1"/>
      <c r="X106" s="1"/>
    </row>
    <row r="107" spans="1:24" ht="13.5" customHeight="1">
      <c r="A107" s="93"/>
      <c r="B107" s="95" t="s">
        <v>265</v>
      </c>
      <c r="C107" s="103">
        <f>'[1]全体'!C107+'[1]全体'!C108</f>
        <v>205</v>
      </c>
      <c r="D107" s="103">
        <f>'[1]全体'!D107+'[1]全体'!D108</f>
        <v>268</v>
      </c>
      <c r="E107" s="103">
        <f>'[1]全体'!E107+'[1]全体'!E108</f>
        <v>278</v>
      </c>
      <c r="F107" s="84">
        <f t="shared" si="61"/>
        <v>546</v>
      </c>
      <c r="G107" s="100"/>
      <c r="H107" s="125" t="s">
        <v>266</v>
      </c>
      <c r="I107" s="103">
        <f>'[1]全体'!I107+'[1]全体'!I108</f>
        <v>494</v>
      </c>
      <c r="J107" s="103">
        <f>'[1]全体'!J107+'[1]全体'!J108</f>
        <v>657</v>
      </c>
      <c r="K107" s="103">
        <f>'[1]全体'!K107+'[1]全体'!K108</f>
        <v>678</v>
      </c>
      <c r="L107" s="84">
        <f t="shared" si="66"/>
        <v>1335</v>
      </c>
      <c r="M107" s="123" t="s">
        <v>267</v>
      </c>
      <c r="N107" s="95" t="s">
        <v>268</v>
      </c>
      <c r="O107" s="103">
        <f>'[1]全体'!O107+'[1]全体'!O108</f>
        <v>629</v>
      </c>
      <c r="P107" s="103">
        <f>'[1]全体'!P107+'[1]全体'!P108</f>
        <v>920</v>
      </c>
      <c r="Q107" s="103">
        <f>'[1]全体'!Q107+'[1]全体'!Q108</f>
        <v>935</v>
      </c>
      <c r="R107" s="84">
        <f aca="true" t="shared" si="68" ref="R107:R112">SUM(P107:Q107)</f>
        <v>1855</v>
      </c>
      <c r="U107" s="1"/>
      <c r="V107" s="1"/>
      <c r="W107" s="1"/>
      <c r="X107" s="1"/>
    </row>
    <row r="108" spans="1:24" ht="13.5">
      <c r="A108" s="93"/>
      <c r="B108" s="95"/>
      <c r="C108" s="97"/>
      <c r="D108" s="97"/>
      <c r="E108" s="97"/>
      <c r="F108" s="85">
        <f t="shared" si="61"/>
        <v>0</v>
      </c>
      <c r="G108" s="100"/>
      <c r="H108" s="102"/>
      <c r="I108" s="97"/>
      <c r="J108" s="97"/>
      <c r="K108" s="97"/>
      <c r="L108" s="85">
        <f t="shared" si="66"/>
        <v>0</v>
      </c>
      <c r="M108" s="100"/>
      <c r="N108" s="106"/>
      <c r="O108" s="97"/>
      <c r="P108" s="97"/>
      <c r="Q108" s="97"/>
      <c r="R108" s="85">
        <f t="shared" si="68"/>
        <v>0</v>
      </c>
      <c r="U108" s="1"/>
      <c r="V108" s="1"/>
      <c r="W108" s="1"/>
      <c r="X108" s="1"/>
    </row>
    <row r="109" spans="1:24" ht="13.5">
      <c r="A109" s="93"/>
      <c r="B109" s="108" t="s">
        <v>102</v>
      </c>
      <c r="C109" s="110">
        <f aca="true" t="shared" si="69" ref="C109:F110">C95+C97+C99+C101+C103+C105+C107</f>
        <v>4170</v>
      </c>
      <c r="D109" s="110">
        <f t="shared" si="69"/>
        <v>5071</v>
      </c>
      <c r="E109" s="110">
        <f t="shared" si="69"/>
        <v>5323</v>
      </c>
      <c r="F109" s="112">
        <f t="shared" si="69"/>
        <v>10394</v>
      </c>
      <c r="G109" s="100"/>
      <c r="H109" s="125" t="s">
        <v>269</v>
      </c>
      <c r="I109" s="103">
        <f>'[1]全体'!I109+'[1]全体'!I110</f>
        <v>43</v>
      </c>
      <c r="J109" s="103">
        <f>'[1]全体'!J109+'[1]全体'!J110</f>
        <v>60</v>
      </c>
      <c r="K109" s="103">
        <f>'[1]全体'!K109+'[1]全体'!K110</f>
        <v>58</v>
      </c>
      <c r="L109" s="84">
        <f t="shared" si="66"/>
        <v>118</v>
      </c>
      <c r="M109" s="100"/>
      <c r="N109" s="95" t="s">
        <v>270</v>
      </c>
      <c r="O109" s="103">
        <f>'[1]全体'!O109+'[1]全体'!O110</f>
        <v>1093</v>
      </c>
      <c r="P109" s="103">
        <f>'[1]全体'!P109+'[1]全体'!P110</f>
        <v>1383</v>
      </c>
      <c r="Q109" s="103">
        <f>'[1]全体'!Q109+'[1]全体'!Q110</f>
        <v>1522</v>
      </c>
      <c r="R109" s="84">
        <f t="shared" si="68"/>
        <v>2905</v>
      </c>
      <c r="U109" s="1"/>
      <c r="V109" s="1"/>
      <c r="W109" s="1"/>
      <c r="X109" s="1"/>
    </row>
    <row r="110" spans="1:24" ht="13.5">
      <c r="A110" s="93"/>
      <c r="B110" s="108"/>
      <c r="C110" s="111">
        <f t="shared" si="69"/>
        <v>0</v>
      </c>
      <c r="D110" s="111">
        <f t="shared" si="69"/>
        <v>0</v>
      </c>
      <c r="E110" s="111">
        <f t="shared" si="69"/>
        <v>0</v>
      </c>
      <c r="F110" s="113">
        <f t="shared" si="69"/>
        <v>0</v>
      </c>
      <c r="G110" s="100"/>
      <c r="H110" s="102"/>
      <c r="I110" s="97"/>
      <c r="J110" s="97"/>
      <c r="K110" s="97"/>
      <c r="L110" s="85">
        <f t="shared" si="66"/>
        <v>0</v>
      </c>
      <c r="M110" s="100"/>
      <c r="N110" s="106"/>
      <c r="O110" s="97"/>
      <c r="P110" s="97"/>
      <c r="Q110" s="97"/>
      <c r="R110" s="85">
        <f t="shared" si="68"/>
        <v>0</v>
      </c>
      <c r="U110" s="1"/>
      <c r="V110" s="1"/>
      <c r="W110" s="1"/>
      <c r="X110" s="1"/>
    </row>
    <row r="111" spans="1:24" ht="13.5" customHeight="1">
      <c r="A111" s="93" t="s">
        <v>63</v>
      </c>
      <c r="B111" s="95" t="s">
        <v>271</v>
      </c>
      <c r="C111" s="103">
        <f>'[1]全体'!C111+'[1]全体'!C112</f>
        <v>238</v>
      </c>
      <c r="D111" s="103">
        <f>'[1]全体'!D111+'[1]全体'!D112</f>
        <v>329</v>
      </c>
      <c r="E111" s="103">
        <f>'[1]全体'!E111+'[1]全体'!E112</f>
        <v>354</v>
      </c>
      <c r="F111" s="84">
        <f>SUM(D111:E111)</f>
        <v>683</v>
      </c>
      <c r="G111" s="100"/>
      <c r="H111" s="125" t="s">
        <v>272</v>
      </c>
      <c r="I111" s="103">
        <f>'[1]全体'!I111+'[1]全体'!I112</f>
        <v>53</v>
      </c>
      <c r="J111" s="103">
        <f>'[1]全体'!J111+'[1]全体'!J112</f>
        <v>72</v>
      </c>
      <c r="K111" s="103">
        <f>'[1]全体'!K111+'[1]全体'!K112</f>
        <v>72</v>
      </c>
      <c r="L111" s="84">
        <f t="shared" si="66"/>
        <v>144</v>
      </c>
      <c r="M111" s="100"/>
      <c r="N111" s="95" t="s">
        <v>273</v>
      </c>
      <c r="O111" s="103">
        <f>'[1]全体'!O111+'[1]全体'!O112</f>
        <v>505</v>
      </c>
      <c r="P111" s="103">
        <f>'[1]全体'!P111+'[1]全体'!P112</f>
        <v>623</v>
      </c>
      <c r="Q111" s="103">
        <f>'[1]全体'!Q111+'[1]全体'!Q112</f>
        <v>700</v>
      </c>
      <c r="R111" s="84">
        <f t="shared" si="68"/>
        <v>1323</v>
      </c>
      <c r="U111" s="1"/>
      <c r="V111" s="1"/>
      <c r="W111" s="1"/>
      <c r="X111" s="1"/>
    </row>
    <row r="112" spans="1:24" ht="13.5">
      <c r="A112" s="93"/>
      <c r="B112" s="95"/>
      <c r="C112" s="97"/>
      <c r="D112" s="97"/>
      <c r="E112" s="97"/>
      <c r="F112" s="85">
        <f>SUM(D112:E112)</f>
        <v>0</v>
      </c>
      <c r="G112" s="100"/>
      <c r="H112" s="102"/>
      <c r="I112" s="97"/>
      <c r="J112" s="97"/>
      <c r="K112" s="97"/>
      <c r="L112" s="85">
        <f t="shared" si="66"/>
        <v>0</v>
      </c>
      <c r="M112" s="100"/>
      <c r="N112" s="106"/>
      <c r="O112" s="97"/>
      <c r="P112" s="97"/>
      <c r="Q112" s="97"/>
      <c r="R112" s="85">
        <f t="shared" si="68"/>
        <v>0</v>
      </c>
      <c r="U112" s="1"/>
      <c r="V112" s="1"/>
      <c r="W112" s="1"/>
      <c r="X112" s="1"/>
    </row>
    <row r="113" spans="1:24" ht="13.5">
      <c r="A113" s="93"/>
      <c r="B113" s="95" t="s">
        <v>274</v>
      </c>
      <c r="C113" s="103">
        <f>'[1]全体'!C113+'[1]全体'!C114</f>
        <v>308</v>
      </c>
      <c r="D113" s="103">
        <f>'[1]全体'!D113+'[1]全体'!D114</f>
        <v>449</v>
      </c>
      <c r="E113" s="103">
        <f>'[1]全体'!E113+'[1]全体'!E114</f>
        <v>455</v>
      </c>
      <c r="F113" s="84">
        <f>SUM(D113:E113)</f>
        <v>904</v>
      </c>
      <c r="G113" s="100"/>
      <c r="H113" s="125" t="s">
        <v>275</v>
      </c>
      <c r="I113" s="103">
        <f>'[1]全体'!I113+'[1]全体'!I114</f>
        <v>79</v>
      </c>
      <c r="J113" s="103">
        <f>'[1]全体'!J113+'[1]全体'!J114</f>
        <v>104</v>
      </c>
      <c r="K113" s="103">
        <f>'[1]全体'!K113+'[1]全体'!K114</f>
        <v>117</v>
      </c>
      <c r="L113" s="84">
        <f t="shared" si="66"/>
        <v>221</v>
      </c>
      <c r="M113" s="100"/>
      <c r="N113" s="108" t="s">
        <v>102</v>
      </c>
      <c r="O113" s="110">
        <f aca="true" t="shared" si="70" ref="O113:R114">O107+O109+O111</f>
        <v>2227</v>
      </c>
      <c r="P113" s="110">
        <f t="shared" si="70"/>
        <v>2926</v>
      </c>
      <c r="Q113" s="110">
        <f t="shared" si="70"/>
        <v>3157</v>
      </c>
      <c r="R113" s="112">
        <f t="shared" si="70"/>
        <v>6083</v>
      </c>
      <c r="U113" s="1"/>
      <c r="V113" s="1"/>
      <c r="W113" s="1"/>
      <c r="X113" s="1"/>
    </row>
    <row r="114" spans="1:24" ht="13.5">
      <c r="A114" s="93"/>
      <c r="B114" s="95"/>
      <c r="C114" s="97"/>
      <c r="D114" s="97"/>
      <c r="E114" s="97"/>
      <c r="F114" s="85">
        <f>SUM(D114:E114)</f>
        <v>0</v>
      </c>
      <c r="G114" s="100"/>
      <c r="H114" s="102"/>
      <c r="I114" s="97"/>
      <c r="J114" s="97"/>
      <c r="K114" s="97"/>
      <c r="L114" s="85">
        <f t="shared" si="66"/>
        <v>0</v>
      </c>
      <c r="M114" s="100"/>
      <c r="N114" s="108"/>
      <c r="O114" s="111">
        <f t="shared" si="70"/>
        <v>0</v>
      </c>
      <c r="P114" s="111">
        <f t="shared" si="70"/>
        <v>0</v>
      </c>
      <c r="Q114" s="111">
        <f t="shared" si="70"/>
        <v>0</v>
      </c>
      <c r="R114" s="113">
        <f t="shared" si="70"/>
        <v>0</v>
      </c>
      <c r="U114" s="1"/>
      <c r="V114" s="1"/>
      <c r="W114" s="1"/>
      <c r="X114" s="1"/>
    </row>
    <row r="115" spans="1:24" ht="13.5" customHeight="1">
      <c r="A115" s="93"/>
      <c r="B115" s="108" t="s">
        <v>102</v>
      </c>
      <c r="C115" s="110">
        <f aca="true" t="shared" si="71" ref="C115:F116">C111+C113</f>
        <v>546</v>
      </c>
      <c r="D115" s="110">
        <f t="shared" si="71"/>
        <v>778</v>
      </c>
      <c r="E115" s="110">
        <f t="shared" si="71"/>
        <v>809</v>
      </c>
      <c r="F115" s="112">
        <f t="shared" si="71"/>
        <v>1587</v>
      </c>
      <c r="G115" s="100"/>
      <c r="H115" s="109" t="s">
        <v>102</v>
      </c>
      <c r="I115" s="110">
        <f aca="true" t="shared" si="72" ref="I115:L116">I105+I107+I109+I111+I113</f>
        <v>741</v>
      </c>
      <c r="J115" s="110">
        <f t="shared" si="72"/>
        <v>993</v>
      </c>
      <c r="K115" s="110">
        <f t="shared" si="72"/>
        <v>1040</v>
      </c>
      <c r="L115" s="112">
        <f t="shared" si="72"/>
        <v>2033</v>
      </c>
      <c r="M115" s="123" t="s">
        <v>276</v>
      </c>
      <c r="N115" s="95" t="s">
        <v>277</v>
      </c>
      <c r="O115" s="103">
        <f>'[1]全体'!O115+'[1]全体'!O116</f>
        <v>329</v>
      </c>
      <c r="P115" s="103">
        <f>'[1]全体'!P115+'[1]全体'!P116</f>
        <v>385</v>
      </c>
      <c r="Q115" s="103">
        <f>'[1]全体'!Q115+'[1]全体'!Q116</f>
        <v>414</v>
      </c>
      <c r="R115" s="84">
        <f aca="true" t="shared" si="73" ref="R115:R122">SUM(P115:Q115)</f>
        <v>799</v>
      </c>
      <c r="U115" s="1"/>
      <c r="V115" s="1"/>
      <c r="W115" s="1"/>
      <c r="X115" s="1"/>
    </row>
    <row r="116" spans="1:24" ht="13.5">
      <c r="A116" s="93"/>
      <c r="B116" s="108"/>
      <c r="C116" s="111">
        <f t="shared" si="71"/>
        <v>0</v>
      </c>
      <c r="D116" s="111">
        <f t="shared" si="71"/>
        <v>0</v>
      </c>
      <c r="E116" s="111">
        <f t="shared" si="71"/>
        <v>0</v>
      </c>
      <c r="F116" s="113">
        <f t="shared" si="71"/>
        <v>0</v>
      </c>
      <c r="G116" s="101"/>
      <c r="H116" s="135"/>
      <c r="I116" s="111">
        <f t="shared" si="72"/>
        <v>0</v>
      </c>
      <c r="J116" s="111">
        <f t="shared" si="72"/>
        <v>0</v>
      </c>
      <c r="K116" s="111">
        <f t="shared" si="72"/>
        <v>0</v>
      </c>
      <c r="L116" s="113">
        <f t="shared" si="72"/>
        <v>0</v>
      </c>
      <c r="M116" s="100"/>
      <c r="N116" s="106"/>
      <c r="O116" s="97"/>
      <c r="P116" s="97"/>
      <c r="Q116" s="97"/>
      <c r="R116" s="85"/>
      <c r="U116" s="1"/>
      <c r="V116" s="1"/>
      <c r="W116" s="1"/>
      <c r="X116" s="1"/>
    </row>
    <row r="117" spans="1:24" ht="13.5" customHeight="1">
      <c r="A117" s="123" t="s">
        <v>64</v>
      </c>
      <c r="B117" s="95" t="s">
        <v>278</v>
      </c>
      <c r="C117" s="103">
        <f>'[1]全体'!C117+'[1]全体'!C118</f>
        <v>20</v>
      </c>
      <c r="D117" s="103">
        <f>'[1]全体'!D117+'[1]全体'!D118</f>
        <v>27</v>
      </c>
      <c r="E117" s="103">
        <f>'[1]全体'!E117+'[1]全体'!E118</f>
        <v>17</v>
      </c>
      <c r="F117" s="84">
        <f aca="true" t="shared" si="74" ref="F117:F122">SUM(D117:E117)</f>
        <v>44</v>
      </c>
      <c r="G117" s="100" t="s">
        <v>78</v>
      </c>
      <c r="H117" s="125" t="s">
        <v>279</v>
      </c>
      <c r="I117" s="103">
        <f>'[1]全体'!I117+'[1]全体'!I118</f>
        <v>75</v>
      </c>
      <c r="J117" s="103">
        <f>'[1]全体'!J117+'[1]全体'!J118</f>
        <v>110</v>
      </c>
      <c r="K117" s="103">
        <f>'[1]全体'!K117+'[1]全体'!K118</f>
        <v>116</v>
      </c>
      <c r="L117" s="84">
        <f aca="true" t="shared" si="75" ref="L117:L122">SUM(J117:K117)</f>
        <v>226</v>
      </c>
      <c r="M117" s="100"/>
      <c r="N117" s="95" t="s">
        <v>280</v>
      </c>
      <c r="O117" s="103">
        <f>'[1]全体'!O117+'[1]全体'!O118</f>
        <v>671</v>
      </c>
      <c r="P117" s="103">
        <f>'[1]全体'!P117+'[1]全体'!P118</f>
        <v>754</v>
      </c>
      <c r="Q117" s="103">
        <f>'[1]全体'!Q117+'[1]全体'!Q118</f>
        <v>895</v>
      </c>
      <c r="R117" s="84">
        <f t="shared" si="73"/>
        <v>1649</v>
      </c>
      <c r="U117" s="1"/>
      <c r="V117" s="1"/>
      <c r="W117" s="1"/>
      <c r="X117" s="1"/>
    </row>
    <row r="118" spans="1:24" ht="13.5">
      <c r="A118" s="100"/>
      <c r="B118" s="95"/>
      <c r="C118" s="97"/>
      <c r="D118" s="97"/>
      <c r="E118" s="97"/>
      <c r="F118" s="85">
        <f t="shared" si="74"/>
        <v>0</v>
      </c>
      <c r="G118" s="100"/>
      <c r="H118" s="102"/>
      <c r="I118" s="97"/>
      <c r="J118" s="97"/>
      <c r="K118" s="97"/>
      <c r="L118" s="85">
        <f t="shared" si="75"/>
        <v>0</v>
      </c>
      <c r="M118" s="100"/>
      <c r="N118" s="106"/>
      <c r="O118" s="97"/>
      <c r="P118" s="97"/>
      <c r="Q118" s="97"/>
      <c r="R118" s="85">
        <f t="shared" si="73"/>
        <v>0</v>
      </c>
      <c r="U118" s="1"/>
      <c r="V118" s="1"/>
      <c r="W118" s="1"/>
      <c r="X118" s="1"/>
    </row>
    <row r="119" spans="1:24" ht="13.5">
      <c r="A119" s="100"/>
      <c r="B119" s="95" t="s">
        <v>281</v>
      </c>
      <c r="C119" s="103">
        <f>'[1]全体'!C119+'[1]全体'!C120</f>
        <v>285</v>
      </c>
      <c r="D119" s="103">
        <f>'[1]全体'!D119+'[1]全体'!D120</f>
        <v>377</v>
      </c>
      <c r="E119" s="103">
        <f>'[1]全体'!E119+'[1]全体'!E120</f>
        <v>366</v>
      </c>
      <c r="F119" s="84">
        <f t="shared" si="74"/>
        <v>743</v>
      </c>
      <c r="G119" s="100"/>
      <c r="H119" s="125" t="s">
        <v>282</v>
      </c>
      <c r="I119" s="103">
        <f>'[1]全体'!I119+'[1]全体'!I120</f>
        <v>132</v>
      </c>
      <c r="J119" s="103">
        <f>'[1]全体'!J119+'[1]全体'!J120</f>
        <v>221</v>
      </c>
      <c r="K119" s="103">
        <f>'[1]全体'!K119+'[1]全体'!K120</f>
        <v>214</v>
      </c>
      <c r="L119" s="84">
        <f t="shared" si="75"/>
        <v>435</v>
      </c>
      <c r="M119" s="100"/>
      <c r="N119" s="95" t="s">
        <v>283</v>
      </c>
      <c r="O119" s="103">
        <f>'[1]全体'!O119+'[1]全体'!O120</f>
        <v>743</v>
      </c>
      <c r="P119" s="103">
        <f>'[1]全体'!P119+'[1]全体'!P120</f>
        <v>798</v>
      </c>
      <c r="Q119" s="103">
        <f>'[1]全体'!Q119+'[1]全体'!Q120</f>
        <v>900</v>
      </c>
      <c r="R119" s="84">
        <f t="shared" si="73"/>
        <v>1698</v>
      </c>
      <c r="U119" s="1"/>
      <c r="V119" s="1"/>
      <c r="W119" s="1"/>
      <c r="X119" s="1"/>
    </row>
    <row r="120" spans="1:24" ht="13.5">
      <c r="A120" s="100"/>
      <c r="B120" s="95"/>
      <c r="C120" s="97"/>
      <c r="D120" s="97"/>
      <c r="E120" s="97"/>
      <c r="F120" s="85">
        <f t="shared" si="74"/>
        <v>0</v>
      </c>
      <c r="G120" s="100"/>
      <c r="H120" s="102"/>
      <c r="I120" s="97"/>
      <c r="J120" s="97"/>
      <c r="K120" s="97"/>
      <c r="L120" s="85">
        <f t="shared" si="75"/>
        <v>0</v>
      </c>
      <c r="M120" s="100"/>
      <c r="N120" s="106"/>
      <c r="O120" s="97"/>
      <c r="P120" s="97"/>
      <c r="Q120" s="97"/>
      <c r="R120" s="85">
        <f t="shared" si="73"/>
        <v>0</v>
      </c>
      <c r="U120" s="1"/>
      <c r="V120" s="1"/>
      <c r="W120" s="1"/>
      <c r="X120" s="1"/>
    </row>
    <row r="121" spans="1:24" ht="13.5">
      <c r="A121" s="100"/>
      <c r="B121" s="95" t="s">
        <v>284</v>
      </c>
      <c r="C121" s="103">
        <f>'[1]全体'!C121+'[1]全体'!C122</f>
        <v>89</v>
      </c>
      <c r="D121" s="103">
        <f>'[1]全体'!D121+'[1]全体'!D122</f>
        <v>161</v>
      </c>
      <c r="E121" s="103">
        <f>'[1]全体'!E121+'[1]全体'!E122</f>
        <v>145</v>
      </c>
      <c r="F121" s="84">
        <f t="shared" si="74"/>
        <v>306</v>
      </c>
      <c r="G121" s="100"/>
      <c r="H121" s="125" t="s">
        <v>285</v>
      </c>
      <c r="I121" s="103">
        <f>'[1]全体'!I121+'[1]全体'!I122</f>
        <v>234</v>
      </c>
      <c r="J121" s="103">
        <f>'[1]全体'!J121+'[1]全体'!J122</f>
        <v>278</v>
      </c>
      <c r="K121" s="103">
        <f>'[1]全体'!K121+'[1]全体'!K122</f>
        <v>341</v>
      </c>
      <c r="L121" s="84">
        <f t="shared" si="75"/>
        <v>619</v>
      </c>
      <c r="M121" s="100"/>
      <c r="N121" s="95" t="s">
        <v>286</v>
      </c>
      <c r="O121" s="103">
        <f>'[1]全体'!O121+'[1]全体'!O122</f>
        <v>341</v>
      </c>
      <c r="P121" s="103">
        <f>'[1]全体'!P121+'[1]全体'!P122</f>
        <v>378</v>
      </c>
      <c r="Q121" s="103">
        <f>'[1]全体'!Q121+'[1]全体'!Q122</f>
        <v>429</v>
      </c>
      <c r="R121" s="84">
        <f t="shared" si="73"/>
        <v>807</v>
      </c>
      <c r="U121" s="1"/>
      <c r="V121" s="1"/>
      <c r="W121" s="1"/>
      <c r="X121" s="1"/>
    </row>
    <row r="122" spans="1:24" ht="13.5">
      <c r="A122" s="100"/>
      <c r="B122" s="95"/>
      <c r="C122" s="97"/>
      <c r="D122" s="97"/>
      <c r="E122" s="97"/>
      <c r="F122" s="85">
        <f t="shared" si="74"/>
        <v>0</v>
      </c>
      <c r="G122" s="100"/>
      <c r="H122" s="102"/>
      <c r="I122" s="97"/>
      <c r="J122" s="97"/>
      <c r="K122" s="97"/>
      <c r="L122" s="85">
        <f t="shared" si="75"/>
        <v>0</v>
      </c>
      <c r="M122" s="100"/>
      <c r="N122" s="106"/>
      <c r="O122" s="97"/>
      <c r="P122" s="97"/>
      <c r="Q122" s="97"/>
      <c r="R122" s="85">
        <f t="shared" si="73"/>
        <v>0</v>
      </c>
      <c r="U122" s="1"/>
      <c r="V122" s="1"/>
      <c r="W122" s="1"/>
      <c r="X122" s="1"/>
    </row>
    <row r="123" spans="1:24" ht="13.5">
      <c r="A123" s="100"/>
      <c r="B123" s="108" t="s">
        <v>102</v>
      </c>
      <c r="C123" s="110">
        <f aca="true" t="shared" si="76" ref="C123:F124">C117+C119+C121</f>
        <v>394</v>
      </c>
      <c r="D123" s="110">
        <f t="shared" si="76"/>
        <v>565</v>
      </c>
      <c r="E123" s="110">
        <f t="shared" si="76"/>
        <v>528</v>
      </c>
      <c r="F123" s="112">
        <f t="shared" si="76"/>
        <v>1093</v>
      </c>
      <c r="G123" s="100"/>
      <c r="H123" s="109" t="s">
        <v>102</v>
      </c>
      <c r="I123" s="110">
        <f aca="true" t="shared" si="77" ref="I123:L124">I117+I119+I121</f>
        <v>441</v>
      </c>
      <c r="J123" s="110">
        <f t="shared" si="77"/>
        <v>609</v>
      </c>
      <c r="K123" s="110">
        <f t="shared" si="77"/>
        <v>671</v>
      </c>
      <c r="L123" s="112">
        <f t="shared" si="77"/>
        <v>1280</v>
      </c>
      <c r="M123" s="100"/>
      <c r="N123" s="108" t="s">
        <v>102</v>
      </c>
      <c r="O123" s="110">
        <f aca="true" t="shared" si="78" ref="O123:R124">O115+O117+O119+O121</f>
        <v>2084</v>
      </c>
      <c r="P123" s="110">
        <f t="shared" si="78"/>
        <v>2315</v>
      </c>
      <c r="Q123" s="110">
        <f t="shared" si="78"/>
        <v>2638</v>
      </c>
      <c r="R123" s="112">
        <f t="shared" si="78"/>
        <v>4953</v>
      </c>
      <c r="U123" s="1"/>
      <c r="V123" s="1"/>
      <c r="W123" s="1"/>
      <c r="X123" s="1"/>
    </row>
    <row r="124" spans="1:24" ht="13.5">
      <c r="A124" s="101"/>
      <c r="B124" s="108"/>
      <c r="C124" s="111">
        <f t="shared" si="76"/>
        <v>0</v>
      </c>
      <c r="D124" s="111">
        <f t="shared" si="76"/>
        <v>0</v>
      </c>
      <c r="E124" s="111">
        <f t="shared" si="76"/>
        <v>0</v>
      </c>
      <c r="F124" s="113">
        <f t="shared" si="76"/>
        <v>0</v>
      </c>
      <c r="G124" s="101"/>
      <c r="H124" s="135"/>
      <c r="I124" s="111">
        <f t="shared" si="77"/>
        <v>0</v>
      </c>
      <c r="J124" s="111">
        <f t="shared" si="77"/>
        <v>0</v>
      </c>
      <c r="K124" s="111">
        <f t="shared" si="77"/>
        <v>0</v>
      </c>
      <c r="L124" s="113">
        <f t="shared" si="77"/>
        <v>0</v>
      </c>
      <c r="M124" s="101"/>
      <c r="N124" s="108"/>
      <c r="O124" s="111">
        <f t="shared" si="78"/>
        <v>0</v>
      </c>
      <c r="P124" s="111">
        <f t="shared" si="78"/>
        <v>0</v>
      </c>
      <c r="Q124" s="111">
        <f t="shared" si="78"/>
        <v>0</v>
      </c>
      <c r="R124" s="113">
        <f t="shared" si="78"/>
        <v>0</v>
      </c>
      <c r="U124" s="1"/>
      <c r="V124" s="1"/>
      <c r="W124" s="1"/>
      <c r="X124" s="1"/>
    </row>
    <row r="125" spans="1:24" ht="13.5" customHeight="1">
      <c r="A125" s="123" t="s">
        <v>65</v>
      </c>
      <c r="B125" s="95" t="s">
        <v>287</v>
      </c>
      <c r="C125" s="103">
        <f>'[1]全体'!C125+'[1]全体'!C126</f>
        <v>70</v>
      </c>
      <c r="D125" s="103">
        <f>'[1]全体'!D125+'[1]全体'!D126</f>
        <v>94</v>
      </c>
      <c r="E125" s="103">
        <f>'[1]全体'!E125+'[1]全体'!E126</f>
        <v>109</v>
      </c>
      <c r="F125" s="84">
        <f aca="true" t="shared" si="79" ref="F125:F130">SUM(D125:E125)</f>
        <v>203</v>
      </c>
      <c r="G125" s="100" t="s">
        <v>79</v>
      </c>
      <c r="H125" s="125" t="s">
        <v>288</v>
      </c>
      <c r="I125" s="103">
        <f>'[1]全体'!I125+'[1]全体'!I126</f>
        <v>367</v>
      </c>
      <c r="J125" s="103">
        <f>'[1]全体'!J125+'[1]全体'!J126</f>
        <v>507</v>
      </c>
      <c r="K125" s="103">
        <f>'[1]全体'!K125+'[1]全体'!K126</f>
        <v>571</v>
      </c>
      <c r="L125" s="84">
        <f aca="true" t="shared" si="80" ref="L125:L130">SUM(J125:K125)</f>
        <v>1078</v>
      </c>
      <c r="M125" s="123" t="s">
        <v>289</v>
      </c>
      <c r="N125" s="95" t="s">
        <v>290</v>
      </c>
      <c r="O125" s="103">
        <f>'[1]全体'!O125+'[1]全体'!O126</f>
        <v>124</v>
      </c>
      <c r="P125" s="103">
        <f>'[1]全体'!P125+'[1]全体'!P126</f>
        <v>153</v>
      </c>
      <c r="Q125" s="103">
        <f>'[1]全体'!Q125+'[1]全体'!Q126</f>
        <v>157</v>
      </c>
      <c r="R125" s="84">
        <f>SUM(P125:Q125)</f>
        <v>310</v>
      </c>
      <c r="U125" s="1"/>
      <c r="V125" s="1"/>
      <c r="W125" s="1"/>
      <c r="X125" s="1"/>
    </row>
    <row r="126" spans="1:24" ht="13.5">
      <c r="A126" s="100"/>
      <c r="B126" s="95"/>
      <c r="C126" s="97"/>
      <c r="D126" s="97"/>
      <c r="E126" s="97"/>
      <c r="F126" s="85">
        <f t="shared" si="79"/>
        <v>0</v>
      </c>
      <c r="G126" s="100"/>
      <c r="H126" s="102"/>
      <c r="I126" s="97"/>
      <c r="J126" s="97"/>
      <c r="K126" s="97"/>
      <c r="L126" s="85">
        <f t="shared" si="80"/>
        <v>0</v>
      </c>
      <c r="M126" s="100"/>
      <c r="N126" s="106"/>
      <c r="O126" s="97"/>
      <c r="P126" s="97"/>
      <c r="Q126" s="97"/>
      <c r="R126" s="85">
        <f>SUM(P126:Q126)</f>
        <v>0</v>
      </c>
      <c r="U126" s="1"/>
      <c r="V126" s="1"/>
      <c r="W126" s="1"/>
      <c r="X126" s="1"/>
    </row>
    <row r="127" spans="1:24" ht="13.5">
      <c r="A127" s="100"/>
      <c r="B127" s="95" t="s">
        <v>291</v>
      </c>
      <c r="C127" s="103">
        <f>'[1]全体'!C127+'[1]全体'!C128</f>
        <v>369</v>
      </c>
      <c r="D127" s="103">
        <f>'[1]全体'!D127+'[1]全体'!D128</f>
        <v>503</v>
      </c>
      <c r="E127" s="103">
        <f>'[1]全体'!E127+'[1]全体'!E128</f>
        <v>517</v>
      </c>
      <c r="F127" s="84">
        <f t="shared" si="79"/>
        <v>1020</v>
      </c>
      <c r="G127" s="100"/>
      <c r="H127" s="125" t="s">
        <v>292</v>
      </c>
      <c r="I127" s="103">
        <f>'[1]全体'!I127+'[1]全体'!I128</f>
        <v>136</v>
      </c>
      <c r="J127" s="103">
        <f>'[1]全体'!J127+'[1]全体'!J128</f>
        <v>214</v>
      </c>
      <c r="K127" s="103">
        <f>'[1]全体'!K127+'[1]全体'!K128</f>
        <v>203</v>
      </c>
      <c r="L127" s="84">
        <f t="shared" si="80"/>
        <v>417</v>
      </c>
      <c r="M127" s="100"/>
      <c r="N127" s="95" t="s">
        <v>293</v>
      </c>
      <c r="O127" s="103">
        <f>'[1]全体'!O127+'[1]全体'!O128</f>
        <v>113</v>
      </c>
      <c r="P127" s="103">
        <f>'[1]全体'!P127+'[1]全体'!P128</f>
        <v>132</v>
      </c>
      <c r="Q127" s="103">
        <f>'[1]全体'!Q127+'[1]全体'!Q128</f>
        <v>134</v>
      </c>
      <c r="R127" s="84">
        <f>SUM(P127:Q127)</f>
        <v>266</v>
      </c>
      <c r="U127" s="1"/>
      <c r="V127" s="1"/>
      <c r="W127" s="1"/>
      <c r="X127" s="1"/>
    </row>
    <row r="128" spans="1:24" ht="13.5">
      <c r="A128" s="100"/>
      <c r="B128" s="95"/>
      <c r="C128" s="97"/>
      <c r="D128" s="97"/>
      <c r="E128" s="97"/>
      <c r="F128" s="85">
        <f t="shared" si="79"/>
        <v>0</v>
      </c>
      <c r="G128" s="100"/>
      <c r="H128" s="102"/>
      <c r="I128" s="97"/>
      <c r="J128" s="97"/>
      <c r="K128" s="97"/>
      <c r="L128" s="85">
        <f t="shared" si="80"/>
        <v>0</v>
      </c>
      <c r="M128" s="100"/>
      <c r="N128" s="106"/>
      <c r="O128" s="97"/>
      <c r="P128" s="97"/>
      <c r="Q128" s="97"/>
      <c r="R128" s="85">
        <f>SUM(P128:Q128)</f>
        <v>0</v>
      </c>
      <c r="U128" s="1"/>
      <c r="V128" s="1"/>
      <c r="W128" s="1"/>
      <c r="X128" s="1"/>
    </row>
    <row r="129" spans="1:24" ht="13.5">
      <c r="A129" s="100"/>
      <c r="B129" s="95" t="s">
        <v>294</v>
      </c>
      <c r="C129" s="103">
        <f>'[1]全体'!C129+'[1]全体'!C130</f>
        <v>115</v>
      </c>
      <c r="D129" s="103">
        <f>'[1]全体'!D129+'[1]全体'!D130</f>
        <v>171</v>
      </c>
      <c r="E129" s="103">
        <f>'[1]全体'!E129+'[1]全体'!E130</f>
        <v>167</v>
      </c>
      <c r="F129" s="84">
        <f t="shared" si="79"/>
        <v>338</v>
      </c>
      <c r="G129" s="100"/>
      <c r="H129" s="125" t="s">
        <v>295</v>
      </c>
      <c r="I129" s="103">
        <f>'[1]全体'!I129+'[1]全体'!I130</f>
        <v>310</v>
      </c>
      <c r="J129" s="103">
        <f>'[1]全体'!J129+'[1]全体'!J130</f>
        <v>406</v>
      </c>
      <c r="K129" s="103">
        <f>'[1]全体'!K129+'[1]全体'!K130</f>
        <v>425</v>
      </c>
      <c r="L129" s="84">
        <f t="shared" si="80"/>
        <v>831</v>
      </c>
      <c r="M129" s="100"/>
      <c r="N129" s="108" t="s">
        <v>102</v>
      </c>
      <c r="O129" s="110">
        <f aca="true" t="shared" si="81" ref="O129:R130">O125+O127</f>
        <v>237</v>
      </c>
      <c r="P129" s="110">
        <f t="shared" si="81"/>
        <v>285</v>
      </c>
      <c r="Q129" s="110">
        <f t="shared" si="81"/>
        <v>291</v>
      </c>
      <c r="R129" s="112">
        <f t="shared" si="81"/>
        <v>576</v>
      </c>
      <c r="U129" s="1"/>
      <c r="V129" s="1"/>
      <c r="W129" s="1"/>
      <c r="X129" s="1"/>
    </row>
    <row r="130" spans="1:24" ht="13.5">
      <c r="A130" s="100"/>
      <c r="B130" s="95"/>
      <c r="C130" s="97"/>
      <c r="D130" s="97"/>
      <c r="E130" s="97"/>
      <c r="F130" s="85">
        <f t="shared" si="79"/>
        <v>0</v>
      </c>
      <c r="G130" s="100"/>
      <c r="H130" s="102"/>
      <c r="I130" s="97"/>
      <c r="J130" s="97"/>
      <c r="K130" s="97"/>
      <c r="L130" s="85">
        <f t="shared" si="80"/>
        <v>0</v>
      </c>
      <c r="M130" s="101"/>
      <c r="N130" s="108"/>
      <c r="O130" s="111">
        <f t="shared" si="81"/>
        <v>0</v>
      </c>
      <c r="P130" s="111">
        <f t="shared" si="81"/>
        <v>0</v>
      </c>
      <c r="Q130" s="111">
        <f t="shared" si="81"/>
        <v>0</v>
      </c>
      <c r="R130" s="113">
        <f t="shared" si="81"/>
        <v>0</v>
      </c>
      <c r="U130" s="1"/>
      <c r="V130" s="1"/>
      <c r="W130" s="1"/>
      <c r="X130" s="1"/>
    </row>
    <row r="131" spans="1:24" ht="13.5">
      <c r="A131" s="100"/>
      <c r="B131" s="108" t="s">
        <v>102</v>
      </c>
      <c r="C131" s="110">
        <f aca="true" t="shared" si="82" ref="C131:F132">C125+C127+C129</f>
        <v>554</v>
      </c>
      <c r="D131" s="110">
        <f t="shared" si="82"/>
        <v>768</v>
      </c>
      <c r="E131" s="110">
        <f t="shared" si="82"/>
        <v>793</v>
      </c>
      <c r="F131" s="112">
        <f t="shared" si="82"/>
        <v>1561</v>
      </c>
      <c r="G131" s="100"/>
      <c r="H131" s="108" t="s">
        <v>102</v>
      </c>
      <c r="I131" s="110">
        <f aca="true" t="shared" si="83" ref="I131:L132">I125+I127+I129</f>
        <v>813</v>
      </c>
      <c r="J131" s="110">
        <f t="shared" si="83"/>
        <v>1127</v>
      </c>
      <c r="K131" s="110">
        <f t="shared" si="83"/>
        <v>1199</v>
      </c>
      <c r="L131" s="112">
        <f t="shared" si="83"/>
        <v>2326</v>
      </c>
      <c r="M131" s="146" t="s">
        <v>296</v>
      </c>
      <c r="N131" s="95" t="s">
        <v>297</v>
      </c>
      <c r="O131" s="103">
        <f>'[1]全体'!O131+'[1]全体'!O132</f>
        <v>67</v>
      </c>
      <c r="P131" s="103">
        <f>'[1]全体'!P131+'[1]全体'!P132</f>
        <v>64</v>
      </c>
      <c r="Q131" s="103">
        <f>'[1]全体'!Q131+'[1]全体'!Q132</f>
        <v>59</v>
      </c>
      <c r="R131" s="84">
        <f>SUM(P131:Q131)</f>
        <v>123</v>
      </c>
      <c r="U131" s="1"/>
      <c r="V131" s="1"/>
      <c r="W131" s="1"/>
      <c r="X131" s="1"/>
    </row>
    <row r="132" spans="1:24" ht="14.25" thickBot="1">
      <c r="A132" s="144"/>
      <c r="B132" s="143"/>
      <c r="C132" s="118">
        <f t="shared" si="82"/>
        <v>0</v>
      </c>
      <c r="D132" s="118">
        <f t="shared" si="82"/>
        <v>0</v>
      </c>
      <c r="E132" s="118">
        <f t="shared" si="82"/>
        <v>0</v>
      </c>
      <c r="F132" s="119">
        <f t="shared" si="82"/>
        <v>0</v>
      </c>
      <c r="G132" s="144"/>
      <c r="H132" s="143"/>
      <c r="I132" s="118">
        <f t="shared" si="83"/>
        <v>0</v>
      </c>
      <c r="J132" s="118">
        <f t="shared" si="83"/>
        <v>0</v>
      </c>
      <c r="K132" s="118">
        <f t="shared" si="83"/>
        <v>0</v>
      </c>
      <c r="L132" s="119">
        <f t="shared" si="83"/>
        <v>0</v>
      </c>
      <c r="M132" s="147"/>
      <c r="N132" s="148"/>
      <c r="O132" s="149"/>
      <c r="P132" s="149"/>
      <c r="Q132" s="149"/>
      <c r="R132" s="145">
        <f>SUM(P132:Q132)</f>
        <v>0</v>
      </c>
      <c r="U132" s="1"/>
      <c r="V132" s="1"/>
      <c r="W132" s="1"/>
      <c r="X132" s="1"/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B8" sqref="B8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319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B8+B52</f>
        <v>69025</v>
      </c>
      <c r="C7" s="9">
        <f>C8+C52</f>
        <v>84394</v>
      </c>
      <c r="D7" s="9">
        <f>D8+D52</f>
        <v>89237</v>
      </c>
      <c r="E7" s="28">
        <f>C7+D7</f>
        <v>173631</v>
      </c>
    </row>
    <row r="8" spans="1:5" ht="18.75" customHeight="1" thickTop="1">
      <c r="A8" s="29" t="s">
        <v>21</v>
      </c>
      <c r="B8" s="11">
        <v>66275</v>
      </c>
      <c r="C8" s="11">
        <v>81999</v>
      </c>
      <c r="D8" s="11">
        <v>87063</v>
      </c>
      <c r="E8" s="30">
        <f>SUM(C8:D8)</f>
        <v>169062</v>
      </c>
    </row>
    <row r="9" spans="1:5" ht="18.75" customHeight="1">
      <c r="A9" s="31" t="s">
        <v>303</v>
      </c>
      <c r="B9" s="12">
        <v>0</v>
      </c>
      <c r="C9" s="12">
        <v>0</v>
      </c>
      <c r="D9" s="12">
        <v>1</v>
      </c>
      <c r="E9" s="32">
        <f>SUM(C9:D9)</f>
        <v>1</v>
      </c>
    </row>
    <row r="10" spans="1:5" ht="18.7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18.75" customHeight="1">
      <c r="A11" s="31" t="s">
        <v>23</v>
      </c>
      <c r="B11" s="12">
        <v>1801</v>
      </c>
      <c r="C11" s="12">
        <v>1915</v>
      </c>
      <c r="D11" s="12">
        <v>1302</v>
      </c>
      <c r="E11" s="32">
        <f aca="true" t="shared" si="0" ref="E11:E49">SUM(C11:D11)</f>
        <v>3217</v>
      </c>
    </row>
    <row r="12" spans="1:5" ht="18.75" customHeight="1">
      <c r="A12" s="31" t="s">
        <v>308</v>
      </c>
      <c r="B12" s="12">
        <v>0</v>
      </c>
      <c r="C12" s="12">
        <v>1</v>
      </c>
      <c r="D12" s="12">
        <v>0</v>
      </c>
      <c r="E12" s="32">
        <f>SUM(C12:D12)</f>
        <v>1</v>
      </c>
    </row>
    <row r="13" spans="1:5" ht="18.75" customHeight="1">
      <c r="A13" s="31" t="s">
        <v>42</v>
      </c>
      <c r="B13" s="12">
        <v>81</v>
      </c>
      <c r="C13" s="12">
        <v>9</v>
      </c>
      <c r="D13" s="12">
        <v>75</v>
      </c>
      <c r="E13" s="32">
        <f t="shared" si="0"/>
        <v>84</v>
      </c>
    </row>
    <row r="14" spans="1:5" ht="18.75" customHeight="1">
      <c r="A14" s="31" t="s">
        <v>24</v>
      </c>
      <c r="B14" s="12">
        <v>25</v>
      </c>
      <c r="C14" s="12">
        <v>24</v>
      </c>
      <c r="D14" s="12">
        <v>22</v>
      </c>
      <c r="E14" s="32">
        <f t="shared" si="0"/>
        <v>46</v>
      </c>
    </row>
    <row r="15" spans="1:5" ht="18.75" customHeight="1">
      <c r="A15" s="31" t="s">
        <v>43</v>
      </c>
      <c r="B15" s="12">
        <v>78</v>
      </c>
      <c r="C15" s="12">
        <v>9</v>
      </c>
      <c r="D15" s="12">
        <v>69</v>
      </c>
      <c r="E15" s="32">
        <f t="shared" si="0"/>
        <v>78</v>
      </c>
    </row>
    <row r="16" spans="1:5" ht="18.75" customHeight="1">
      <c r="A16" s="31" t="s">
        <v>25</v>
      </c>
      <c r="B16" s="12">
        <v>3</v>
      </c>
      <c r="C16" s="12">
        <v>3</v>
      </c>
      <c r="D16" s="12">
        <v>0</v>
      </c>
      <c r="E16" s="32">
        <f t="shared" si="0"/>
        <v>3</v>
      </c>
    </row>
    <row r="17" spans="1:5" ht="18.75" customHeight="1">
      <c r="A17" s="31" t="s">
        <v>26</v>
      </c>
      <c r="B17" s="12">
        <v>129</v>
      </c>
      <c r="C17" s="12">
        <v>50</v>
      </c>
      <c r="D17" s="12">
        <v>172</v>
      </c>
      <c r="E17" s="32">
        <f t="shared" si="0"/>
        <v>222</v>
      </c>
    </row>
    <row r="18" spans="1:5" ht="18.75" customHeight="1">
      <c r="A18" s="31" t="s">
        <v>47</v>
      </c>
      <c r="B18" s="12">
        <v>2</v>
      </c>
      <c r="C18" s="12">
        <v>2</v>
      </c>
      <c r="D18" s="12">
        <v>6</v>
      </c>
      <c r="E18" s="32">
        <f t="shared" si="0"/>
        <v>8</v>
      </c>
    </row>
    <row r="19" spans="1:5" ht="18.75" customHeight="1">
      <c r="A19" s="31" t="s">
        <v>27</v>
      </c>
      <c r="B19" s="12">
        <v>0</v>
      </c>
      <c r="C19" s="12">
        <v>1</v>
      </c>
      <c r="D19" s="12">
        <v>1</v>
      </c>
      <c r="E19" s="32">
        <f t="shared" si="0"/>
        <v>2</v>
      </c>
    </row>
    <row r="20" spans="1:5" ht="18.75" customHeight="1">
      <c r="A20" s="31" t="s">
        <v>46</v>
      </c>
      <c r="B20" s="12">
        <v>0</v>
      </c>
      <c r="C20" s="12">
        <v>1</v>
      </c>
      <c r="D20" s="12">
        <v>0</v>
      </c>
      <c r="E20" s="32">
        <f t="shared" si="0"/>
        <v>1</v>
      </c>
    </row>
    <row r="21" spans="1:5" ht="18.75" customHeight="1">
      <c r="A21" s="31" t="s">
        <v>301</v>
      </c>
      <c r="B21" s="12">
        <v>1</v>
      </c>
      <c r="C21" s="12">
        <v>0</v>
      </c>
      <c r="D21" s="12">
        <v>1</v>
      </c>
      <c r="E21" s="32">
        <f>SUM(C21:D21)</f>
        <v>1</v>
      </c>
    </row>
    <row r="22" spans="1:5" ht="18.75" customHeight="1">
      <c r="A22" s="31" t="s">
        <v>51</v>
      </c>
      <c r="B22" s="12">
        <v>1</v>
      </c>
      <c r="C22" s="12">
        <v>2</v>
      </c>
      <c r="D22" s="12">
        <v>1</v>
      </c>
      <c r="E22" s="32">
        <f t="shared" si="0"/>
        <v>3</v>
      </c>
    </row>
    <row r="23" spans="1:5" ht="18.75" customHeight="1">
      <c r="A23" s="31" t="s">
        <v>28</v>
      </c>
      <c r="B23" s="12">
        <v>9</v>
      </c>
      <c r="C23" s="12">
        <v>9</v>
      </c>
      <c r="D23" s="12">
        <v>5</v>
      </c>
      <c r="E23" s="32">
        <f t="shared" si="0"/>
        <v>14</v>
      </c>
    </row>
    <row r="24" spans="1:5" ht="18.75" customHeight="1">
      <c r="A24" s="31" t="s">
        <v>29</v>
      </c>
      <c r="B24" s="12">
        <v>40</v>
      </c>
      <c r="C24" s="12">
        <v>32</v>
      </c>
      <c r="D24" s="12">
        <v>16</v>
      </c>
      <c r="E24" s="32">
        <f t="shared" si="0"/>
        <v>48</v>
      </c>
    </row>
    <row r="25" spans="1:5" ht="18.75" customHeight="1">
      <c r="A25" s="31" t="s">
        <v>307</v>
      </c>
      <c r="B25" s="12">
        <v>1</v>
      </c>
      <c r="C25" s="12">
        <v>0</v>
      </c>
      <c r="D25" s="12">
        <v>1</v>
      </c>
      <c r="E25" s="32">
        <f>SUM(C25:D25)</f>
        <v>1</v>
      </c>
    </row>
    <row r="26" spans="1:5" ht="18.75" customHeight="1">
      <c r="A26" s="31" t="s">
        <v>41</v>
      </c>
      <c r="B26" s="12">
        <v>0</v>
      </c>
      <c r="C26" s="12">
        <v>0</v>
      </c>
      <c r="D26" s="12">
        <v>1</v>
      </c>
      <c r="E26" s="32">
        <f t="shared" si="0"/>
        <v>1</v>
      </c>
    </row>
    <row r="27" spans="1:5" ht="18.75" customHeight="1">
      <c r="A27" s="31" t="s">
        <v>304</v>
      </c>
      <c r="B27" s="12">
        <v>1</v>
      </c>
      <c r="C27" s="12">
        <v>1</v>
      </c>
      <c r="D27" s="12">
        <v>0</v>
      </c>
      <c r="E27" s="32">
        <f>SUM(C27:D27)</f>
        <v>1</v>
      </c>
    </row>
    <row r="28" spans="1:5" ht="18.75" customHeight="1">
      <c r="A28" s="31" t="s">
        <v>30</v>
      </c>
      <c r="B28" s="12">
        <v>16</v>
      </c>
      <c r="C28" s="12">
        <v>12</v>
      </c>
      <c r="D28" s="12">
        <v>7</v>
      </c>
      <c r="E28" s="32">
        <f t="shared" si="0"/>
        <v>19</v>
      </c>
    </row>
    <row r="29" spans="1:5" ht="18.75" customHeight="1">
      <c r="A29" s="31" t="s">
        <v>31</v>
      </c>
      <c r="B29" s="12">
        <v>64</v>
      </c>
      <c r="C29" s="12">
        <v>69</v>
      </c>
      <c r="D29" s="12">
        <v>61</v>
      </c>
      <c r="E29" s="32">
        <f t="shared" si="0"/>
        <v>130</v>
      </c>
    </row>
    <row r="30" spans="1:5" ht="18.75" customHeight="1">
      <c r="A30" s="31" t="s">
        <v>306</v>
      </c>
      <c r="B30" s="12">
        <v>1</v>
      </c>
      <c r="C30" s="12">
        <v>1</v>
      </c>
      <c r="D30" s="12">
        <v>0</v>
      </c>
      <c r="E30" s="32">
        <f>SUM(C30:D30)</f>
        <v>1</v>
      </c>
    </row>
    <row r="31" spans="1:5" ht="18.75" customHeight="1">
      <c r="A31" s="31" t="s">
        <v>300</v>
      </c>
      <c r="B31" s="12">
        <v>1</v>
      </c>
      <c r="C31" s="12">
        <v>1</v>
      </c>
      <c r="D31" s="12">
        <v>1</v>
      </c>
      <c r="E31" s="32">
        <f>SUM(C31:D31)</f>
        <v>2</v>
      </c>
    </row>
    <row r="32" spans="1:5" ht="18.75" customHeight="1">
      <c r="A32" s="31" t="s">
        <v>32</v>
      </c>
      <c r="B32" s="12">
        <v>1</v>
      </c>
      <c r="C32" s="12">
        <v>1</v>
      </c>
      <c r="D32" s="12">
        <v>1</v>
      </c>
      <c r="E32" s="32">
        <f t="shared" si="0"/>
        <v>2</v>
      </c>
    </row>
    <row r="33" spans="1:5" ht="18.75" customHeight="1">
      <c r="A33" s="31" t="s">
        <v>299</v>
      </c>
      <c r="B33" s="12">
        <v>1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52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18.75" customHeight="1">
      <c r="A35" s="31" t="s">
        <v>33</v>
      </c>
      <c r="B35" s="12">
        <v>1</v>
      </c>
      <c r="C35" s="12">
        <v>2</v>
      </c>
      <c r="D35" s="12">
        <v>3</v>
      </c>
      <c r="E35" s="32">
        <f t="shared" si="0"/>
        <v>5</v>
      </c>
    </row>
    <row r="36" spans="1:5" ht="18.75" customHeight="1">
      <c r="A36" s="31" t="s">
        <v>298</v>
      </c>
      <c r="B36" s="12">
        <v>0</v>
      </c>
      <c r="C36" s="12">
        <v>1</v>
      </c>
      <c r="D36" s="12">
        <v>0</v>
      </c>
      <c r="E36" s="32">
        <f t="shared" si="0"/>
        <v>1</v>
      </c>
    </row>
    <row r="37" spans="1:5" ht="18.75" customHeight="1">
      <c r="A37" s="31" t="s">
        <v>48</v>
      </c>
      <c r="B37" s="12">
        <v>26</v>
      </c>
      <c r="C37" s="12">
        <v>15</v>
      </c>
      <c r="D37" s="12">
        <v>14</v>
      </c>
      <c r="E37" s="32">
        <f t="shared" si="0"/>
        <v>29</v>
      </c>
    </row>
    <row r="38" spans="1:5" ht="18.75" customHeight="1">
      <c r="A38" s="31" t="s">
        <v>302</v>
      </c>
      <c r="B38" s="12">
        <v>2</v>
      </c>
      <c r="C38" s="12">
        <v>3</v>
      </c>
      <c r="D38" s="12">
        <v>2</v>
      </c>
      <c r="E38" s="32">
        <f t="shared" si="0"/>
        <v>5</v>
      </c>
    </row>
    <row r="39" spans="1:5" ht="18.75" customHeight="1">
      <c r="A39" s="31" t="s">
        <v>53</v>
      </c>
      <c r="B39" s="12">
        <v>1</v>
      </c>
      <c r="C39" s="12">
        <v>1</v>
      </c>
      <c r="D39" s="12">
        <v>2</v>
      </c>
      <c r="E39" s="32">
        <f>SUM(C39:D39)</f>
        <v>3</v>
      </c>
    </row>
    <row r="40" spans="1:5" ht="18.75" customHeight="1">
      <c r="A40" s="31" t="s">
        <v>44</v>
      </c>
      <c r="B40" s="12">
        <v>2</v>
      </c>
      <c r="C40" s="12">
        <v>2</v>
      </c>
      <c r="D40" s="12">
        <v>3</v>
      </c>
      <c r="E40" s="32">
        <f t="shared" si="0"/>
        <v>5</v>
      </c>
    </row>
    <row r="41" spans="1:5" ht="18.75" customHeight="1">
      <c r="A41" s="31" t="s">
        <v>34</v>
      </c>
      <c r="B41" s="12">
        <v>93</v>
      </c>
      <c r="C41" s="12">
        <v>39</v>
      </c>
      <c r="D41" s="12">
        <v>184</v>
      </c>
      <c r="E41" s="32">
        <f t="shared" si="0"/>
        <v>223</v>
      </c>
    </row>
    <row r="42" spans="1:5" ht="18.75" customHeight="1">
      <c r="A42" s="31" t="s">
        <v>317</v>
      </c>
      <c r="B42" s="12">
        <v>0</v>
      </c>
      <c r="C42" s="12">
        <v>0</v>
      </c>
      <c r="D42" s="12">
        <v>1</v>
      </c>
      <c r="E42" s="32">
        <f>SUM(C42:D42)</f>
        <v>1</v>
      </c>
    </row>
    <row r="43" spans="1:5" ht="18.75" customHeight="1">
      <c r="A43" s="31" t="s">
        <v>45</v>
      </c>
      <c r="B43" s="12">
        <v>7</v>
      </c>
      <c r="C43" s="12">
        <v>5</v>
      </c>
      <c r="D43" s="12">
        <v>5</v>
      </c>
      <c r="E43" s="32">
        <f t="shared" si="0"/>
        <v>10</v>
      </c>
    </row>
    <row r="44" spans="1:5" ht="18.75" customHeight="1">
      <c r="A44" s="31" t="s">
        <v>35</v>
      </c>
      <c r="B44" s="12">
        <v>0</v>
      </c>
      <c r="C44" s="12">
        <v>0</v>
      </c>
      <c r="D44" s="12">
        <v>1</v>
      </c>
      <c r="E44" s="32">
        <f t="shared" si="0"/>
        <v>1</v>
      </c>
    </row>
    <row r="45" spans="1:5" ht="18.75" customHeight="1">
      <c r="A45" s="31" t="s">
        <v>36</v>
      </c>
      <c r="B45" s="12">
        <v>8</v>
      </c>
      <c r="C45" s="12">
        <v>3</v>
      </c>
      <c r="D45" s="12">
        <v>8</v>
      </c>
      <c r="E45" s="32">
        <f t="shared" si="0"/>
        <v>11</v>
      </c>
    </row>
    <row r="46" spans="1:5" ht="18.75" customHeight="1">
      <c r="A46" s="33" t="s">
        <v>94</v>
      </c>
      <c r="B46" s="24">
        <v>3</v>
      </c>
      <c r="C46" s="24">
        <v>0</v>
      </c>
      <c r="D46" s="24">
        <v>3</v>
      </c>
      <c r="E46" s="32">
        <f t="shared" si="0"/>
        <v>3</v>
      </c>
    </row>
    <row r="47" spans="1:5" ht="18.75" customHeight="1">
      <c r="A47" s="33" t="s">
        <v>37</v>
      </c>
      <c r="B47" s="24">
        <v>5</v>
      </c>
      <c r="C47" s="24">
        <v>4</v>
      </c>
      <c r="D47" s="24">
        <v>2</v>
      </c>
      <c r="E47" s="32">
        <f t="shared" si="0"/>
        <v>6</v>
      </c>
    </row>
    <row r="48" spans="1:5" ht="18.75" customHeight="1">
      <c r="A48" s="31" t="s">
        <v>38</v>
      </c>
      <c r="B48" s="67">
        <v>15</v>
      </c>
      <c r="C48" s="12">
        <v>13</v>
      </c>
      <c r="D48" s="12">
        <v>7</v>
      </c>
      <c r="E48" s="32">
        <f t="shared" si="0"/>
        <v>20</v>
      </c>
    </row>
    <row r="49" spans="1:5" ht="18.75" customHeight="1">
      <c r="A49" s="35" t="s">
        <v>39</v>
      </c>
      <c r="B49" s="68">
        <v>329</v>
      </c>
      <c r="C49" s="68">
        <v>158</v>
      </c>
      <c r="D49" s="68">
        <v>190</v>
      </c>
      <c r="E49" s="32">
        <f t="shared" si="0"/>
        <v>348</v>
      </c>
    </row>
    <row r="50" spans="1:5" ht="18.75" customHeight="1">
      <c r="A50" s="35" t="s">
        <v>305</v>
      </c>
      <c r="B50" s="68">
        <v>1</v>
      </c>
      <c r="C50" s="68">
        <v>0</v>
      </c>
      <c r="D50" s="68">
        <v>1</v>
      </c>
      <c r="E50" s="32">
        <f>SUM(C50:D50)</f>
        <v>1</v>
      </c>
    </row>
    <row r="51" spans="1:5" ht="15" thickBot="1">
      <c r="A51" s="36" t="s">
        <v>54</v>
      </c>
      <c r="B51" s="69">
        <v>1</v>
      </c>
      <c r="C51" s="69">
        <v>2</v>
      </c>
      <c r="D51" s="69">
        <v>4</v>
      </c>
      <c r="E51" s="34">
        <f>SUM(C51:D51)</f>
        <v>6</v>
      </c>
    </row>
    <row r="52" spans="1:5" ht="13.5">
      <c r="A52" s="4" t="s">
        <v>40</v>
      </c>
      <c r="B52" s="23">
        <f>SUM(B9:B51)</f>
        <v>2750</v>
      </c>
      <c r="C52" s="23">
        <f>SUM(C9:C51)</f>
        <v>2395</v>
      </c>
      <c r="D52" s="23">
        <f>SUM(D9:D51)</f>
        <v>2174</v>
      </c>
      <c r="E52" s="23">
        <f>SUM(E9:E51)</f>
        <v>4569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8:E29 E13:E20 E51 E26 E32:E37 E43 E44:E49 E39:E41 E22:E24 E10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2023-02-06T08:05:37Z</cp:lastPrinted>
  <dcterms:created xsi:type="dcterms:W3CDTF">2005-03-02T07:14:27Z</dcterms:created>
  <dcterms:modified xsi:type="dcterms:W3CDTF">2023-02-06T08:05:53Z</dcterms:modified>
  <cp:category/>
  <cp:version/>
  <cp:contentType/>
  <cp:contentStatus/>
</cp:coreProperties>
</file>