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tabRatio="455" activeTab="0"/>
  </bookViews>
  <sheets>
    <sheet name="報告書 " sheetId="1" r:id="rId1"/>
    <sheet name="報告書（記入例）" sheetId="2" r:id="rId2"/>
    <sheet name="金銭出納簿" sheetId="3" r:id="rId3"/>
    <sheet name="金銭出納簿（記入例）" sheetId="4" r:id="rId4"/>
  </sheets>
  <definedNames>
    <definedName name="_xlnm.Print_Area" localSheetId="3">'金銭出納簿（記入例）'!$A$1:$V$77</definedName>
  </definedNames>
  <calcPr fullCalcOnLoad="1"/>
</workbook>
</file>

<file path=xl/sharedStrings.xml><?xml version="1.0" encoding="utf-8"?>
<sst xmlns="http://schemas.openxmlformats.org/spreadsheetml/2006/main" count="265" uniqueCount="168">
  <si>
    <t>日付</t>
  </si>
  <si>
    <t>支出（円）</t>
  </si>
  <si>
    <t>役員報酬</t>
  </si>
  <si>
    <t>その他</t>
  </si>
  <si>
    <t>合　　　計</t>
  </si>
  <si>
    <t>集落協定名：</t>
  </si>
  <si>
    <t>個人配分</t>
  </si>
  <si>
    <t>農地管理費</t>
  </si>
  <si>
    <t>農　地
管理費</t>
  </si>
  <si>
    <t>鳥獣害防止対策費</t>
  </si>
  <si>
    <t>共同利用
機械購入費</t>
  </si>
  <si>
    <t>多面的機能
増進活動費</t>
  </si>
  <si>
    <t>内　　容</t>
  </si>
  <si>
    <t>合　計</t>
  </si>
  <si>
    <t>領収書
番　号</t>
  </si>
  <si>
    <t>交付金</t>
  </si>
  <si>
    <t>視察バス借り上げ代
講師謝礼</t>
  </si>
  <si>
    <t>日当（周辺林地の下草刈り）</t>
  </si>
  <si>
    <t>日当（農地法面の草刈り）</t>
  </si>
  <si>
    <t>水路補修資材代</t>
  </si>
  <si>
    <t>事務消耗品代</t>
  </si>
  <si>
    <t>植栽費（花の種、堆肥）</t>
  </si>
  <si>
    <t>砂利（道路補修用）</t>
  </si>
  <si>
    <t>草刈り刃購入代
混合油代（草刈り機用）</t>
  </si>
  <si>
    <t>除草剤購入代
草刈り刃購入代</t>
  </si>
  <si>
    <t>2,3,4,5</t>
  </si>
  <si>
    <t>7,8</t>
  </si>
  <si>
    <t>9,10</t>
  </si>
  <si>
    <t>イノシシ柵資材代
イノシシ柵管理日当</t>
  </si>
  <si>
    <t>加工販売経費</t>
  </si>
  <si>
    <t>共同防除薬剤代
写真プリント代</t>
  </si>
  <si>
    <t>12,13</t>
  </si>
  <si>
    <t>34～45</t>
  </si>
  <si>
    <t>項目</t>
  </si>
  <si>
    <t>代表者手当等</t>
  </si>
  <si>
    <t>研修会等費</t>
  </si>
  <si>
    <t>鳥獣被害防止対策費</t>
  </si>
  <si>
    <t>共同利用機械購入等費</t>
  </si>
  <si>
    <t>多面的機能増進活動費</t>
  </si>
  <si>
    <t>収　入</t>
  </si>
  <si>
    <t>支　出</t>
  </si>
  <si>
    <t>集落協定代表者</t>
  </si>
  <si>
    <t>配分等の基礎</t>
  </si>
  <si>
    <t>支出項目</t>
  </si>
  <si>
    <t>支　出　額（円）</t>
  </si>
  <si>
    <t>単位：円</t>
  </si>
  <si>
    <t>協定参加者名</t>
  </si>
  <si>
    <t>個人配分分</t>
  </si>
  <si>
    <t>共同取組活動分</t>
  </si>
  <si>
    <t>(２) 共同取組活動支出額</t>
  </si>
  <si>
    <t>(１) 配分総額</t>
  </si>
  <si>
    <t>残(積立)額（④+②-③）</t>
  </si>
  <si>
    <t>① 個人配分分</t>
  </si>
  <si>
    <t>② 共同取組活動分</t>
  </si>
  <si>
    <t>③ 総　計</t>
  </si>
  <si>
    <t>研修会費等</t>
  </si>
  <si>
    <t>農道・水路管理費</t>
  </si>
  <si>
    <t>共同利用機械購入費</t>
  </si>
  <si>
    <t>農道・水路管理費</t>
  </si>
  <si>
    <t>農道･水路
管理費</t>
  </si>
  <si>
    <t>鳥獣害防止対策費</t>
  </si>
  <si>
    <t>収入額 ①</t>
  </si>
  <si>
    <t>収入額 ②</t>
  </si>
  <si>
    <t>支出額 ③</t>
  </si>
  <si>
    <t>収入額 ①+②</t>
  </si>
  <si>
    <t>別紙１</t>
  </si>
  <si>
    <t>備　　　　考</t>
  </si>
  <si>
    <t>集 落 協 定 名</t>
  </si>
  <si>
    <t>総　　　額（円）</t>
  </si>
  <si>
    <t>鳥獣害防止
対策費</t>
  </si>
  <si>
    <t>収 入
（円）</t>
  </si>
  <si>
    <t>残 高
（円）</t>
  </si>
  <si>
    <t>記 入 内 容</t>
  </si>
  <si>
    <t>農道や水路の管理、補修、道路法面の管理に要した経費　</t>
  </si>
  <si>
    <t>田畑の耕作・管理に要した経費</t>
  </si>
  <si>
    <t>鳥獣防止柵の設置・補修に要した経費　</t>
  </si>
  <si>
    <t>共同利用機械の購入・管理に要した経費</t>
  </si>
  <si>
    <t>協定書第５の３の活動を実施するのに要した経費</t>
  </si>
  <si>
    <t>上記に当てはまらないものに要した経費</t>
  </si>
  <si>
    <t>代表者、会計等の役員手当</t>
  </si>
  <si>
    <t>視察・研修会等に要した費用</t>
  </si>
  <si>
    <t>≪注意≫</t>
  </si>
  <si>
    <t>≪収入・支出科目≫</t>
  </si>
  <si>
    <t>個人配分額</t>
  </si>
  <si>
    <t>日当、イノシシ防護トタン、防鳥ネット等の資材費</t>
  </si>
  <si>
    <t>　出　雲</t>
  </si>
  <si>
    <t>　平田　太郎</t>
  </si>
  <si>
    <t>代表、書記、会計、共同担当</t>
  </si>
  <si>
    <t>先進地視察バス代、講師謝礼</t>
  </si>
  <si>
    <t>協定参加者が多数の場合は、別紙で提出可</t>
  </si>
  <si>
    <t>役員手当（４名分）</t>
  </si>
  <si>
    <r>
      <t>集落協定名：　</t>
    </r>
    <r>
      <rPr>
        <sz val="16"/>
        <color indexed="10"/>
        <rFont val="ＭＳ ゴシック"/>
        <family val="3"/>
      </rPr>
      <t>出雲</t>
    </r>
    <r>
      <rPr>
        <sz val="11"/>
        <rFont val="ＭＳ ゴシック"/>
        <family val="3"/>
      </rPr>
      <t>　</t>
    </r>
  </si>
  <si>
    <t>２－①参照</t>
  </si>
  <si>
    <t>２－②参照</t>
  </si>
  <si>
    <t>具　体　例</t>
  </si>
  <si>
    <t>耕作面積で按分</t>
  </si>
  <si>
    <t>【記入例】</t>
  </si>
  <si>
    <t>※ 個人配分分及び共同取組活動分（日当・役員報酬等）は、個人の収入に該当しますので所得申告が必要です。</t>
  </si>
  <si>
    <t>前年繰越金</t>
  </si>
  <si>
    <t>22,23</t>
  </si>
  <si>
    <t>24,25</t>
  </si>
  <si>
    <t>26～30</t>
  </si>
  <si>
    <r>
      <t xml:space="preserve">④ </t>
    </r>
    <r>
      <rPr>
        <sz val="11"/>
        <color indexed="8"/>
        <rFont val="ＭＳ Ｐゴシック"/>
        <family val="3"/>
      </rPr>
      <t>過年残(積立)額計</t>
    </r>
    <r>
      <rPr>
        <sz val="8"/>
        <color indexed="8"/>
        <rFont val="ＭＳ Ｐゴシック"/>
        <family val="3"/>
      </rPr>
      <t>　</t>
    </r>
    <r>
      <rPr>
        <sz val="9"/>
        <color indexed="8"/>
        <rFont val="ＭＳ Ｐゴシック"/>
        <family val="3"/>
      </rPr>
      <t>　</t>
    </r>
    <r>
      <rPr>
        <sz val="12"/>
        <color indexed="8"/>
        <rFont val="ＭＳ Ｐゴシック"/>
        <family val="3"/>
      </rPr>
      <t>　　　　　　　</t>
    </r>
  </si>
  <si>
    <r>
      <t xml:space="preserve">④ </t>
    </r>
    <r>
      <rPr>
        <sz val="11"/>
        <rFont val="ＭＳ Ｐゴシック"/>
        <family val="3"/>
      </rPr>
      <t>過年残(積立)額計</t>
    </r>
    <r>
      <rPr>
        <sz val="12"/>
        <rFont val="ＭＳ Ｐゴシック"/>
        <family val="3"/>
      </rPr>
      <t>　　　　</t>
    </r>
  </si>
  <si>
    <t>○○　○○</t>
  </si>
  <si>
    <t>○○　○○</t>
  </si>
  <si>
    <t>○○　○○</t>
  </si>
  <si>
    <t>１　交付金に係る配分額及び共同取組活動の支出額</t>
  </si>
  <si>
    <t>２　協定参加者別細目</t>
  </si>
  <si>
    <t>１　交付金に係る配分額及び共同取組活動の支出額</t>
  </si>
  <si>
    <t>２　協定参加者別細目</t>
  </si>
  <si>
    <t>積立口座へ振替</t>
  </si>
  <si>
    <t>本会計より振替</t>
  </si>
  <si>
    <t>　　・交付金の受入口座と同様に金銭出納簿を作成してください。</t>
  </si>
  <si>
    <t>　　・積立口座から支出した場合、収支報告書の支出額は、その支出項目の受入口座と積立口座を合算した額を記入してください。</t>
  </si>
  <si>
    <t>【積立金口座の記入例】</t>
  </si>
  <si>
    <t>　　・交付金の受入口座から積立口座へのお金の振替は、受入口座の収入にマイナス「－」で記入し、積立口座には同額を収入で記入してください。</t>
  </si>
  <si>
    <t>【交付金：受入口座の記入例】</t>
  </si>
  <si>
    <t>14,15</t>
  </si>
  <si>
    <t>16～20</t>
  </si>
  <si>
    <t>多面的機能増進活動費</t>
  </si>
  <si>
    <t>コンバイン修理</t>
  </si>
  <si>
    <t>防除費、日当</t>
  </si>
  <si>
    <t>イノシシ柵資材、設置手当</t>
  </si>
  <si>
    <t>水路・道路補修資材、草刈り機用刃、混合油</t>
  </si>
  <si>
    <t>そばの種子代、堆肥、日当</t>
  </si>
  <si>
    <t>会議費、写真プリント、文房具、加工販売経費</t>
  </si>
  <si>
    <t>出雲市長 　飯　塚　俊　之　　様</t>
  </si>
  <si>
    <t>　　　出雲市長　　飯　塚　俊　之</t>
  </si>
  <si>
    <t>共同取組活動分のみの支出を記入（繰越金を含む）</t>
  </si>
  <si>
    <r>
      <t xml:space="preserve">・前年繰越額を記入
</t>
    </r>
    <r>
      <rPr>
        <b/>
        <u val="single"/>
        <sz val="14"/>
        <color indexed="10"/>
        <rFont val="ＭＳ Ｐゴシック"/>
        <family val="3"/>
      </rPr>
      <t>・別途「積立金の口座」を開設している場合は、その口座の残金を合算した額を記入</t>
    </r>
  </si>
  <si>
    <t>２．上記支出は、協定書で定めた内容にあたるものです。</t>
  </si>
  <si>
    <t>３．慰安旅行等の遊興費、宴会代、秋祭り助成等は共同取組活動の必要経費とは認められませんので、収支報告書に計上できません。</t>
  </si>
  <si>
    <t>均等割または面積割等で按分した個人配分額の合計</t>
  </si>
  <si>
    <t>会場使用料、バス借り上げ料、講師謝礼、資料印刷費等</t>
  </si>
  <si>
    <t>日当、草刈機の替刃、道・水路の補修資材等</t>
  </si>
  <si>
    <t>日当、肥料代、共同防除費、土壌改良に要した資材費等</t>
  </si>
  <si>
    <t>トラクター・田植え機・草刈り機等の購入や修理費、燃料代、借入金の返済金等</t>
  </si>
  <si>
    <t>周辺林地の下草刈りの出役費、景観作物の植栽、堆きゅう肥の施肥等</t>
  </si>
  <si>
    <t>会議お茶代、事務消耗品、共同利用施設の管理費、地域協議会負担金等</t>
  </si>
  <si>
    <t>会議費（お茶）</t>
  </si>
  <si>
    <t>５．年度をまたぐ交付金の立替は行わないでください。</t>
  </si>
  <si>
    <t>６．交付金の個人配分は確実に支払われたことを確認するため、受領書が必要となります。</t>
  </si>
  <si>
    <t>７．協定参加者の個人配分受給額の上限は年度で５００万円となっています（実施要領第６の３）。なお、多数の構成員からなる生産組織等には適用されません。</t>
  </si>
  <si>
    <t>９．別途「積立金の口座」を開設している場合</t>
  </si>
  <si>
    <r>
      <t>　　また、</t>
    </r>
    <r>
      <rPr>
        <b/>
        <sz val="16"/>
        <color indexed="10"/>
        <rFont val="ＭＳ Ｐゴシック"/>
        <family val="3"/>
      </rPr>
      <t>交付金による飲食は控えてください。（会議や作業時のお茶代のみ可）</t>
    </r>
  </si>
  <si>
    <t>４．個人施設の改修・整備、特定個人を対象とした農業生産資材の購入経費等への助成は、共同取組活動費の対象外ですのでご確認ください。</t>
  </si>
  <si>
    <t>収支報告書の内容を確認のうえ、「収支証明書」を集落代表者宛てに返送いたします（２月中旬）。</t>
  </si>
  <si>
    <r>
      <t>８．</t>
    </r>
    <r>
      <rPr>
        <b/>
        <sz val="16"/>
        <color indexed="10"/>
        <rFont val="ＭＳ Ｐゴシック"/>
        <family val="3"/>
      </rPr>
      <t>本交付金以外の補助金等は、収支に計上しないでください。</t>
    </r>
  </si>
  <si>
    <t>コンバイン修理代【R4.5.15立替分】</t>
  </si>
  <si>
    <t>令和６年１月　 　日</t>
  </si>
  <si>
    <t>令和５年　中山間地域等直接支払交付金　収支報告書</t>
  </si>
  <si>
    <t>令和５年  中山間地域等直接支払交付金収支証明書</t>
  </si>
  <si>
    <t>　令和５年　月　　日、　　月　　日に交付した中山間地域等直接支払交付金について、上記のとおり配分及び支出したことを証明する。</t>
  </si>
  <si>
    <t>令和６年　　月　　日</t>
  </si>
  <si>
    <r>
      <t>※ 上記の報告内容は、</t>
    </r>
    <r>
      <rPr>
        <u val="single"/>
        <sz val="22"/>
        <rFont val="ＭＳ Ｐゴシック"/>
        <family val="3"/>
      </rPr>
      <t>令和５年１月１日　～　令和５年１２月３１日</t>
    </r>
    <r>
      <rPr>
        <sz val="22"/>
        <rFont val="ＭＳ Ｐゴシック"/>
        <family val="3"/>
      </rPr>
      <t>の収支状況を記入。</t>
    </r>
  </si>
  <si>
    <t>令和５年　中山間地域等直接支払交付金収支報告書</t>
  </si>
  <si>
    <r>
      <rPr>
        <b/>
        <u val="single"/>
        <sz val="14"/>
        <color indexed="30"/>
        <rFont val="ＭＳ Ｐゴシック"/>
        <family val="3"/>
      </rPr>
      <t>R５年中の交付金額</t>
    </r>
    <r>
      <rPr>
        <b/>
        <sz val="14"/>
        <color indexed="30"/>
        <rFont val="ＭＳ Ｐゴシック"/>
        <family val="3"/>
      </rPr>
      <t>を記入
　※他の補助金や利息等の収入は含めない</t>
    </r>
  </si>
  <si>
    <t>R５．１２．３１時点の残額</t>
  </si>
  <si>
    <t>令和５年　中山間地域等直接支払交付金　金銭出納簿</t>
  </si>
  <si>
    <t>R5.1.1</t>
  </si>
  <si>
    <t>令和５年１月１日　～　令和５年１２月３１日</t>
  </si>
  <si>
    <t>　令和５年　中山間地域等直接支払交付金　金銭出納簿</t>
  </si>
  <si>
    <t>令和５年１月１日　～　令和５年１２月３１日</t>
  </si>
  <si>
    <r>
      <t>　　令和５年　中山間地域等直接支払交付金　金銭出納簿</t>
    </r>
    <r>
      <rPr>
        <b/>
        <sz val="18"/>
        <color indexed="10"/>
        <rFont val="ＭＳ ゴシック"/>
        <family val="3"/>
      </rPr>
      <t>（積立口座）</t>
    </r>
  </si>
  <si>
    <t>１．令和５年１月１日～令和５年１２月３１日の収支を記入してください。</t>
  </si>
  <si>
    <t>令和５年度交付金</t>
  </si>
  <si>
    <t>R５年中（令和５年１月１日～令和５年１２月３１日）に交付された額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</si>
</sst>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eneral\ &quot;円&quot;"/>
    <numFmt numFmtId="178" formatCode="#,##0\ &quot;円&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Red]0"/>
    <numFmt numFmtId="185" formatCode="#,##0.0"/>
    <numFmt numFmtId="186" formatCode="#,##0_);[Red]\(#,##0\)"/>
    <numFmt numFmtId="187" formatCode="#,##0;[Red]#,##0"/>
    <numFmt numFmtId="188" formatCode="0.000"/>
    <numFmt numFmtId="189" formatCode="0.0000"/>
    <numFmt numFmtId="190" formatCode="0.00000"/>
    <numFmt numFmtId="191" formatCode="0.000000"/>
    <numFmt numFmtId="192" formatCode="0.0000000"/>
    <numFmt numFmtId="193" formatCode="0.00000000"/>
    <numFmt numFmtId="194" formatCode="0.0"/>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102">
    <font>
      <sz val="11"/>
      <name val="ＭＳ Ｐゴシック"/>
      <family val="3"/>
    </font>
    <font>
      <sz val="6"/>
      <name val="ＭＳ Ｐゴシック"/>
      <family val="3"/>
    </font>
    <font>
      <sz val="11"/>
      <name val="ＭＳ ゴシック"/>
      <family val="3"/>
    </font>
    <font>
      <b/>
      <sz val="18"/>
      <color indexed="10"/>
      <name val="ＭＳ Ｐゴシック"/>
      <family val="3"/>
    </font>
    <font>
      <sz val="18"/>
      <name val="ＭＳ Ｐゴシック"/>
      <family val="3"/>
    </font>
    <font>
      <b/>
      <sz val="18"/>
      <name val="ＭＳ ゴシック"/>
      <family val="3"/>
    </font>
    <font>
      <sz val="12"/>
      <name val="ＭＳ ゴシック"/>
      <family val="3"/>
    </font>
    <font>
      <sz val="12"/>
      <name val="ＭＳ Ｐゴシック"/>
      <family val="3"/>
    </font>
    <font>
      <sz val="12"/>
      <color indexed="10"/>
      <name val="ＭＳ Ｐゴシック"/>
      <family val="3"/>
    </font>
    <font>
      <sz val="22"/>
      <name val="ＭＳ Ｐゴシック"/>
      <family val="3"/>
    </font>
    <font>
      <sz val="16"/>
      <color indexed="10"/>
      <name val="ＭＳ ゴシック"/>
      <family val="3"/>
    </font>
    <font>
      <u val="single"/>
      <sz val="22"/>
      <name val="ＭＳ Ｐゴシック"/>
      <family val="3"/>
    </font>
    <font>
      <b/>
      <sz val="14"/>
      <color indexed="30"/>
      <name val="ＭＳ Ｐゴシック"/>
      <family val="3"/>
    </font>
    <font>
      <b/>
      <u val="single"/>
      <sz val="14"/>
      <color indexed="30"/>
      <name val="ＭＳ Ｐゴシック"/>
      <family val="3"/>
    </font>
    <font>
      <b/>
      <sz val="18"/>
      <name val="ＭＳ Ｐゴシック"/>
      <family val="3"/>
    </font>
    <font>
      <sz val="12"/>
      <color indexed="8"/>
      <name val="ＭＳ Ｐゴシック"/>
      <family val="3"/>
    </font>
    <font>
      <sz val="11"/>
      <color indexed="8"/>
      <name val="ＭＳ Ｐゴシック"/>
      <family val="3"/>
    </font>
    <font>
      <sz val="8"/>
      <color indexed="8"/>
      <name val="ＭＳ Ｐゴシック"/>
      <family val="3"/>
    </font>
    <font>
      <sz val="9"/>
      <color indexed="8"/>
      <name val="ＭＳ Ｐゴシック"/>
      <family val="3"/>
    </font>
    <font>
      <b/>
      <u val="single"/>
      <sz val="14"/>
      <color indexed="10"/>
      <name val="ＭＳ Ｐゴシック"/>
      <family val="3"/>
    </font>
    <font>
      <b/>
      <sz val="18"/>
      <color indexed="10"/>
      <name val="ＭＳ ゴシック"/>
      <family val="3"/>
    </font>
    <font>
      <sz val="16"/>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i/>
      <sz val="12"/>
      <color indexed="10"/>
      <name val="ＭＳ Ｐゴシック"/>
      <family val="3"/>
    </font>
    <font>
      <b/>
      <sz val="12"/>
      <color indexed="30"/>
      <name val="ＭＳ Ｐゴシック"/>
      <family val="3"/>
    </font>
    <font>
      <sz val="28"/>
      <color indexed="10"/>
      <name val="ＭＳ Ｐゴシック"/>
      <family val="3"/>
    </font>
    <font>
      <sz val="26"/>
      <color indexed="10"/>
      <name val="ＭＳ Ｐゴシック"/>
      <family val="3"/>
    </font>
    <font>
      <sz val="12"/>
      <color indexed="8"/>
      <name val="ＭＳ 明朝"/>
      <family val="1"/>
    </font>
    <font>
      <sz val="11"/>
      <color indexed="8"/>
      <name val="ＭＳ ゴシック"/>
      <family val="3"/>
    </font>
    <font>
      <b/>
      <sz val="12"/>
      <color indexed="8"/>
      <name val="ＭＳ ゴシック"/>
      <family val="3"/>
    </font>
    <font>
      <b/>
      <sz val="12"/>
      <color indexed="8"/>
      <name val="ＭＳ Ｐゴシック"/>
      <family val="3"/>
    </font>
    <font>
      <sz val="12"/>
      <color indexed="8"/>
      <name val="ＭＳ ゴシック"/>
      <family val="3"/>
    </font>
    <font>
      <b/>
      <sz val="16"/>
      <name val="ＭＳ Ｐゴシック"/>
      <family val="3"/>
    </font>
    <font>
      <b/>
      <sz val="14"/>
      <name val="ＭＳ Ｐゴシック"/>
      <family val="3"/>
    </font>
    <font>
      <b/>
      <sz val="20"/>
      <color indexed="10"/>
      <name val="ＭＳ Ｐゴシック"/>
      <family val="3"/>
    </font>
    <font>
      <b/>
      <sz val="20"/>
      <name val="ＭＳ Ｐゴシック"/>
      <family val="3"/>
    </font>
    <font>
      <sz val="14"/>
      <name val="ＭＳ Ｐゴシック"/>
      <family val="3"/>
    </font>
    <font>
      <b/>
      <sz val="11"/>
      <color indexed="30"/>
      <name val="ＭＳ Ｐゴシック"/>
      <family val="3"/>
    </font>
    <font>
      <b/>
      <sz val="11"/>
      <color indexed="30"/>
      <name val="Calibri"/>
      <family val="2"/>
    </font>
    <font>
      <b/>
      <sz val="14"/>
      <color indexed="8"/>
      <name val="ＭＳ Ｐゴシック"/>
      <family val="3"/>
    </font>
    <font>
      <b/>
      <u val="single"/>
      <sz val="14"/>
      <color indexed="8"/>
      <name val="ＭＳ Ｐゴシック"/>
      <family val="3"/>
    </font>
    <font>
      <b/>
      <sz val="14"/>
      <color indexed="8"/>
      <name val="Calibri"/>
      <family val="2"/>
    </font>
    <font>
      <sz val="16"/>
      <color indexed="8"/>
      <name val="ＭＳ Ｐゴシック"/>
      <family val="3"/>
    </font>
    <font>
      <sz val="14"/>
      <color indexed="8"/>
      <name val="ＭＳ Ｐゴシック"/>
      <family val="3"/>
    </font>
    <font>
      <sz val="18"/>
      <color indexed="8"/>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2"/>
      <color rgb="FFFF0000"/>
      <name val="ＭＳ Ｐゴシック"/>
      <family val="3"/>
    </font>
    <font>
      <i/>
      <sz val="12"/>
      <color rgb="FFFF0000"/>
      <name val="ＭＳ Ｐゴシック"/>
      <family val="3"/>
    </font>
    <font>
      <b/>
      <sz val="12"/>
      <color rgb="FF0070C0"/>
      <name val="ＭＳ Ｐゴシック"/>
      <family val="3"/>
    </font>
    <font>
      <b/>
      <sz val="14"/>
      <color rgb="FF0070C0"/>
      <name val="ＭＳ Ｐゴシック"/>
      <family val="3"/>
    </font>
    <font>
      <sz val="28"/>
      <color rgb="FFFF0000"/>
      <name val="ＭＳ Ｐゴシック"/>
      <family val="3"/>
    </font>
    <font>
      <sz val="26"/>
      <color rgb="FFFF0000"/>
      <name val="ＭＳ Ｐゴシック"/>
      <family val="3"/>
    </font>
    <font>
      <sz val="12"/>
      <color theme="1"/>
      <name val="ＭＳ Ｐゴシック"/>
      <family val="3"/>
    </font>
    <font>
      <sz val="11"/>
      <color rgb="FFFF0000"/>
      <name val="ＭＳ Ｐゴシック"/>
      <family val="3"/>
    </font>
    <font>
      <sz val="12"/>
      <color theme="1"/>
      <name val="ＭＳ 明朝"/>
      <family val="1"/>
    </font>
    <font>
      <sz val="11"/>
      <color theme="1"/>
      <name val="ＭＳ ゴシック"/>
      <family val="3"/>
    </font>
    <font>
      <b/>
      <sz val="12"/>
      <color theme="1"/>
      <name val="ＭＳ ゴシック"/>
      <family val="3"/>
    </font>
    <font>
      <b/>
      <sz val="12"/>
      <color theme="1"/>
      <name val="ＭＳ Ｐゴシック"/>
      <family val="3"/>
    </font>
    <font>
      <sz val="12"/>
      <color theme="1"/>
      <name val="ＭＳ ゴシック"/>
      <family val="3"/>
    </font>
    <font>
      <b/>
      <sz val="16"/>
      <name val="Calibri"/>
      <family val="3"/>
    </font>
    <font>
      <b/>
      <sz val="14"/>
      <name val="Calibri"/>
      <family val="3"/>
    </font>
    <font>
      <sz val="11"/>
      <name val="Calibri"/>
      <family val="3"/>
    </font>
    <font>
      <sz val="16"/>
      <name val="Calibri"/>
      <family val="3"/>
    </font>
    <font>
      <sz val="12"/>
      <name val="Calibri"/>
      <family val="3"/>
    </font>
    <font>
      <sz val="14"/>
      <name val="Calibri"/>
      <family val="3"/>
    </font>
    <font>
      <b/>
      <sz val="20"/>
      <name val="Calibri"/>
      <family val="3"/>
    </font>
    <font>
      <b/>
      <sz val="20"/>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dotted"/>
      <right style="dotted"/>
      <top style="thin"/>
      <bottom style="thin"/>
    </border>
    <border diagonalUp="1">
      <left style="thin"/>
      <right style="thin"/>
      <top style="thin"/>
      <bottom style="double"/>
      <diagonal style="thin"/>
    </border>
    <border diagonalUp="1">
      <left style="thin"/>
      <right>
        <color indexed="63"/>
      </right>
      <top style="thin"/>
      <bottom style="double"/>
      <diagonal style="thin"/>
    </border>
    <border diagonalUp="1">
      <left style="dotted"/>
      <right style="dotted"/>
      <top style="thin"/>
      <bottom style="double"/>
      <diagonal style="thin"/>
    </border>
    <border diagonalUp="1">
      <left>
        <color indexed="63"/>
      </left>
      <right style="thin"/>
      <top style="thin"/>
      <bottom style="double"/>
      <diagonal style="thin"/>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color indexed="63"/>
      </right>
      <top style="double"/>
      <bottom style="thin"/>
    </border>
    <border>
      <left style="thin"/>
      <right style="thin"/>
      <top style="double"/>
      <bottom style="thin"/>
    </border>
    <border>
      <left style="dotted"/>
      <right style="dotted"/>
      <top style="double"/>
      <bottom style="thin"/>
    </border>
    <border>
      <left>
        <color indexed="63"/>
      </left>
      <right style="thin"/>
      <top style="double"/>
      <bottom style="thin"/>
    </border>
    <border diagonalUp="1">
      <left style="thin"/>
      <right style="thin"/>
      <top style="double"/>
      <bottom style="thin"/>
      <diagonal style="thin"/>
    </border>
    <border>
      <left>
        <color indexed="63"/>
      </left>
      <right>
        <color indexed="63"/>
      </right>
      <top>
        <color indexed="63"/>
      </top>
      <bottom style="thin"/>
    </border>
    <border>
      <left>
        <color indexed="63"/>
      </left>
      <right style="thin"/>
      <top style="thin"/>
      <bottom style="thin"/>
    </border>
    <border>
      <left style="double"/>
      <right>
        <color indexed="63"/>
      </right>
      <top style="thin"/>
      <bottom style="thin"/>
    </border>
    <border>
      <left style="thin"/>
      <right style="double"/>
      <top style="thin"/>
      <bottom style="thin"/>
    </border>
    <border>
      <left style="thin"/>
      <right style="thin"/>
      <top style="thin"/>
      <bottom>
        <color indexed="63"/>
      </bottom>
    </border>
    <border>
      <left style="thin"/>
      <right style="thin"/>
      <top style="dotted"/>
      <bottom style="dotted"/>
    </border>
    <border>
      <left style="double"/>
      <right>
        <color indexed="63"/>
      </right>
      <top>
        <color indexed="63"/>
      </top>
      <bottom style="thin"/>
    </border>
    <border>
      <left style="thin"/>
      <right style="double"/>
      <top>
        <color indexed="63"/>
      </top>
      <bottom style="thin"/>
    </border>
    <border>
      <left style="double"/>
      <right>
        <color indexed="63"/>
      </right>
      <top style="thin"/>
      <bottom>
        <color indexed="63"/>
      </bottom>
    </border>
    <border>
      <left style="double"/>
      <right>
        <color indexed="63"/>
      </right>
      <top style="thin"/>
      <bottom style="double"/>
    </border>
    <border>
      <left style="thin"/>
      <right style="double"/>
      <top style="thin"/>
      <bottom style="double"/>
    </border>
    <border>
      <left style="thin"/>
      <right>
        <color indexed="63"/>
      </right>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style="thin"/>
      <top style="thin"/>
      <bottom style="double"/>
    </border>
    <border>
      <left>
        <color indexed="63"/>
      </left>
      <right style="double"/>
      <top style="thin"/>
      <bottom style="double"/>
    </border>
    <border>
      <left>
        <color indexed="63"/>
      </left>
      <right>
        <color indexed="63"/>
      </right>
      <top style="thin"/>
      <bottom style="double"/>
    </border>
    <border>
      <left style="double"/>
      <right style="double"/>
      <top style="thin"/>
      <bottom style="thin"/>
    </border>
    <border>
      <left style="double"/>
      <right style="double"/>
      <top>
        <color indexed="63"/>
      </top>
      <bottom style="thin"/>
    </border>
    <border>
      <left style="double"/>
      <right style="double"/>
      <top style="thin"/>
      <bottom style="double"/>
    </border>
    <border>
      <left>
        <color indexed="63"/>
      </left>
      <right>
        <color indexed="63"/>
      </right>
      <top>
        <color indexed="63"/>
      </top>
      <bottom style="mediumDashDot">
        <color rgb="FFFF0000"/>
      </bottom>
    </border>
    <border>
      <left>
        <color indexed="63"/>
      </left>
      <right>
        <color indexed="63"/>
      </right>
      <top style="mediumDashDotDot"/>
      <bottom>
        <color indexed="63"/>
      </bottom>
    </border>
    <border>
      <left style="medium"/>
      <right style="thin"/>
      <top style="medium"/>
      <bottom style="medium"/>
    </border>
    <border>
      <left style="medium"/>
      <right style="thin"/>
      <top style="medium"/>
      <bottom>
        <color indexed="63"/>
      </bottom>
    </border>
    <border>
      <left>
        <color indexed="63"/>
      </left>
      <right style="thick">
        <color rgb="FFFFFF00"/>
      </right>
      <top style="thick">
        <color rgb="FFFFFF00"/>
      </top>
      <bottom>
        <color indexed="63"/>
      </bottom>
    </border>
    <border>
      <left style="thick">
        <color rgb="FFFFFF00"/>
      </left>
      <right>
        <color indexed="63"/>
      </right>
      <top>
        <color indexed="63"/>
      </top>
      <bottom>
        <color indexed="63"/>
      </bottom>
    </border>
    <border>
      <left>
        <color indexed="63"/>
      </left>
      <right style="thick">
        <color rgb="FFFFFF00"/>
      </right>
      <top>
        <color indexed="63"/>
      </top>
      <bottom>
        <color indexed="63"/>
      </bottom>
    </border>
    <border>
      <left style="thick">
        <color rgb="FFFFFF00"/>
      </left>
      <right>
        <color indexed="63"/>
      </right>
      <top>
        <color indexed="63"/>
      </top>
      <bottom style="thick">
        <color rgb="FFFFFF00"/>
      </bottom>
    </border>
    <border>
      <left>
        <color indexed="63"/>
      </left>
      <right>
        <color indexed="63"/>
      </right>
      <top>
        <color indexed="63"/>
      </top>
      <bottom style="thick">
        <color rgb="FFFFFF00"/>
      </bottom>
    </border>
    <border>
      <left>
        <color indexed="63"/>
      </left>
      <right style="thick">
        <color rgb="FFFFFF00"/>
      </right>
      <top>
        <color indexed="63"/>
      </top>
      <bottom style="thick">
        <color rgb="FFFFFF00"/>
      </bottom>
    </border>
    <border>
      <left style="thick">
        <color rgb="FFFFFF00"/>
      </left>
      <right>
        <color indexed="63"/>
      </right>
      <top style="thick">
        <color rgb="FFFFFF00"/>
      </top>
      <bottom>
        <color indexed="63"/>
      </bottom>
    </border>
    <border>
      <left>
        <color indexed="63"/>
      </left>
      <right>
        <color indexed="63"/>
      </right>
      <top style="thick">
        <color rgb="FFFFFF00"/>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color rgb="FF0070C0"/>
      </left>
      <right style="medium">
        <color rgb="FF0070C0"/>
      </right>
      <top style="medium">
        <color rgb="FF0070C0"/>
      </top>
      <bottom>
        <color indexed="63"/>
      </bottom>
    </border>
    <border>
      <left style="medium">
        <color rgb="FF0070C0"/>
      </left>
      <right style="medium">
        <color rgb="FF0070C0"/>
      </right>
      <top>
        <color indexed="63"/>
      </top>
      <bottom>
        <color indexed="63"/>
      </bottom>
    </border>
    <border>
      <left style="medium">
        <color rgb="FF0070C0"/>
      </left>
      <right style="medium">
        <color rgb="FF0070C0"/>
      </right>
      <top>
        <color indexed="63"/>
      </top>
      <bottom style="medium">
        <color rgb="FF0070C0"/>
      </bottom>
    </border>
    <border>
      <left style="thin"/>
      <right>
        <color indexed="63"/>
      </right>
      <top style="dashed"/>
      <bottom style="dashed"/>
    </border>
    <border>
      <left>
        <color indexed="63"/>
      </left>
      <right style="thin"/>
      <top style="dashed"/>
      <bottom style="dash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dotted"/>
      <right>
        <color indexed="63"/>
      </right>
      <top style="thin"/>
      <bottom style="medium"/>
    </border>
    <border>
      <left>
        <color indexed="63"/>
      </left>
      <right style="medium"/>
      <top style="thin"/>
      <bottom style="medium"/>
    </border>
    <border>
      <left style="dotted"/>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dotted"/>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dotted"/>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79" fillId="32" borderId="0" applyNumberFormat="0" applyBorder="0" applyAlignment="0" applyProtection="0"/>
  </cellStyleXfs>
  <cellXfs count="372">
    <xf numFmtId="0" fontId="0" fillId="0" borderId="0" xfId="0" applyAlignment="1">
      <alignment/>
    </xf>
    <xf numFmtId="0" fontId="0" fillId="0" borderId="0" xfId="0" applyBorder="1" applyAlignment="1">
      <alignment horizontal="center"/>
    </xf>
    <xf numFmtId="58" fontId="0" fillId="0" borderId="0" xfId="0" applyNumberFormat="1" applyAlignment="1">
      <alignment horizontal="center" shrinkToFit="1"/>
    </xf>
    <xf numFmtId="0" fontId="3" fillId="0" borderId="0" xfId="0" applyFont="1" applyAlignment="1">
      <alignment horizontal="center" vertical="top"/>
    </xf>
    <xf numFmtId="0" fontId="4" fillId="0" borderId="0" xfId="0" applyFont="1" applyAlignment="1">
      <alignment vertical="top"/>
    </xf>
    <xf numFmtId="0" fontId="0" fillId="0" borderId="0" xfId="0" applyAlignment="1">
      <alignment vertical="center"/>
    </xf>
    <xf numFmtId="49" fontId="0" fillId="0" borderId="0" xfId="0" applyNumberForma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38" fontId="0" fillId="0" borderId="13" xfId="48" applyFont="1" applyBorder="1" applyAlignment="1">
      <alignment/>
    </xf>
    <xf numFmtId="38" fontId="0" fillId="0" borderId="14" xfId="48" applyFont="1" applyBorder="1" applyAlignment="1">
      <alignment/>
    </xf>
    <xf numFmtId="38" fontId="0" fillId="0" borderId="15" xfId="48" applyFont="1" applyBorder="1" applyAlignment="1">
      <alignment/>
    </xf>
    <xf numFmtId="38" fontId="0" fillId="0" borderId="16" xfId="48" applyFont="1" applyBorder="1" applyAlignment="1">
      <alignment/>
    </xf>
    <xf numFmtId="38" fontId="80" fillId="0" borderId="17" xfId="48" applyFont="1" applyBorder="1" applyAlignment="1">
      <alignment/>
    </xf>
    <xf numFmtId="0" fontId="0" fillId="0" borderId="13" xfId="0" applyFont="1" applyBorder="1" applyAlignment="1">
      <alignment/>
    </xf>
    <xf numFmtId="0" fontId="7" fillId="0" borderId="17" xfId="0" applyFont="1" applyBorder="1" applyAlignment="1">
      <alignment/>
    </xf>
    <xf numFmtId="0" fontId="0" fillId="0" borderId="0" xfId="0" applyFont="1" applyAlignment="1">
      <alignment/>
    </xf>
    <xf numFmtId="38" fontId="80" fillId="0" borderId="18" xfId="48" applyFont="1" applyBorder="1" applyAlignment="1">
      <alignment/>
    </xf>
    <xf numFmtId="3" fontId="80" fillId="0" borderId="19" xfId="48" applyNumberFormat="1" applyFont="1" applyBorder="1" applyAlignment="1">
      <alignment/>
    </xf>
    <xf numFmtId="3" fontId="80" fillId="0" borderId="20" xfId="48" applyNumberFormat="1" applyFont="1" applyBorder="1" applyAlignment="1">
      <alignment/>
    </xf>
    <xf numFmtId="3" fontId="80" fillId="0" borderId="21" xfId="48" applyNumberFormat="1" applyFont="1" applyBorder="1" applyAlignment="1">
      <alignment/>
    </xf>
    <xf numFmtId="3" fontId="80" fillId="0" borderId="18" xfId="48" applyNumberFormat="1" applyFont="1" applyBorder="1" applyAlignment="1">
      <alignment/>
    </xf>
    <xf numFmtId="0" fontId="80" fillId="0" borderId="18" xfId="0" applyFont="1" applyBorder="1" applyAlignment="1">
      <alignment/>
    </xf>
    <xf numFmtId="0" fontId="80" fillId="0" borderId="18" xfId="0" applyFont="1" applyBorder="1" applyAlignment="1">
      <alignment horizontal="left"/>
    </xf>
    <xf numFmtId="0" fontId="0" fillId="0" borderId="0" xfId="0" applyFont="1" applyAlignment="1">
      <alignment horizontal="left"/>
    </xf>
    <xf numFmtId="38" fontId="80" fillId="0" borderId="22" xfId="48" applyFont="1" applyBorder="1" applyAlignment="1">
      <alignment/>
    </xf>
    <xf numFmtId="0" fontId="80" fillId="0" borderId="22" xfId="0" applyFont="1" applyBorder="1" applyAlignment="1">
      <alignment horizontal="left"/>
    </xf>
    <xf numFmtId="0" fontId="80" fillId="0" borderId="18" xfId="0" applyFont="1" applyBorder="1" applyAlignment="1">
      <alignment horizontal="right"/>
    </xf>
    <xf numFmtId="0" fontId="80" fillId="0" borderId="22" xfId="0" applyFont="1" applyBorder="1" applyAlignment="1">
      <alignment horizontal="left" wrapText="1"/>
    </xf>
    <xf numFmtId="3" fontId="80" fillId="0" borderId="23" xfId="48" applyNumberFormat="1" applyFont="1" applyBorder="1" applyAlignment="1">
      <alignment/>
    </xf>
    <xf numFmtId="3" fontId="80" fillId="0" borderId="24" xfId="48" applyNumberFormat="1" applyFont="1" applyBorder="1" applyAlignment="1">
      <alignment/>
    </xf>
    <xf numFmtId="3" fontId="80" fillId="0" borderId="25" xfId="48" applyNumberFormat="1" applyFont="1" applyBorder="1" applyAlignment="1">
      <alignment/>
    </xf>
    <xf numFmtId="49" fontId="80" fillId="0" borderId="26" xfId="0" applyNumberFormat="1" applyFont="1" applyBorder="1" applyAlignment="1">
      <alignment horizontal="center"/>
    </xf>
    <xf numFmtId="3" fontId="80" fillId="0" borderId="27" xfId="48" applyNumberFormat="1" applyFont="1" applyBorder="1" applyAlignment="1">
      <alignment/>
    </xf>
    <xf numFmtId="3" fontId="80" fillId="0" borderId="26" xfId="48" applyNumberFormat="1" applyFont="1" applyBorder="1" applyAlignment="1">
      <alignment/>
    </xf>
    <xf numFmtId="3" fontId="80" fillId="0" borderId="28" xfId="48" applyNumberFormat="1" applyFont="1" applyBorder="1" applyAlignment="1">
      <alignment/>
    </xf>
    <xf numFmtId="3" fontId="80" fillId="0" borderId="29" xfId="48" applyNumberFormat="1" applyFont="1" applyBorder="1" applyAlignment="1">
      <alignment/>
    </xf>
    <xf numFmtId="38" fontId="80" fillId="0" borderId="30" xfId="48" applyFont="1" applyBorder="1" applyAlignment="1">
      <alignment/>
    </xf>
    <xf numFmtId="0" fontId="80" fillId="0" borderId="30" xfId="0" applyFont="1" applyBorder="1" applyAlignment="1">
      <alignment/>
    </xf>
    <xf numFmtId="0" fontId="7" fillId="0" borderId="0" xfId="0" applyFont="1" applyAlignment="1">
      <alignment vertical="center"/>
    </xf>
    <xf numFmtId="0" fontId="7" fillId="0" borderId="31" xfId="0" applyFont="1" applyBorder="1" applyAlignment="1">
      <alignment horizontal="left" vertical="center"/>
    </xf>
    <xf numFmtId="0" fontId="7" fillId="0" borderId="31" xfId="0" applyFont="1" applyBorder="1" applyAlignment="1">
      <alignment horizontal="left" shrinkToFit="1"/>
    </xf>
    <xf numFmtId="0" fontId="7" fillId="0" borderId="11" xfId="0" applyFont="1" applyBorder="1" applyAlignment="1">
      <alignment horizontal="right"/>
    </xf>
    <xf numFmtId="0" fontId="7" fillId="0" borderId="22" xfId="0" applyFont="1" applyBorder="1" applyAlignment="1">
      <alignment horizontal="center" vertical="center"/>
    </xf>
    <xf numFmtId="0" fontId="7" fillId="0" borderId="0" xfId="0" applyFont="1" applyAlignment="1">
      <alignment/>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righ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lef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6" xfId="0" applyFont="1" applyBorder="1" applyAlignment="1">
      <alignment vertical="center" shrinkToFit="1"/>
    </xf>
    <xf numFmtId="0" fontId="7" fillId="0" borderId="18" xfId="0" applyFont="1" applyBorder="1" applyAlignment="1">
      <alignment vertical="center"/>
    </xf>
    <xf numFmtId="0" fontId="7" fillId="0" borderId="10" xfId="0" applyFont="1" applyBorder="1" applyAlignment="1">
      <alignment horizontal="center" vertical="center" shrinkToFit="1"/>
    </xf>
    <xf numFmtId="0" fontId="7" fillId="0" borderId="0" xfId="0" applyFont="1" applyAlignment="1">
      <alignment/>
    </xf>
    <xf numFmtId="0" fontId="80" fillId="0" borderId="11" xfId="0" applyFont="1" applyBorder="1" applyAlignment="1">
      <alignment/>
    </xf>
    <xf numFmtId="0" fontId="80" fillId="0" borderId="17" xfId="0" applyFont="1" applyBorder="1" applyAlignment="1">
      <alignment horizontal="right"/>
    </xf>
    <xf numFmtId="0" fontId="80" fillId="0" borderId="17" xfId="0" applyFont="1" applyBorder="1" applyAlignment="1">
      <alignment horizontal="left"/>
    </xf>
    <xf numFmtId="38" fontId="81" fillId="0" borderId="37" xfId="48" applyFont="1" applyBorder="1" applyAlignment="1">
      <alignment horizontal="right" vertical="center" indent="1"/>
    </xf>
    <xf numFmtId="38" fontId="81" fillId="0" borderId="38" xfId="48" applyFont="1" applyBorder="1" applyAlignment="1">
      <alignment horizontal="right" vertical="center" indent="1"/>
    </xf>
    <xf numFmtId="38" fontId="81" fillId="0" borderId="21" xfId="48" applyFont="1" applyBorder="1" applyAlignment="1">
      <alignment horizontal="right" vertical="center" indent="1"/>
    </xf>
    <xf numFmtId="38" fontId="81" fillId="0" borderId="18" xfId="48" applyFont="1" applyBorder="1" applyAlignment="1">
      <alignment horizontal="right" vertical="center" indent="1"/>
    </xf>
    <xf numFmtId="38" fontId="81" fillId="0" borderId="39" xfId="48" applyFont="1" applyBorder="1" applyAlignment="1">
      <alignment horizontal="right" vertical="center" indent="1"/>
    </xf>
    <xf numFmtId="38" fontId="81" fillId="0" borderId="33" xfId="48" applyFont="1" applyBorder="1" applyAlignment="1">
      <alignment horizontal="right" vertical="center" indent="1"/>
    </xf>
    <xf numFmtId="38" fontId="81" fillId="0" borderId="40" xfId="48" applyFont="1" applyBorder="1" applyAlignment="1">
      <alignment horizontal="right" vertical="center" indent="1"/>
    </xf>
    <xf numFmtId="38" fontId="81" fillId="0" borderId="41" xfId="48" applyFont="1" applyBorder="1" applyAlignment="1">
      <alignment horizontal="right" vertical="center" indent="1"/>
    </xf>
    <xf numFmtId="38" fontId="81" fillId="0" borderId="25" xfId="48" applyFont="1" applyBorder="1" applyAlignment="1">
      <alignment horizontal="right" vertical="center" indent="1"/>
    </xf>
    <xf numFmtId="38" fontId="81" fillId="0" borderId="17" xfId="48" applyFont="1" applyBorder="1" applyAlignment="1">
      <alignment horizontal="right" vertical="center" indent="1"/>
    </xf>
    <xf numFmtId="38" fontId="81" fillId="0" borderId="37" xfId="0" applyNumberFormat="1" applyFont="1" applyBorder="1" applyAlignment="1">
      <alignment horizontal="right" vertical="center" indent="1"/>
    </xf>
    <xf numFmtId="0" fontId="7" fillId="0" borderId="0" xfId="0" applyFont="1" applyBorder="1" applyAlignment="1">
      <alignment/>
    </xf>
    <xf numFmtId="0" fontId="82" fillId="0" borderId="0" xfId="0" applyFont="1" applyBorder="1" applyAlignment="1">
      <alignment/>
    </xf>
    <xf numFmtId="0" fontId="7" fillId="0" borderId="31" xfId="0" applyFont="1" applyBorder="1" applyAlignment="1">
      <alignment horizontal="right"/>
    </xf>
    <xf numFmtId="178" fontId="81" fillId="0" borderId="32" xfId="48" applyNumberFormat="1" applyFont="1" applyBorder="1" applyAlignment="1">
      <alignment horizontal="center" vertical="center"/>
    </xf>
    <xf numFmtId="0" fontId="83" fillId="0" borderId="0" xfId="0" applyFont="1" applyAlignment="1">
      <alignment vertical="center" wrapText="1"/>
    </xf>
    <xf numFmtId="0" fontId="9" fillId="0" borderId="0" xfId="0" applyFont="1" applyAlignment="1">
      <alignment/>
    </xf>
    <xf numFmtId="0" fontId="84" fillId="0" borderId="0" xfId="0" applyFont="1" applyAlignment="1">
      <alignment/>
    </xf>
    <xf numFmtId="0" fontId="8" fillId="0" borderId="10" xfId="0" applyFont="1" applyBorder="1" applyAlignment="1">
      <alignment vertical="center"/>
    </xf>
    <xf numFmtId="0" fontId="8" fillId="0" borderId="11" xfId="0" applyFont="1" applyBorder="1" applyAlignment="1">
      <alignment vertical="center"/>
    </xf>
    <xf numFmtId="0" fontId="85" fillId="0" borderId="0" xfId="0" applyFont="1" applyAlignment="1">
      <alignment vertical="top"/>
    </xf>
    <xf numFmtId="0" fontId="86" fillId="0" borderId="0" xfId="0" applyFont="1" applyAlignment="1">
      <alignment vertical="center"/>
    </xf>
    <xf numFmtId="57" fontId="80" fillId="0" borderId="18" xfId="0" applyNumberFormat="1" applyFont="1" applyBorder="1" applyAlignment="1">
      <alignment horizontal="right"/>
    </xf>
    <xf numFmtId="57" fontId="80" fillId="0" borderId="17" xfId="0" applyNumberFormat="1" applyFont="1" applyBorder="1" applyAlignment="1">
      <alignment horizontal="right"/>
    </xf>
    <xf numFmtId="57" fontId="7" fillId="0" borderId="17" xfId="0" applyNumberFormat="1" applyFont="1" applyBorder="1" applyAlignment="1">
      <alignment horizontal="right"/>
    </xf>
    <xf numFmtId="0" fontId="5" fillId="33" borderId="0" xfId="61" applyFont="1" applyFill="1" applyBorder="1" applyAlignment="1">
      <alignment vertical="center"/>
      <protection/>
    </xf>
    <xf numFmtId="57" fontId="80" fillId="0" borderId="18" xfId="0" applyNumberFormat="1" applyFont="1" applyFill="1" applyBorder="1" applyAlignment="1">
      <alignment horizontal="right"/>
    </xf>
    <xf numFmtId="38" fontId="80" fillId="0" borderId="22" xfId="48" applyFont="1" applyFill="1" applyBorder="1" applyAlignment="1">
      <alignment/>
    </xf>
    <xf numFmtId="3" fontId="80" fillId="0" borderId="19" xfId="48" applyNumberFormat="1" applyFont="1" applyFill="1" applyBorder="1" applyAlignment="1">
      <alignment/>
    </xf>
    <xf numFmtId="3" fontId="80" fillId="0" borderId="20" xfId="48" applyNumberFormat="1" applyFont="1" applyFill="1" applyBorder="1" applyAlignment="1">
      <alignment/>
    </xf>
    <xf numFmtId="3" fontId="80" fillId="0" borderId="21" xfId="48" applyNumberFormat="1" applyFont="1" applyFill="1" applyBorder="1" applyAlignment="1">
      <alignment/>
    </xf>
    <xf numFmtId="0" fontId="80" fillId="0" borderId="18" xfId="0" applyFont="1" applyFill="1" applyBorder="1" applyAlignment="1">
      <alignment horizontal="right"/>
    </xf>
    <xf numFmtId="0" fontId="80" fillId="0" borderId="22" xfId="0" applyFont="1" applyFill="1" applyBorder="1" applyAlignment="1">
      <alignment horizontal="left" wrapText="1"/>
    </xf>
    <xf numFmtId="0" fontId="0" fillId="0" borderId="0" xfId="0" applyFont="1" applyFill="1" applyAlignment="1">
      <alignment/>
    </xf>
    <xf numFmtId="38" fontId="80" fillId="0" borderId="35" xfId="48" applyFont="1" applyBorder="1" applyAlignment="1">
      <alignment/>
    </xf>
    <xf numFmtId="3" fontId="80" fillId="0" borderId="42" xfId="48" applyNumberFormat="1" applyFont="1" applyBorder="1" applyAlignment="1">
      <alignment/>
    </xf>
    <xf numFmtId="3" fontId="80" fillId="0" borderId="43" xfId="48" applyNumberFormat="1" applyFont="1" applyBorder="1" applyAlignment="1">
      <alignment/>
    </xf>
    <xf numFmtId="3" fontId="80" fillId="0" borderId="44" xfId="48" applyNumberFormat="1" applyFont="1" applyBorder="1" applyAlignment="1">
      <alignment/>
    </xf>
    <xf numFmtId="0" fontId="80" fillId="0" borderId="45" xfId="0" applyFont="1" applyBorder="1" applyAlignment="1">
      <alignment horizontal="right"/>
    </xf>
    <xf numFmtId="0" fontId="87" fillId="0" borderId="0" xfId="0" applyFont="1" applyAlignment="1">
      <alignment vertical="center"/>
    </xf>
    <xf numFmtId="0" fontId="87" fillId="0" borderId="31" xfId="0" applyFont="1" applyBorder="1" applyAlignment="1">
      <alignment horizontal="left" vertical="center"/>
    </xf>
    <xf numFmtId="0" fontId="87" fillId="0" borderId="0" xfId="0" applyFont="1" applyAlignment="1">
      <alignment/>
    </xf>
    <xf numFmtId="0" fontId="87" fillId="0" borderId="31" xfId="0" applyFont="1" applyBorder="1" applyAlignment="1">
      <alignment horizontal="left" shrinkToFit="1"/>
    </xf>
    <xf numFmtId="0" fontId="87" fillId="0" borderId="11" xfId="0" applyFont="1" applyBorder="1" applyAlignment="1">
      <alignment/>
    </xf>
    <xf numFmtId="0" fontId="87" fillId="0" borderId="11" xfId="0" applyFont="1" applyBorder="1" applyAlignment="1">
      <alignment horizontal="right"/>
    </xf>
    <xf numFmtId="38" fontId="87" fillId="0" borderId="0" xfId="48" applyFont="1" applyAlignment="1">
      <alignment vertical="center"/>
    </xf>
    <xf numFmtId="0" fontId="87" fillId="0" borderId="0" xfId="0" applyFont="1" applyAlignment="1">
      <alignment/>
    </xf>
    <xf numFmtId="0" fontId="87" fillId="0" borderId="35" xfId="0" applyFont="1" applyBorder="1" applyAlignment="1">
      <alignment vertical="center"/>
    </xf>
    <xf numFmtId="0" fontId="87" fillId="0" borderId="36" xfId="0" applyFont="1" applyBorder="1" applyAlignment="1">
      <alignment vertical="center"/>
    </xf>
    <xf numFmtId="0" fontId="87" fillId="0" borderId="36" xfId="0" applyFont="1" applyBorder="1" applyAlignment="1">
      <alignment vertical="center" shrinkToFit="1"/>
    </xf>
    <xf numFmtId="0" fontId="87" fillId="0" borderId="18" xfId="0" applyFont="1" applyBorder="1" applyAlignment="1">
      <alignment vertical="center"/>
    </xf>
    <xf numFmtId="0" fontId="87" fillId="0" borderId="10" xfId="0" applyFont="1" applyBorder="1" applyAlignment="1">
      <alignment horizontal="center" vertical="center" shrinkToFit="1"/>
    </xf>
    <xf numFmtId="178" fontId="87" fillId="0" borderId="32" xfId="48" applyNumberFormat="1" applyFont="1" applyBorder="1" applyAlignment="1">
      <alignment horizontal="right" vertical="center"/>
    </xf>
    <xf numFmtId="0" fontId="87" fillId="0" borderId="31" xfId="0" applyFont="1" applyBorder="1" applyAlignment="1">
      <alignment horizontal="right" vertical="center"/>
    </xf>
    <xf numFmtId="0" fontId="87" fillId="0" borderId="34" xfId="0" applyFont="1" applyBorder="1" applyAlignment="1">
      <alignment horizontal="center" vertical="center"/>
    </xf>
    <xf numFmtId="38" fontId="87" fillId="0" borderId="37" xfId="48" applyFont="1" applyBorder="1" applyAlignment="1">
      <alignment horizontal="right" vertical="center" indent="1"/>
    </xf>
    <xf numFmtId="38" fontId="87" fillId="0" borderId="38" xfId="48" applyFont="1" applyBorder="1" applyAlignment="1">
      <alignment horizontal="right" vertical="center" indent="1"/>
    </xf>
    <xf numFmtId="38" fontId="87" fillId="0" borderId="21" xfId="48" applyFont="1" applyBorder="1" applyAlignment="1">
      <alignment horizontal="right" vertical="center" indent="1"/>
    </xf>
    <xf numFmtId="38" fontId="87" fillId="0" borderId="18" xfId="48" applyFont="1" applyBorder="1" applyAlignment="1">
      <alignment horizontal="right" vertical="center" indent="1"/>
    </xf>
    <xf numFmtId="38" fontId="87" fillId="0" borderId="40" xfId="48" applyFont="1" applyBorder="1" applyAlignment="1">
      <alignment horizontal="right" vertical="center" indent="1"/>
    </xf>
    <xf numFmtId="38" fontId="87" fillId="0" borderId="41" xfId="48" applyFont="1" applyBorder="1" applyAlignment="1">
      <alignment horizontal="right" vertical="center" indent="1"/>
    </xf>
    <xf numFmtId="38" fontId="87" fillId="0" borderId="46" xfId="48" applyFont="1" applyBorder="1" applyAlignment="1">
      <alignment horizontal="right" vertical="center" indent="1"/>
    </xf>
    <xf numFmtId="38" fontId="87" fillId="0" borderId="33" xfId="48" applyFont="1" applyBorder="1" applyAlignment="1">
      <alignment horizontal="right" vertical="center" indent="1"/>
    </xf>
    <xf numFmtId="38" fontId="87" fillId="0" borderId="34" xfId="48" applyFont="1" applyBorder="1" applyAlignment="1">
      <alignment horizontal="right" vertical="center" indent="1"/>
    </xf>
    <xf numFmtId="38" fontId="87" fillId="0" borderId="27" xfId="48" applyFont="1" applyBorder="1" applyAlignment="1">
      <alignment horizontal="right" vertical="center" indent="1"/>
    </xf>
    <xf numFmtId="0" fontId="84" fillId="0" borderId="0" xfId="0" applyFont="1" applyAlignment="1">
      <alignment vertical="center" wrapText="1"/>
    </xf>
    <xf numFmtId="0" fontId="0" fillId="0" borderId="0" xfId="0" applyFont="1" applyAlignment="1">
      <alignment/>
    </xf>
    <xf numFmtId="49" fontId="88" fillId="0" borderId="31" xfId="0" applyNumberFormat="1" applyFont="1" applyBorder="1" applyAlignment="1">
      <alignment horizontal="left" vertical="center" indent="1"/>
    </xf>
    <xf numFmtId="49" fontId="88" fillId="0" borderId="47" xfId="0" applyNumberFormat="1" applyFont="1" applyBorder="1" applyAlignment="1">
      <alignment horizontal="left" vertical="center" indent="1"/>
    </xf>
    <xf numFmtId="0" fontId="88" fillId="0" borderId="10" xfId="0" applyFont="1" applyBorder="1" applyAlignment="1">
      <alignment/>
    </xf>
    <xf numFmtId="0" fontId="88" fillId="0" borderId="23" xfId="0" applyFont="1" applyBorder="1" applyAlignment="1">
      <alignment/>
    </xf>
    <xf numFmtId="0" fontId="0" fillId="0" borderId="0" xfId="0" applyFont="1" applyAlignment="1">
      <alignment horizontal="center"/>
    </xf>
    <xf numFmtId="0" fontId="5" fillId="33" borderId="0" xfId="60" applyFont="1" applyFill="1" applyBorder="1" applyAlignment="1">
      <alignment vertical="center"/>
      <protection/>
    </xf>
    <xf numFmtId="0" fontId="0" fillId="0" borderId="0" xfId="0" applyFont="1" applyAlignment="1">
      <alignment horizontal="centerContinuous"/>
    </xf>
    <xf numFmtId="0" fontId="14" fillId="0" borderId="0" xfId="0" applyFont="1" applyAlignment="1">
      <alignment horizontal="center" vertical="top"/>
    </xf>
    <xf numFmtId="0" fontId="0" fillId="0" borderId="0" xfId="0" applyFont="1" applyBorder="1" applyAlignment="1">
      <alignment horizontal="center"/>
    </xf>
    <xf numFmtId="58" fontId="0" fillId="0" borderId="0" xfId="0" applyNumberFormat="1" applyFont="1" applyAlignment="1">
      <alignment horizontal="center" shrinkToFit="1"/>
    </xf>
    <xf numFmtId="0" fontId="0" fillId="0" borderId="0" xfId="0" applyFont="1" applyAlignment="1">
      <alignment vertical="center"/>
    </xf>
    <xf numFmtId="38" fontId="81" fillId="0" borderId="34" xfId="48" applyFont="1" applyBorder="1" applyAlignment="1">
      <alignment horizontal="right" vertical="center" indent="1"/>
    </xf>
    <xf numFmtId="49" fontId="0" fillId="0" borderId="31" xfId="0" applyNumberFormat="1" applyFont="1" applyBorder="1" applyAlignment="1">
      <alignment horizontal="left" vertical="center" indent="1"/>
    </xf>
    <xf numFmtId="49" fontId="0" fillId="0" borderId="11" xfId="0" applyNumberFormat="1" applyFont="1" applyBorder="1" applyAlignment="1">
      <alignment horizontal="left" vertical="center" indent="1"/>
    </xf>
    <xf numFmtId="49" fontId="0" fillId="0" borderId="48" xfId="0" applyNumberFormat="1" applyFont="1" applyBorder="1" applyAlignment="1">
      <alignment horizontal="left" vertical="center" indent="1"/>
    </xf>
    <xf numFmtId="0" fontId="87" fillId="0" borderId="49" xfId="0" applyFont="1" applyBorder="1" applyAlignment="1">
      <alignment horizontal="center" vertical="center"/>
    </xf>
    <xf numFmtId="38" fontId="87" fillId="0" borderId="50" xfId="48" applyFont="1" applyBorder="1" applyAlignment="1">
      <alignment horizontal="right" vertical="center" indent="1"/>
    </xf>
    <xf numFmtId="38" fontId="87" fillId="0" borderId="51" xfId="48" applyFont="1" applyBorder="1" applyAlignment="1">
      <alignment horizontal="right" vertical="center" indent="1"/>
    </xf>
    <xf numFmtId="38" fontId="87" fillId="0" borderId="49" xfId="0" applyNumberFormat="1" applyFont="1" applyBorder="1" applyAlignment="1">
      <alignment horizontal="right" vertical="center" indent="1"/>
    </xf>
    <xf numFmtId="0" fontId="87" fillId="0" borderId="0" xfId="0" applyFont="1" applyBorder="1" applyAlignment="1">
      <alignment vertical="center"/>
    </xf>
    <xf numFmtId="3" fontId="80" fillId="0" borderId="17" xfId="48" applyNumberFormat="1" applyFont="1" applyBorder="1" applyAlignment="1">
      <alignment/>
    </xf>
    <xf numFmtId="0" fontId="80" fillId="0" borderId="17" xfId="0" applyFont="1" applyBorder="1" applyAlignment="1">
      <alignment/>
    </xf>
    <xf numFmtId="49" fontId="0" fillId="0" borderId="0" xfId="0" applyNumberFormat="1" applyBorder="1" applyAlignment="1">
      <alignment/>
    </xf>
    <xf numFmtId="0" fontId="0" fillId="0" borderId="0" xfId="0" applyBorder="1" applyAlignment="1">
      <alignment/>
    </xf>
    <xf numFmtId="0" fontId="21" fillId="0" borderId="0" xfId="0" applyFont="1" applyAlignment="1">
      <alignment/>
    </xf>
    <xf numFmtId="49" fontId="0" fillId="0" borderId="52" xfId="0" applyNumberFormat="1" applyBorder="1" applyAlignment="1">
      <alignment/>
    </xf>
    <xf numFmtId="0" fontId="0" fillId="0" borderId="52" xfId="0" applyBorder="1" applyAlignment="1">
      <alignment/>
    </xf>
    <xf numFmtId="0" fontId="0" fillId="0" borderId="10" xfId="0" applyFont="1" applyBorder="1" applyAlignment="1">
      <alignment vertical="center"/>
    </xf>
    <xf numFmtId="0" fontId="0" fillId="0" borderId="23" xfId="0" applyFont="1" applyBorder="1" applyAlignment="1">
      <alignment vertical="center"/>
    </xf>
    <xf numFmtId="3" fontId="0" fillId="0" borderId="0" xfId="0" applyNumberFormat="1" applyFont="1" applyAlignment="1">
      <alignment/>
    </xf>
    <xf numFmtId="3" fontId="88" fillId="0" borderId="0" xfId="0" applyNumberFormat="1" applyFont="1" applyAlignment="1">
      <alignment/>
    </xf>
    <xf numFmtId="0" fontId="89" fillId="0" borderId="22" xfId="0" applyFont="1" applyBorder="1" applyAlignment="1">
      <alignment horizontal="left"/>
    </xf>
    <xf numFmtId="0" fontId="90" fillId="0" borderId="22" xfId="0" applyFont="1" applyBorder="1" applyAlignment="1">
      <alignment horizontal="center" vertical="center" wrapText="1"/>
    </xf>
    <xf numFmtId="49" fontId="89" fillId="0" borderId="17" xfId="0" applyNumberFormat="1" applyFont="1" applyBorder="1" applyAlignment="1">
      <alignment horizontal="center"/>
    </xf>
    <xf numFmtId="38" fontId="89" fillId="0" borderId="13" xfId="48" applyFont="1" applyBorder="1" applyAlignment="1">
      <alignment/>
    </xf>
    <xf numFmtId="38" fontId="89" fillId="0" borderId="17" xfId="48" applyFont="1" applyBorder="1" applyAlignment="1">
      <alignment/>
    </xf>
    <xf numFmtId="0" fontId="89" fillId="0" borderId="13" xfId="0" applyFont="1" applyBorder="1" applyAlignment="1">
      <alignment/>
    </xf>
    <xf numFmtId="0" fontId="89" fillId="0" borderId="17" xfId="0" applyFont="1" applyBorder="1" applyAlignment="1">
      <alignment/>
    </xf>
    <xf numFmtId="56" fontId="89" fillId="0" borderId="18" xfId="0" applyNumberFormat="1" applyFont="1" applyBorder="1" applyAlignment="1">
      <alignment horizontal="center"/>
    </xf>
    <xf numFmtId="38" fontId="89" fillId="0" borderId="18" xfId="48" applyFont="1" applyBorder="1" applyAlignment="1">
      <alignment/>
    </xf>
    <xf numFmtId="3" fontId="89" fillId="0" borderId="18" xfId="48" applyNumberFormat="1" applyFont="1" applyBorder="1" applyAlignment="1">
      <alignment/>
    </xf>
    <xf numFmtId="0" fontId="89" fillId="0" borderId="18" xfId="0" applyFont="1" applyBorder="1" applyAlignment="1">
      <alignment/>
    </xf>
    <xf numFmtId="0" fontId="89" fillId="0" borderId="18" xfId="0" applyFont="1" applyBorder="1" applyAlignment="1">
      <alignment horizontal="left"/>
    </xf>
    <xf numFmtId="38" fontId="89" fillId="0" borderId="22" xfId="48" applyFont="1" applyBorder="1" applyAlignment="1">
      <alignment/>
    </xf>
    <xf numFmtId="0" fontId="89" fillId="0" borderId="22" xfId="0" applyFont="1" applyBorder="1" applyAlignment="1">
      <alignment/>
    </xf>
    <xf numFmtId="3" fontId="89" fillId="0" borderId="17" xfId="48" applyNumberFormat="1" applyFont="1" applyBorder="1" applyAlignment="1">
      <alignment/>
    </xf>
    <xf numFmtId="0" fontId="91" fillId="0" borderId="26" xfId="0" applyFont="1" applyBorder="1" applyAlignment="1">
      <alignment horizontal="center"/>
    </xf>
    <xf numFmtId="3" fontId="92" fillId="0" borderId="27" xfId="48" applyNumberFormat="1" applyFont="1" applyBorder="1" applyAlignment="1">
      <alignment/>
    </xf>
    <xf numFmtId="3" fontId="89" fillId="0" borderId="27" xfId="48" applyNumberFormat="1" applyFont="1" applyBorder="1" applyAlignment="1">
      <alignment/>
    </xf>
    <xf numFmtId="38" fontId="93" fillId="0" borderId="30" xfId="48" applyFont="1" applyBorder="1" applyAlignment="1">
      <alignment/>
    </xf>
    <xf numFmtId="0" fontId="93" fillId="0" borderId="30" xfId="0" applyFont="1" applyBorder="1" applyAlignment="1">
      <alignment/>
    </xf>
    <xf numFmtId="0" fontId="7" fillId="34" borderId="53" xfId="0" applyFont="1" applyFill="1" applyBorder="1" applyAlignment="1">
      <alignment horizontal="center"/>
    </xf>
    <xf numFmtId="0" fontId="7" fillId="34" borderId="53" xfId="0" applyFont="1" applyFill="1" applyBorder="1" applyAlignment="1">
      <alignment/>
    </xf>
    <xf numFmtId="0" fontId="7" fillId="0" borderId="53" xfId="0" applyFont="1" applyBorder="1" applyAlignment="1">
      <alignment/>
    </xf>
    <xf numFmtId="0" fontId="15" fillId="35" borderId="0" xfId="0" applyFont="1" applyFill="1" applyAlignment="1">
      <alignment horizontal="center" vertical="center"/>
    </xf>
    <xf numFmtId="0" fontId="15" fillId="35" borderId="0" xfId="0" applyFont="1" applyFill="1" applyAlignment="1">
      <alignment vertical="center"/>
    </xf>
    <xf numFmtId="0" fontId="15" fillId="0" borderId="0" xfId="0" applyFont="1" applyAlignment="1">
      <alignment vertical="center"/>
    </xf>
    <xf numFmtId="0" fontId="15" fillId="35" borderId="0" xfId="0" applyFont="1" applyFill="1" applyAlignment="1">
      <alignment vertical="center" wrapText="1"/>
    </xf>
    <xf numFmtId="38" fontId="81" fillId="0" borderId="0" xfId="0" applyNumberFormat="1" applyFont="1" applyBorder="1" applyAlignment="1">
      <alignment horizontal="right" vertical="center" indent="1"/>
    </xf>
    <xf numFmtId="38" fontId="81" fillId="0" borderId="0" xfId="48" applyFont="1" applyBorder="1" applyAlignment="1">
      <alignment horizontal="right" vertical="center" indent="1"/>
    </xf>
    <xf numFmtId="0" fontId="21" fillId="0" borderId="0" xfId="0" applyFont="1" applyBorder="1" applyAlignment="1">
      <alignment/>
    </xf>
    <xf numFmtId="0" fontId="87" fillId="0" borderId="22" xfId="0" applyFont="1" applyBorder="1" applyAlignment="1">
      <alignment horizontal="center" vertical="center"/>
    </xf>
    <xf numFmtId="0" fontId="87" fillId="0" borderId="22" xfId="0" applyFont="1" applyBorder="1" applyAlignment="1">
      <alignment horizontal="left" vertical="center"/>
    </xf>
    <xf numFmtId="0" fontId="87" fillId="0" borderId="10" xfId="0" applyFont="1" applyBorder="1" applyAlignment="1">
      <alignment horizontal="center" vertical="center"/>
    </xf>
    <xf numFmtId="0" fontId="87" fillId="0" borderId="32" xfId="0" applyFont="1" applyBorder="1" applyAlignment="1">
      <alignment horizontal="center" vertical="center"/>
    </xf>
    <xf numFmtId="0" fontId="87" fillId="0" borderId="33" xfId="0" applyFont="1" applyBorder="1" applyAlignment="1">
      <alignment horizontal="center" vertical="center"/>
    </xf>
    <xf numFmtId="0" fontId="87" fillId="0" borderId="0" xfId="0" applyFont="1" applyBorder="1" applyAlignment="1">
      <alignment horizontal="center" vertical="center"/>
    </xf>
    <xf numFmtId="0" fontId="94" fillId="0" borderId="0" xfId="0" applyFont="1" applyFill="1" applyBorder="1" applyAlignment="1">
      <alignment vertical="center"/>
    </xf>
    <xf numFmtId="0" fontId="95" fillId="0" borderId="54" xfId="0" applyFont="1" applyBorder="1" applyAlignment="1">
      <alignment horizontal="center" vertical="center"/>
    </xf>
    <xf numFmtId="0" fontId="95" fillId="0" borderId="55" xfId="0" applyFont="1" applyBorder="1" applyAlignment="1">
      <alignment horizontal="center" vertical="center" wrapText="1"/>
    </xf>
    <xf numFmtId="0" fontId="96" fillId="0" borderId="0" xfId="0" applyFont="1" applyBorder="1" applyAlignment="1">
      <alignment vertical="center"/>
    </xf>
    <xf numFmtId="0" fontId="94" fillId="0" borderId="0" xfId="0" applyFont="1" applyBorder="1" applyAlignment="1">
      <alignment vertical="center"/>
    </xf>
    <xf numFmtId="0" fontId="7" fillId="0" borderId="0" xfId="0" applyFont="1" applyBorder="1" applyAlignment="1">
      <alignment/>
    </xf>
    <xf numFmtId="0" fontId="0" fillId="0" borderId="56" xfId="0" applyBorder="1" applyAlignment="1">
      <alignment/>
    </xf>
    <xf numFmtId="49" fontId="97" fillId="0" borderId="57" xfId="0" applyNumberFormat="1" applyFont="1" applyBorder="1" applyAlignment="1">
      <alignment vertical="center"/>
    </xf>
    <xf numFmtId="0" fontId="21" fillId="0" borderId="58" xfId="0" applyFont="1" applyBorder="1" applyAlignment="1">
      <alignment/>
    </xf>
    <xf numFmtId="0" fontId="7" fillId="0" borderId="58" xfId="0" applyFont="1" applyBorder="1" applyAlignment="1">
      <alignment/>
    </xf>
    <xf numFmtId="49" fontId="96" fillId="0" borderId="57" xfId="0" applyNumberFormat="1" applyFont="1" applyBorder="1" applyAlignment="1">
      <alignment vertical="center"/>
    </xf>
    <xf numFmtId="49" fontId="98" fillId="0" borderId="57" xfId="0" applyNumberFormat="1" applyFont="1" applyBorder="1" applyAlignment="1">
      <alignment vertical="center"/>
    </xf>
    <xf numFmtId="0" fontId="0" fillId="0" borderId="58" xfId="0" applyBorder="1" applyAlignment="1">
      <alignment/>
    </xf>
    <xf numFmtId="49" fontId="0" fillId="0" borderId="59" xfId="0" applyNumberFormat="1" applyBorder="1" applyAlignment="1">
      <alignment/>
    </xf>
    <xf numFmtId="0" fontId="0" fillId="0" borderId="60" xfId="0" applyBorder="1" applyAlignment="1">
      <alignment/>
    </xf>
    <xf numFmtId="0" fontId="0" fillId="0" borderId="61" xfId="0" applyBorder="1" applyAlignment="1">
      <alignment/>
    </xf>
    <xf numFmtId="0" fontId="94" fillId="0" borderId="0" xfId="0" applyFont="1" applyFill="1" applyBorder="1" applyAlignment="1">
      <alignment horizontal="left" vertical="center"/>
    </xf>
    <xf numFmtId="49" fontId="0" fillId="0" borderId="62" xfId="0" applyNumberFormat="1" applyBorder="1" applyAlignment="1">
      <alignment/>
    </xf>
    <xf numFmtId="0" fontId="0" fillId="0" borderId="63" xfId="0" applyBorder="1" applyAlignment="1">
      <alignment/>
    </xf>
    <xf numFmtId="0" fontId="87" fillId="0" borderId="0" xfId="0" applyFont="1" applyAlignment="1">
      <alignment horizontal="right" vertical="center"/>
    </xf>
    <xf numFmtId="0" fontId="87" fillId="0" borderId="31" xfId="0" applyFont="1" applyBorder="1" applyAlignment="1">
      <alignment horizontal="center" vertical="center"/>
    </xf>
    <xf numFmtId="0" fontId="87" fillId="0" borderId="0" xfId="0" applyFont="1" applyAlignment="1">
      <alignment horizontal="center" vertical="center"/>
    </xf>
    <xf numFmtId="0" fontId="87" fillId="0" borderId="31" xfId="0" applyFont="1" applyBorder="1" applyAlignment="1">
      <alignment vertical="center"/>
    </xf>
    <xf numFmtId="0" fontId="87" fillId="0" borderId="22" xfId="0" applyFont="1" applyBorder="1" applyAlignment="1">
      <alignment horizontal="center" vertical="center"/>
    </xf>
    <xf numFmtId="38" fontId="87" fillId="0" borderId="22" xfId="48" applyFont="1" applyBorder="1" applyAlignment="1">
      <alignment horizontal="right" vertical="center" indent="1"/>
    </xf>
    <xf numFmtId="0" fontId="87" fillId="0" borderId="22" xfId="0" applyFont="1" applyBorder="1" applyAlignment="1">
      <alignment horizontal="left" vertical="center"/>
    </xf>
    <xf numFmtId="38" fontId="87" fillId="0" borderId="10" xfId="48" applyFont="1" applyBorder="1" applyAlignment="1">
      <alignment horizontal="right" vertical="center" indent="1"/>
    </xf>
    <xf numFmtId="38" fontId="87" fillId="0" borderId="32" xfId="48" applyFont="1" applyBorder="1" applyAlignment="1">
      <alignment horizontal="right" vertical="center" indent="1"/>
    </xf>
    <xf numFmtId="0" fontId="87" fillId="0" borderId="10" xfId="0" applyFont="1" applyBorder="1" applyAlignment="1">
      <alignment horizontal="center" vertical="center"/>
    </xf>
    <xf numFmtId="0" fontId="87" fillId="0" borderId="32" xfId="0" applyFont="1" applyBorder="1" applyAlignment="1">
      <alignment horizontal="center" vertical="center"/>
    </xf>
    <xf numFmtId="0" fontId="87" fillId="0" borderId="11" xfId="0" applyFont="1" applyBorder="1" applyAlignment="1">
      <alignment horizontal="center" vertical="center"/>
    </xf>
    <xf numFmtId="38" fontId="87" fillId="0" borderId="64" xfId="48" applyFont="1" applyBorder="1" applyAlignment="1">
      <alignment horizontal="right" vertical="center" indent="1"/>
    </xf>
    <xf numFmtId="38" fontId="87" fillId="0" borderId="65" xfId="48" applyFont="1" applyBorder="1" applyAlignment="1">
      <alignment horizontal="right" vertical="center" indent="1"/>
    </xf>
    <xf numFmtId="0" fontId="87" fillId="0" borderId="64" xfId="0" applyFont="1" applyBorder="1" applyAlignment="1">
      <alignment vertical="center"/>
    </xf>
    <xf numFmtId="0" fontId="87" fillId="0" borderId="66" xfId="0" applyFont="1" applyBorder="1" applyAlignment="1">
      <alignment vertical="center"/>
    </xf>
    <xf numFmtId="0" fontId="87" fillId="0" borderId="65" xfId="0" applyFont="1" applyBorder="1" applyAlignment="1">
      <alignment vertical="center"/>
    </xf>
    <xf numFmtId="38" fontId="87" fillId="0" borderId="67" xfId="48" applyFont="1" applyBorder="1" applyAlignment="1">
      <alignment horizontal="right" vertical="center" indent="1"/>
    </xf>
    <xf numFmtId="38" fontId="87" fillId="0" borderId="68" xfId="48" applyFont="1" applyBorder="1" applyAlignment="1">
      <alignment horizontal="right" vertical="center" indent="1"/>
    </xf>
    <xf numFmtId="0" fontId="87" fillId="0" borderId="67" xfId="0" applyFont="1" applyBorder="1" applyAlignment="1">
      <alignment vertical="center"/>
    </xf>
    <xf numFmtId="0" fontId="87" fillId="0" borderId="69" xfId="0" applyFont="1" applyBorder="1" applyAlignment="1">
      <alignment vertical="center"/>
    </xf>
    <xf numFmtId="0" fontId="87" fillId="0" borderId="68" xfId="0" applyFont="1" applyBorder="1" applyAlignment="1">
      <alignment vertical="center"/>
    </xf>
    <xf numFmtId="0" fontId="87" fillId="0" borderId="33" xfId="0" applyFont="1" applyBorder="1" applyAlignment="1">
      <alignment horizontal="center" vertical="center"/>
    </xf>
    <xf numFmtId="0" fontId="87" fillId="0" borderId="70" xfId="0" applyFont="1" applyBorder="1" applyAlignment="1">
      <alignment horizontal="center" vertical="center"/>
    </xf>
    <xf numFmtId="0" fontId="87" fillId="0" borderId="67" xfId="0" applyFont="1" applyBorder="1" applyAlignment="1">
      <alignment horizontal="center" vertical="center"/>
    </xf>
    <xf numFmtId="0" fontId="87" fillId="0" borderId="69" xfId="0" applyFont="1" applyBorder="1" applyAlignment="1">
      <alignment horizontal="center" vertical="center"/>
    </xf>
    <xf numFmtId="0" fontId="87" fillId="0" borderId="68" xfId="0" applyFont="1" applyBorder="1" applyAlignment="1">
      <alignment horizontal="center" vertical="center"/>
    </xf>
    <xf numFmtId="38" fontId="87" fillId="0" borderId="42" xfId="48" applyFont="1" applyBorder="1" applyAlignment="1">
      <alignment horizontal="right" vertical="center" indent="1"/>
    </xf>
    <xf numFmtId="38" fontId="87" fillId="0" borderId="44" xfId="48" applyFont="1" applyBorder="1" applyAlignment="1">
      <alignment horizontal="right" vertical="center" indent="1"/>
    </xf>
    <xf numFmtId="0" fontId="87" fillId="0" borderId="42" xfId="0" applyFont="1" applyBorder="1" applyAlignment="1">
      <alignment horizontal="center" vertical="center"/>
    </xf>
    <xf numFmtId="0" fontId="87" fillId="0" borderId="0" xfId="0" applyFont="1" applyBorder="1" applyAlignment="1">
      <alignment horizontal="center" vertical="center"/>
    </xf>
    <xf numFmtId="0" fontId="87" fillId="0" borderId="44" xfId="0" applyFont="1" applyBorder="1" applyAlignment="1">
      <alignment horizontal="center" vertical="center"/>
    </xf>
    <xf numFmtId="0" fontId="15" fillId="35" borderId="0" xfId="0" applyFont="1" applyFill="1" applyAlignment="1">
      <alignment horizontal="center" vertical="center"/>
    </xf>
    <xf numFmtId="0" fontId="15" fillId="35" borderId="0" xfId="0" applyFont="1" applyFill="1" applyAlignment="1" quotePrefix="1">
      <alignment vertical="center"/>
    </xf>
    <xf numFmtId="0" fontId="15" fillId="35" borderId="0" xfId="0" applyFont="1" applyFill="1" applyAlignment="1">
      <alignment vertical="center"/>
    </xf>
    <xf numFmtId="0" fontId="15" fillId="35" borderId="0" xfId="0" applyFont="1" applyFill="1" applyAlignment="1">
      <alignment horizontal="left" vertical="center"/>
    </xf>
    <xf numFmtId="0" fontId="15" fillId="35" borderId="0" xfId="0" applyFont="1" applyFill="1" applyAlignment="1">
      <alignment horizontal="left" vertical="center" wrapText="1"/>
    </xf>
    <xf numFmtId="0" fontId="87" fillId="0" borderId="18" xfId="0" applyFont="1" applyBorder="1" applyAlignment="1">
      <alignment horizontal="center" vertical="center"/>
    </xf>
    <xf numFmtId="0" fontId="87" fillId="0" borderId="19" xfId="0" applyFont="1" applyBorder="1" applyAlignment="1">
      <alignment horizontal="center" vertical="center"/>
    </xf>
    <xf numFmtId="38" fontId="87" fillId="0" borderId="10" xfId="0" applyNumberFormat="1" applyFont="1" applyBorder="1" applyAlignment="1">
      <alignment horizontal="right" vertical="center" indent="1"/>
    </xf>
    <xf numFmtId="0" fontId="87" fillId="0" borderId="32" xfId="0" applyFont="1" applyBorder="1" applyAlignment="1">
      <alignment horizontal="right" vertical="center" indent="1"/>
    </xf>
    <xf numFmtId="0" fontId="87" fillId="0" borderId="10" xfId="0" applyFont="1" applyBorder="1" applyAlignment="1">
      <alignment horizontal="left" vertical="center"/>
    </xf>
    <xf numFmtId="0" fontId="87" fillId="0" borderId="11" xfId="0" applyFont="1" applyBorder="1" applyAlignment="1">
      <alignment horizontal="left" vertical="center"/>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84" fillId="0" borderId="0" xfId="0" applyFont="1" applyAlignment="1">
      <alignment horizontal="left" vertical="center" wrapTex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84" fillId="0" borderId="73" xfId="0" applyFont="1" applyBorder="1" applyAlignment="1">
      <alignment horizontal="left" vertical="center" wrapText="1"/>
    </xf>
    <xf numFmtId="0" fontId="84" fillId="0" borderId="74" xfId="0" applyFont="1" applyBorder="1" applyAlignment="1">
      <alignment horizontal="left" vertical="center" wrapText="1"/>
    </xf>
    <xf numFmtId="0" fontId="84" fillId="0" borderId="75" xfId="0" applyFont="1" applyBorder="1" applyAlignment="1">
      <alignment horizontal="left" vertical="center" wrapText="1"/>
    </xf>
    <xf numFmtId="38" fontId="8" fillId="0" borderId="10" xfId="0" applyNumberFormat="1" applyFont="1" applyBorder="1" applyAlignment="1">
      <alignment horizontal="right" vertical="center" indent="1"/>
    </xf>
    <xf numFmtId="0" fontId="8" fillId="0" borderId="32" xfId="0" applyFont="1" applyBorder="1" applyAlignment="1">
      <alignment horizontal="right" vertical="center" inden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33" xfId="0" applyFont="1" applyBorder="1" applyAlignment="1">
      <alignment horizontal="center" vertical="center"/>
    </xf>
    <xf numFmtId="0" fontId="7" fillId="0" borderId="70" xfId="0" applyFont="1" applyBorder="1" applyAlignment="1">
      <alignment horizontal="center" vertical="center"/>
    </xf>
    <xf numFmtId="0" fontId="7" fillId="0" borderId="22" xfId="0" applyFont="1" applyBorder="1" applyAlignment="1">
      <alignment horizontal="center" vertical="center"/>
    </xf>
    <xf numFmtId="38" fontId="8" fillId="0" borderId="76" xfId="48" applyFont="1" applyBorder="1" applyAlignment="1">
      <alignment horizontal="right" vertical="center" indent="1"/>
    </xf>
    <xf numFmtId="38" fontId="8" fillId="0" borderId="77" xfId="48" applyFont="1" applyBorder="1" applyAlignment="1">
      <alignment horizontal="right" vertical="center" indent="1"/>
    </xf>
    <xf numFmtId="0" fontId="8" fillId="0" borderId="67" xfId="0" applyFont="1" applyBorder="1" applyAlignment="1">
      <alignment vertical="center"/>
    </xf>
    <xf numFmtId="0" fontId="8" fillId="0" borderId="69" xfId="0" applyFont="1" applyBorder="1" applyAlignment="1">
      <alignment vertical="center"/>
    </xf>
    <xf numFmtId="0" fontId="8" fillId="0" borderId="68" xfId="0" applyFont="1" applyBorder="1" applyAlignment="1">
      <alignment vertical="center"/>
    </xf>
    <xf numFmtId="0" fontId="8" fillId="0" borderId="67" xfId="0" applyFont="1" applyFill="1" applyBorder="1" applyAlignment="1">
      <alignment vertical="center"/>
    </xf>
    <xf numFmtId="0" fontId="8" fillId="0" borderId="69" xfId="0" applyFont="1" applyFill="1" applyBorder="1" applyAlignment="1">
      <alignment vertical="center"/>
    </xf>
    <xf numFmtId="0" fontId="8" fillId="0" borderId="68" xfId="0" applyFont="1" applyFill="1" applyBorder="1" applyAlignment="1">
      <alignment vertical="center"/>
    </xf>
    <xf numFmtId="38" fontId="8" fillId="0" borderId="42" xfId="48" applyFont="1" applyBorder="1" applyAlignment="1">
      <alignment horizontal="right" vertical="center" indent="1"/>
    </xf>
    <xf numFmtId="38" fontId="8" fillId="0" borderId="44" xfId="48" applyFont="1" applyBorder="1" applyAlignment="1">
      <alignment horizontal="right" vertical="center" indent="1"/>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0" borderId="80" xfId="0" applyFont="1" applyBorder="1" applyAlignment="1">
      <alignment horizontal="left" vertical="center"/>
    </xf>
    <xf numFmtId="38" fontId="8" fillId="0" borderId="81" xfId="48" applyFont="1" applyBorder="1" applyAlignment="1">
      <alignment horizontal="right" vertical="center" indent="1"/>
    </xf>
    <xf numFmtId="38" fontId="8" fillId="0" borderId="82" xfId="48" applyFont="1" applyBorder="1" applyAlignment="1">
      <alignment horizontal="right" vertical="center" indent="1"/>
    </xf>
    <xf numFmtId="0" fontId="8" fillId="0" borderId="64" xfId="0" applyFont="1" applyBorder="1" applyAlignment="1">
      <alignment vertical="center"/>
    </xf>
    <xf numFmtId="0" fontId="8" fillId="0" borderId="66" xfId="0" applyFont="1" applyBorder="1" applyAlignment="1">
      <alignment vertical="center"/>
    </xf>
    <xf numFmtId="0" fontId="8" fillId="0" borderId="65" xfId="0" applyFont="1" applyBorder="1" applyAlignment="1">
      <alignment vertical="center"/>
    </xf>
    <xf numFmtId="0" fontId="12" fillId="0" borderId="0" xfId="0" applyFont="1" applyAlignment="1">
      <alignment horizontal="left" vertical="center" wrapText="1"/>
    </xf>
    <xf numFmtId="38" fontId="8" fillId="0" borderId="22" xfId="48" applyFont="1" applyBorder="1" applyAlignment="1">
      <alignment horizontal="right" vertical="center" indent="1"/>
    </xf>
    <xf numFmtId="38" fontId="8" fillId="0" borderId="10" xfId="48" applyFont="1" applyBorder="1" applyAlignment="1">
      <alignment horizontal="right" vertical="center" indent="1"/>
    </xf>
    <xf numFmtId="38" fontId="8" fillId="0" borderId="32" xfId="48" applyFont="1" applyBorder="1" applyAlignment="1">
      <alignment horizontal="right" vertical="center" indent="1"/>
    </xf>
    <xf numFmtId="0" fontId="7" fillId="0" borderId="31" xfId="0" applyFont="1" applyBorder="1" applyAlignment="1">
      <alignment/>
    </xf>
    <xf numFmtId="0" fontId="80" fillId="0" borderId="31" xfId="0" applyFont="1" applyBorder="1" applyAlignment="1">
      <alignment horizontal="left" vertical="center"/>
    </xf>
    <xf numFmtId="0" fontId="7" fillId="0" borderId="0" xfId="0" applyFont="1" applyAlignment="1">
      <alignment horizontal="center" vertical="center"/>
    </xf>
    <xf numFmtId="0" fontId="5" fillId="33" borderId="0" xfId="61" applyFont="1" applyFill="1" applyBorder="1" applyAlignment="1">
      <alignment horizontal="center" vertical="center"/>
      <protection/>
    </xf>
    <xf numFmtId="49" fontId="2" fillId="0" borderId="0" xfId="0" applyNumberFormat="1" applyFont="1" applyBorder="1" applyAlignment="1">
      <alignment horizontal="left"/>
    </xf>
    <xf numFmtId="49" fontId="90" fillId="0" borderId="31" xfId="0" applyNumberFormat="1" applyFont="1" applyBorder="1" applyAlignment="1">
      <alignment horizontal="left"/>
    </xf>
    <xf numFmtId="0" fontId="90" fillId="0" borderId="22" xfId="0" applyFont="1" applyBorder="1" applyAlignment="1">
      <alignment horizontal="center" vertical="center"/>
    </xf>
    <xf numFmtId="0" fontId="90" fillId="0" borderId="22" xfId="0" applyFont="1" applyBorder="1" applyAlignment="1">
      <alignment horizontal="center" vertical="center" wrapText="1"/>
    </xf>
    <xf numFmtId="0" fontId="14" fillId="0" borderId="0" xfId="0" applyFont="1" applyAlignment="1">
      <alignment horizontal="center" vertical="top"/>
    </xf>
    <xf numFmtId="0" fontId="4" fillId="0" borderId="0" xfId="0" applyFont="1" applyAlignment="1">
      <alignment vertical="top"/>
    </xf>
    <xf numFmtId="0" fontId="90" fillId="0" borderId="35" xfId="0" applyFont="1" applyBorder="1" applyAlignment="1">
      <alignment horizontal="center" vertical="center" wrapText="1"/>
    </xf>
    <xf numFmtId="0" fontId="90" fillId="0" borderId="18" xfId="0" applyFont="1" applyBorder="1" applyAlignment="1">
      <alignment vertical="center"/>
    </xf>
    <xf numFmtId="0" fontId="90" fillId="0" borderId="18" xfId="0" applyFont="1" applyBorder="1" applyAlignment="1">
      <alignment horizontal="center" vertical="center"/>
    </xf>
    <xf numFmtId="0" fontId="90" fillId="0" borderId="18" xfId="0" applyFont="1" applyBorder="1" applyAlignment="1">
      <alignment horizontal="center" vertical="center" wrapText="1"/>
    </xf>
    <xf numFmtId="0" fontId="93" fillId="0" borderId="10" xfId="0" applyFont="1" applyBorder="1" applyAlignment="1">
      <alignment horizontal="center" vertical="center"/>
    </xf>
    <xf numFmtId="0" fontId="93" fillId="0" borderId="11" xfId="0" applyFont="1" applyBorder="1" applyAlignment="1">
      <alignment horizontal="center" vertical="center"/>
    </xf>
    <xf numFmtId="0" fontId="86" fillId="0" borderId="0" xfId="0" applyFont="1" applyAlignment="1">
      <alignment horizontal="center" vertical="top" shrinkToFit="1"/>
    </xf>
    <xf numFmtId="0" fontId="94" fillId="0" borderId="0" xfId="0" applyFont="1" applyFill="1" applyBorder="1" applyAlignment="1">
      <alignment horizontal="left" vertical="center" wrapText="1"/>
    </xf>
    <xf numFmtId="0" fontId="94" fillId="0" borderId="58" xfId="0" applyFont="1" applyFill="1" applyBorder="1" applyAlignment="1">
      <alignment horizontal="left" vertical="center" wrapText="1"/>
    </xf>
    <xf numFmtId="0" fontId="99" fillId="0" borderId="83" xfId="0" applyFont="1" applyBorder="1" applyAlignment="1">
      <alignment horizontal="left" vertical="center" shrinkToFit="1"/>
    </xf>
    <xf numFmtId="0" fontId="99" fillId="0" borderId="84" xfId="0" applyFont="1" applyBorder="1" applyAlignment="1">
      <alignment horizontal="left" vertical="center" shrinkToFit="1"/>
    </xf>
    <xf numFmtId="0" fontId="99" fillId="0" borderId="83" xfId="0" applyFont="1" applyBorder="1" applyAlignment="1">
      <alignment horizontal="left" vertical="center"/>
    </xf>
    <xf numFmtId="0" fontId="99" fillId="0" borderId="85" xfId="0" applyFont="1" applyBorder="1" applyAlignment="1">
      <alignment horizontal="left" vertical="center"/>
    </xf>
    <xf numFmtId="0" fontId="99" fillId="0" borderId="86" xfId="0" applyFont="1" applyBorder="1" applyAlignment="1">
      <alignment horizontal="left" vertical="center" shrinkToFit="1"/>
    </xf>
    <xf numFmtId="0" fontId="99" fillId="0" borderId="85" xfId="0" applyFont="1" applyBorder="1" applyAlignment="1">
      <alignment horizontal="left" vertical="center" shrinkToFit="1"/>
    </xf>
    <xf numFmtId="0" fontId="99" fillId="0" borderId="87" xfId="0" applyFont="1" applyBorder="1" applyAlignment="1">
      <alignment horizontal="left" vertical="center" shrinkToFit="1"/>
    </xf>
    <xf numFmtId="0" fontId="99" fillId="0" borderId="10" xfId="0" applyFont="1" applyBorder="1" applyAlignment="1">
      <alignment horizontal="left" vertical="center" shrinkToFit="1"/>
    </xf>
    <xf numFmtId="0" fontId="99" fillId="0" borderId="32" xfId="0" applyFont="1" applyBorder="1" applyAlignment="1">
      <alignment horizontal="left" vertical="center" shrinkToFit="1"/>
    </xf>
    <xf numFmtId="0" fontId="99" fillId="0" borderId="10" xfId="0" applyFont="1" applyBorder="1" applyAlignment="1">
      <alignment horizontal="left" vertical="center"/>
    </xf>
    <xf numFmtId="0" fontId="99" fillId="0" borderId="11" xfId="0" applyFont="1" applyBorder="1" applyAlignment="1">
      <alignment horizontal="left" vertical="center"/>
    </xf>
    <xf numFmtId="0" fontId="99" fillId="0" borderId="88" xfId="0" applyFont="1" applyBorder="1" applyAlignment="1">
      <alignment horizontal="left" vertical="center"/>
    </xf>
    <xf numFmtId="0" fontId="99" fillId="0" borderId="22" xfId="0" applyFont="1" applyBorder="1" applyAlignment="1">
      <alignment horizontal="left" vertical="center"/>
    </xf>
    <xf numFmtId="0" fontId="99" fillId="0" borderId="89" xfId="0" applyFont="1" applyBorder="1" applyAlignment="1">
      <alignment horizontal="left" vertical="center"/>
    </xf>
    <xf numFmtId="0" fontId="95" fillId="0" borderId="90" xfId="0" applyFont="1" applyBorder="1" applyAlignment="1">
      <alignment horizontal="center" vertical="center" wrapText="1"/>
    </xf>
    <xf numFmtId="0" fontId="95" fillId="0" borderId="91" xfId="0" applyFont="1" applyBorder="1" applyAlignment="1">
      <alignment horizontal="center" vertical="center" wrapText="1"/>
    </xf>
    <xf numFmtId="0" fontId="95" fillId="0" borderId="92" xfId="0" applyFont="1" applyBorder="1" applyAlignment="1">
      <alignment horizontal="center" vertical="center" wrapText="1"/>
    </xf>
    <xf numFmtId="0" fontId="94" fillId="0" borderId="0" xfId="0" applyFont="1" applyFill="1" applyBorder="1" applyAlignment="1">
      <alignment horizontal="left" vertical="center"/>
    </xf>
    <xf numFmtId="0" fontId="100" fillId="0" borderId="57" xfId="0" applyFont="1" applyBorder="1" applyAlignment="1">
      <alignment horizontal="center" vertical="center"/>
    </xf>
    <xf numFmtId="0" fontId="100" fillId="0" borderId="0" xfId="0" applyFont="1" applyBorder="1" applyAlignment="1">
      <alignment horizontal="center" vertical="center"/>
    </xf>
    <xf numFmtId="0" fontId="99" fillId="0" borderId="93" xfId="0" applyFont="1" applyBorder="1" applyAlignment="1">
      <alignment horizontal="left" vertical="center"/>
    </xf>
    <xf numFmtId="0" fontId="99" fillId="0" borderId="94" xfId="0" applyFont="1" applyBorder="1" applyAlignment="1">
      <alignment horizontal="left" vertical="center"/>
    </xf>
    <xf numFmtId="0" fontId="99" fillId="0" borderId="95" xfId="0" applyFont="1" applyBorder="1" applyAlignment="1">
      <alignment horizontal="left" vertical="center"/>
    </xf>
    <xf numFmtId="0" fontId="99" fillId="0" borderId="96" xfId="0" applyFont="1" applyBorder="1" applyAlignment="1">
      <alignment horizontal="left" vertical="center" shrinkToFit="1"/>
    </xf>
    <xf numFmtId="0" fontId="99" fillId="0" borderId="97" xfId="0" applyFont="1" applyBorder="1" applyAlignment="1">
      <alignment horizontal="left" vertical="center" shrinkToFit="1"/>
    </xf>
    <xf numFmtId="0" fontId="99" fillId="0" borderId="96" xfId="0" applyFont="1" applyFill="1" applyBorder="1" applyAlignment="1">
      <alignment horizontal="left" vertical="center"/>
    </xf>
    <xf numFmtId="0" fontId="99" fillId="0" borderId="98" xfId="0" applyFont="1" applyFill="1" applyBorder="1" applyAlignment="1">
      <alignment horizontal="left" vertical="center"/>
    </xf>
    <xf numFmtId="0" fontId="99" fillId="0" borderId="99" xfId="0" applyFont="1" applyBorder="1" applyAlignment="1">
      <alignment horizontal="left" vertical="center" shrinkToFit="1"/>
    </xf>
    <xf numFmtId="0" fontId="99" fillId="0" borderId="100" xfId="0" applyFont="1" applyBorder="1" applyAlignment="1">
      <alignment horizontal="left" vertical="center" shrinkToFit="1"/>
    </xf>
    <xf numFmtId="0" fontId="99" fillId="0" borderId="99" xfId="0" applyFont="1" applyBorder="1" applyAlignment="1">
      <alignment horizontal="left" vertical="center"/>
    </xf>
    <xf numFmtId="0" fontId="99" fillId="0" borderId="101" xfId="0" applyFont="1" applyBorder="1" applyAlignment="1">
      <alignment horizontal="left" vertical="center"/>
    </xf>
    <xf numFmtId="0" fontId="99" fillId="0" borderId="102" xfId="0" applyFont="1" applyBorder="1" applyAlignment="1">
      <alignment horizontal="left" vertical="center"/>
    </xf>
    <xf numFmtId="0" fontId="99" fillId="0" borderId="103" xfId="0" applyFont="1" applyBorder="1" applyAlignment="1">
      <alignment horizontal="left" vertical="center"/>
    </xf>
    <xf numFmtId="0" fontId="99" fillId="0" borderId="104" xfId="0" applyFont="1" applyBorder="1" applyAlignment="1">
      <alignment horizontal="left" vertical="center"/>
    </xf>
    <xf numFmtId="0" fontId="95" fillId="0" borderId="96" xfId="0" applyFont="1" applyBorder="1" applyAlignment="1">
      <alignment horizontal="center" vertical="center"/>
    </xf>
    <xf numFmtId="0" fontId="95" fillId="0" borderId="97" xfId="0" applyFont="1" applyBorder="1" applyAlignment="1">
      <alignment horizontal="center" vertical="center"/>
    </xf>
    <xf numFmtId="0" fontId="95" fillId="0" borderId="98" xfId="0" applyFont="1" applyBorder="1" applyAlignment="1">
      <alignment horizontal="center" vertical="center"/>
    </xf>
    <xf numFmtId="0" fontId="95" fillId="0" borderId="93" xfId="0" applyFont="1" applyBorder="1" applyAlignment="1">
      <alignment horizontal="center" vertical="center"/>
    </xf>
    <xf numFmtId="0" fontId="95" fillId="0" borderId="94" xfId="0" applyFont="1" applyBorder="1" applyAlignment="1">
      <alignment horizontal="center" vertical="center"/>
    </xf>
    <xf numFmtId="0" fontId="95" fillId="0" borderId="95" xfId="0" applyFont="1" applyBorder="1" applyAlignment="1">
      <alignment horizontal="center" vertical="center"/>
    </xf>
    <xf numFmtId="0" fontId="101" fillId="0" borderId="57" xfId="0" applyFont="1" applyBorder="1" applyAlignment="1">
      <alignment horizontal="center" vertical="center"/>
    </xf>
    <xf numFmtId="0" fontId="94" fillId="0" borderId="0" xfId="0" applyFont="1" applyBorder="1" applyAlignment="1">
      <alignment horizontal="left" vertical="center"/>
    </xf>
    <xf numFmtId="49" fontId="2" fillId="0" borderId="22"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35" xfId="0" applyFont="1" applyBorder="1" applyAlignment="1">
      <alignment horizontal="center" vertical="center"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vertical="center"/>
    </xf>
    <xf numFmtId="0" fontId="3" fillId="0" borderId="0" xfId="0" applyFont="1" applyAlignment="1">
      <alignment horizontal="center" vertical="top"/>
    </xf>
    <xf numFmtId="49" fontId="2" fillId="0" borderId="31" xfId="0" applyNumberFormat="1"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出納帳20061221_金銭出納簿" xfId="60"/>
    <cellStyle name="標準_出納帳20061221_金銭出納簿 2" xfId="61"/>
    <cellStyle name="良い" xfId="62"/>
  </cellStyles>
  <dxfs count="5">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13</xdr:row>
      <xdr:rowOff>85725</xdr:rowOff>
    </xdr:from>
    <xdr:to>
      <xdr:col>2</xdr:col>
      <xdr:colOff>228600</xdr:colOff>
      <xdr:row>43</xdr:row>
      <xdr:rowOff>114300</xdr:rowOff>
    </xdr:to>
    <xdr:sp>
      <xdr:nvSpPr>
        <xdr:cNvPr id="1" name="直線矢印コネクタ 1"/>
        <xdr:cNvSpPr>
          <a:spLocks/>
        </xdr:cNvSpPr>
      </xdr:nvSpPr>
      <xdr:spPr>
        <a:xfrm rot="5400000">
          <a:off x="2276475" y="2771775"/>
          <a:ext cx="9525" cy="6429375"/>
        </a:xfrm>
        <a:prstGeom prst="straightConnector1">
          <a:avLst/>
        </a:prstGeom>
        <a:noFill/>
        <a:ln w="9525" cmpd="sng">
          <a:solidFill>
            <a:srgbClr val="0070C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xdr:row>
      <xdr:rowOff>85725</xdr:rowOff>
    </xdr:from>
    <xdr:to>
      <xdr:col>3</xdr:col>
      <xdr:colOff>247650</xdr:colOff>
      <xdr:row>43</xdr:row>
      <xdr:rowOff>95250</xdr:rowOff>
    </xdr:to>
    <xdr:sp>
      <xdr:nvSpPr>
        <xdr:cNvPr id="2" name="直線矢印コネクタ 2"/>
        <xdr:cNvSpPr>
          <a:spLocks/>
        </xdr:cNvSpPr>
      </xdr:nvSpPr>
      <xdr:spPr>
        <a:xfrm rot="5400000">
          <a:off x="3381375" y="2952750"/>
          <a:ext cx="9525" cy="6229350"/>
        </a:xfrm>
        <a:prstGeom prst="straightConnector1">
          <a:avLst/>
        </a:prstGeom>
        <a:noFill/>
        <a:ln w="9525" cmpd="sng">
          <a:solidFill>
            <a:srgbClr val="0070C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27</xdr:row>
      <xdr:rowOff>95250</xdr:rowOff>
    </xdr:from>
    <xdr:to>
      <xdr:col>4</xdr:col>
      <xdr:colOff>295275</xdr:colOff>
      <xdr:row>43</xdr:row>
      <xdr:rowOff>95250</xdr:rowOff>
    </xdr:to>
    <xdr:sp>
      <xdr:nvSpPr>
        <xdr:cNvPr id="3" name="直線矢印コネクタ 3"/>
        <xdr:cNvSpPr>
          <a:spLocks/>
        </xdr:cNvSpPr>
      </xdr:nvSpPr>
      <xdr:spPr>
        <a:xfrm rot="16200000" flipH="1">
          <a:off x="4124325" y="5772150"/>
          <a:ext cx="400050" cy="3409950"/>
        </a:xfrm>
        <a:prstGeom prst="straightConnector1">
          <a:avLst/>
        </a:prstGeom>
        <a:noFill/>
        <a:ln w="9525" cmpd="sng">
          <a:solidFill>
            <a:srgbClr val="0070C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12</xdr:row>
      <xdr:rowOff>19050</xdr:rowOff>
    </xdr:from>
    <xdr:to>
      <xdr:col>7</xdr:col>
      <xdr:colOff>657225</xdr:colOff>
      <xdr:row>16</xdr:row>
      <xdr:rowOff>9525</xdr:rowOff>
    </xdr:to>
    <xdr:sp>
      <xdr:nvSpPr>
        <xdr:cNvPr id="4" name="左中かっこ 4"/>
        <xdr:cNvSpPr>
          <a:spLocks/>
        </xdr:cNvSpPr>
      </xdr:nvSpPr>
      <xdr:spPr>
        <a:xfrm rot="10800000">
          <a:off x="7943850" y="2524125"/>
          <a:ext cx="342900" cy="714375"/>
        </a:xfrm>
        <a:prstGeom prst="leftBrace">
          <a:avLst>
            <a:gd name="adj" fmla="val -46000"/>
          </a:avLst>
        </a:prstGeom>
        <a:noFill/>
        <a:ln w="19050" cmpd="sng">
          <a:solidFill>
            <a:srgbClr val="0070C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19</xdr:row>
      <xdr:rowOff>28575</xdr:rowOff>
    </xdr:from>
    <xdr:to>
      <xdr:col>7</xdr:col>
      <xdr:colOff>657225</xdr:colOff>
      <xdr:row>26</xdr:row>
      <xdr:rowOff>190500</xdr:rowOff>
    </xdr:to>
    <xdr:sp>
      <xdr:nvSpPr>
        <xdr:cNvPr id="5" name="左中かっこ 5"/>
        <xdr:cNvSpPr>
          <a:spLocks/>
        </xdr:cNvSpPr>
      </xdr:nvSpPr>
      <xdr:spPr>
        <a:xfrm rot="10800000">
          <a:off x="7924800" y="3876675"/>
          <a:ext cx="361950" cy="1762125"/>
        </a:xfrm>
        <a:prstGeom prst="leftBrace">
          <a:avLst>
            <a:gd name="adj1" fmla="val -48259"/>
            <a:gd name="adj2" fmla="val 25263"/>
          </a:avLst>
        </a:prstGeom>
        <a:noFill/>
        <a:ln w="19050" cmpd="sng">
          <a:solidFill>
            <a:srgbClr val="0070C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29</xdr:row>
      <xdr:rowOff>9525</xdr:rowOff>
    </xdr:from>
    <xdr:to>
      <xdr:col>7</xdr:col>
      <xdr:colOff>638175</xdr:colOff>
      <xdr:row>29</xdr:row>
      <xdr:rowOff>209550</xdr:rowOff>
    </xdr:to>
    <xdr:sp>
      <xdr:nvSpPr>
        <xdr:cNvPr id="6" name="カギ線コネクタ 6"/>
        <xdr:cNvSpPr>
          <a:spLocks/>
        </xdr:cNvSpPr>
      </xdr:nvSpPr>
      <xdr:spPr>
        <a:xfrm rot="10800000">
          <a:off x="3695700" y="6143625"/>
          <a:ext cx="4572000" cy="200025"/>
        </a:xfrm>
        <a:prstGeom prst="bentConnector3">
          <a:avLst>
            <a:gd name="adj" fmla="val 99879"/>
          </a:avLst>
        </a:prstGeom>
        <a:noFill/>
        <a:ln w="19050" cmpd="sng">
          <a:solidFill>
            <a:srgbClr val="0070C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952500</xdr:colOff>
      <xdr:row>27</xdr:row>
      <xdr:rowOff>9525</xdr:rowOff>
    </xdr:from>
    <xdr:to>
      <xdr:col>8</xdr:col>
      <xdr:colOff>0</xdr:colOff>
      <xdr:row>28</xdr:row>
      <xdr:rowOff>114300</xdr:rowOff>
    </xdr:to>
    <xdr:sp>
      <xdr:nvSpPr>
        <xdr:cNvPr id="7" name="直線矢印コネクタ 7"/>
        <xdr:cNvSpPr>
          <a:spLocks/>
        </xdr:cNvSpPr>
      </xdr:nvSpPr>
      <xdr:spPr>
        <a:xfrm flipH="1">
          <a:off x="7496175" y="5686425"/>
          <a:ext cx="819150" cy="333375"/>
        </a:xfrm>
        <a:prstGeom prst="straightConnector1">
          <a:avLst/>
        </a:prstGeom>
        <a:noFill/>
        <a:ln w="19050" cmpd="sng">
          <a:solidFill>
            <a:srgbClr val="0070C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31</xdr:row>
      <xdr:rowOff>9525</xdr:rowOff>
    </xdr:from>
    <xdr:to>
      <xdr:col>7</xdr:col>
      <xdr:colOff>590550</xdr:colOff>
      <xdr:row>43</xdr:row>
      <xdr:rowOff>180975</xdr:rowOff>
    </xdr:to>
    <xdr:sp>
      <xdr:nvSpPr>
        <xdr:cNvPr id="8" name="左中かっこ 8"/>
        <xdr:cNvSpPr>
          <a:spLocks/>
        </xdr:cNvSpPr>
      </xdr:nvSpPr>
      <xdr:spPr>
        <a:xfrm rot="10800000">
          <a:off x="7905750" y="6638925"/>
          <a:ext cx="314325" cy="2628900"/>
        </a:xfrm>
        <a:prstGeom prst="leftBrace">
          <a:avLst>
            <a:gd name="adj1" fmla="val -49004"/>
            <a:gd name="adj2" fmla="val 4347"/>
          </a:avLst>
        </a:prstGeom>
        <a:noFill/>
        <a:ln w="19050" cmpd="sng">
          <a:solidFill>
            <a:srgbClr val="0070C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xdr:row>
      <xdr:rowOff>38100</xdr:rowOff>
    </xdr:from>
    <xdr:to>
      <xdr:col>8</xdr:col>
      <xdr:colOff>2981325</xdr:colOff>
      <xdr:row>6</xdr:row>
      <xdr:rowOff>104775</xdr:rowOff>
    </xdr:to>
    <xdr:sp>
      <xdr:nvSpPr>
        <xdr:cNvPr id="9" name="線吹き出し 1 (枠付き) 9"/>
        <xdr:cNvSpPr>
          <a:spLocks/>
        </xdr:cNvSpPr>
      </xdr:nvSpPr>
      <xdr:spPr>
        <a:xfrm>
          <a:off x="8401050" y="628650"/>
          <a:ext cx="2895600" cy="866775"/>
        </a:xfrm>
        <a:prstGeom prst="borderCallout1">
          <a:avLst>
            <a:gd name="adj1" fmla="val -152439"/>
            <a:gd name="adj2" fmla="val 198847"/>
            <a:gd name="adj3" fmla="val -50111"/>
            <a:gd name="adj4" fmla="val -36106"/>
          </a:avLst>
        </a:prstGeom>
        <a:solidFill>
          <a:srgbClr val="FFFFFF"/>
        </a:solidFill>
        <a:ln w="19050" cmpd="sng">
          <a:solidFill>
            <a:srgbClr val="0070C0"/>
          </a:solidFill>
          <a:headEnd type="oval"/>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○個人配分分（下記１～３から選択）</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　　１</a:t>
          </a:r>
          <a:r>
            <a:rPr lang="en-US" cap="none" sz="1100" b="1" i="0" u="none" baseline="0">
              <a:solidFill>
                <a:srgbClr val="0066CC"/>
              </a:solidFill>
            </a:rPr>
            <a:t>.</a:t>
          </a:r>
          <a:r>
            <a:rPr lang="en-US" cap="none" sz="1100" b="1" i="0" u="none" baseline="0">
              <a:solidFill>
                <a:srgbClr val="0066CC"/>
              </a:solidFill>
              <a:latin typeface="ＭＳ Ｐゴシック"/>
              <a:ea typeface="ＭＳ Ｐゴシック"/>
              <a:cs typeface="ＭＳ Ｐゴシック"/>
            </a:rPr>
            <a:t>耕作面積で按分</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　　２</a:t>
          </a:r>
          <a:r>
            <a:rPr lang="en-US" cap="none" sz="1100" b="1" i="0" u="none" baseline="0">
              <a:solidFill>
                <a:srgbClr val="0066CC"/>
              </a:solidFill>
            </a:rPr>
            <a:t>.</a:t>
          </a:r>
          <a:r>
            <a:rPr lang="en-US" cap="none" sz="1100" b="1" i="0" u="none" baseline="0">
              <a:solidFill>
                <a:srgbClr val="0066CC"/>
              </a:solidFill>
              <a:latin typeface="ＭＳ Ｐゴシック"/>
              <a:ea typeface="ＭＳ Ｐゴシック"/>
              <a:cs typeface="ＭＳ Ｐゴシック"/>
            </a:rPr>
            <a:t>均等割で按分</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　　３</a:t>
          </a:r>
          <a:r>
            <a:rPr lang="en-US" cap="none" sz="1100" b="1" i="0" u="none" baseline="0">
              <a:solidFill>
                <a:srgbClr val="0066CC"/>
              </a:solidFill>
            </a:rPr>
            <a:t>.</a:t>
          </a:r>
          <a:r>
            <a:rPr lang="en-US" cap="none" sz="1100" b="1" i="0" u="none" baseline="0">
              <a:solidFill>
                <a:srgbClr val="0066CC"/>
              </a:solidFill>
              <a:latin typeface="ＭＳ Ｐゴシック"/>
              <a:ea typeface="ＭＳ Ｐゴシック"/>
              <a:cs typeface="ＭＳ Ｐゴシック"/>
            </a:rPr>
            <a:t>個人配分なし</a:t>
          </a:r>
        </a:p>
      </xdr:txBody>
    </xdr:sp>
    <xdr:clientData/>
  </xdr:twoCellAnchor>
  <xdr:twoCellAnchor>
    <xdr:from>
      <xdr:col>8</xdr:col>
      <xdr:colOff>76200</xdr:colOff>
      <xdr:row>7</xdr:row>
      <xdr:rowOff>85725</xdr:rowOff>
    </xdr:from>
    <xdr:to>
      <xdr:col>8</xdr:col>
      <xdr:colOff>2971800</xdr:colOff>
      <xdr:row>11</xdr:row>
      <xdr:rowOff>114300</xdr:rowOff>
    </xdr:to>
    <xdr:sp>
      <xdr:nvSpPr>
        <xdr:cNvPr id="10" name="線吹き出し 1 (枠付き) 18"/>
        <xdr:cNvSpPr>
          <a:spLocks/>
        </xdr:cNvSpPr>
      </xdr:nvSpPr>
      <xdr:spPr>
        <a:xfrm>
          <a:off x="8391525" y="1657350"/>
          <a:ext cx="2895600" cy="752475"/>
        </a:xfrm>
        <a:prstGeom prst="borderCallout1">
          <a:avLst>
            <a:gd name="adj1" fmla="val -151282"/>
            <a:gd name="adj2" fmla="val 128361"/>
            <a:gd name="adj3" fmla="val -50111"/>
            <a:gd name="adj4" fmla="val -36106"/>
          </a:avLst>
        </a:prstGeom>
        <a:solidFill>
          <a:srgbClr val="FFFFFF"/>
        </a:solidFill>
        <a:ln w="19050" cmpd="sng">
          <a:solidFill>
            <a:srgbClr val="0070C0"/>
          </a:solidFill>
          <a:headEnd type="oval"/>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○共同取組活動分（下記１～２から選択）</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　　１</a:t>
          </a:r>
          <a:r>
            <a:rPr lang="en-US" cap="none" sz="1100" b="1" i="0" u="none" baseline="0">
              <a:solidFill>
                <a:srgbClr val="0066CC"/>
              </a:solidFill>
            </a:rPr>
            <a:t>.</a:t>
          </a:r>
          <a:r>
            <a:rPr lang="en-US" cap="none" sz="1100" b="1" i="0" u="none" baseline="0">
              <a:solidFill>
                <a:srgbClr val="0066CC"/>
              </a:solidFill>
              <a:latin typeface="ＭＳ Ｐゴシック"/>
              <a:ea typeface="ＭＳ Ｐゴシック"/>
              <a:cs typeface="ＭＳ Ｐゴシック"/>
            </a:rPr>
            <a:t>耕作面積で按分</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　　２</a:t>
          </a:r>
          <a:r>
            <a:rPr lang="en-US" cap="none" sz="1100" b="1" i="0" u="none" baseline="0">
              <a:solidFill>
                <a:srgbClr val="0066CC"/>
              </a:solidFill>
            </a:rPr>
            <a:t>.</a:t>
          </a:r>
          <a:r>
            <a:rPr lang="en-US" cap="none" sz="1100" b="1" i="0" u="none" baseline="0">
              <a:solidFill>
                <a:srgbClr val="0066CC"/>
              </a:solidFill>
              <a:latin typeface="ＭＳ Ｐゴシック"/>
              <a:ea typeface="ＭＳ Ｐゴシック"/>
              <a:cs typeface="ＭＳ Ｐゴシック"/>
            </a:rPr>
            <a:t>均等割で按分</a:t>
          </a:r>
        </a:p>
      </xdr:txBody>
    </xdr:sp>
    <xdr:clientData/>
  </xdr:twoCellAnchor>
  <xdr:twoCellAnchor>
    <xdr:from>
      <xdr:col>7</xdr:col>
      <xdr:colOff>257175</xdr:colOff>
      <xdr:row>45</xdr:row>
      <xdr:rowOff>19050</xdr:rowOff>
    </xdr:from>
    <xdr:to>
      <xdr:col>7</xdr:col>
      <xdr:colOff>619125</xdr:colOff>
      <xdr:row>55</xdr:row>
      <xdr:rowOff>0</xdr:rowOff>
    </xdr:to>
    <xdr:sp>
      <xdr:nvSpPr>
        <xdr:cNvPr id="11" name="左中かっこ 11"/>
        <xdr:cNvSpPr>
          <a:spLocks/>
        </xdr:cNvSpPr>
      </xdr:nvSpPr>
      <xdr:spPr>
        <a:xfrm rot="10800000">
          <a:off x="7886700" y="9525000"/>
          <a:ext cx="361950" cy="2247900"/>
        </a:xfrm>
        <a:prstGeom prst="leftBrace">
          <a:avLst>
            <a:gd name="adj" fmla="val -48680"/>
          </a:avLst>
        </a:prstGeom>
        <a:noFill/>
        <a:ln w="19050" cmpd="sng">
          <a:solidFill>
            <a:srgbClr val="0070C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3</xdr:row>
      <xdr:rowOff>209550</xdr:rowOff>
    </xdr:from>
    <xdr:to>
      <xdr:col>10</xdr:col>
      <xdr:colOff>571500</xdr:colOff>
      <xdr:row>5</xdr:row>
      <xdr:rowOff>152400</xdr:rowOff>
    </xdr:to>
    <xdr:sp>
      <xdr:nvSpPr>
        <xdr:cNvPr id="1" name="四角形吹き出し 1"/>
        <xdr:cNvSpPr>
          <a:spLocks/>
        </xdr:cNvSpPr>
      </xdr:nvSpPr>
      <xdr:spPr>
        <a:xfrm>
          <a:off x="7905750" y="1485900"/>
          <a:ext cx="2190750" cy="552450"/>
        </a:xfrm>
        <a:prstGeom prst="wedgeRectCallout">
          <a:avLst>
            <a:gd name="adj1" fmla="val 75726"/>
            <a:gd name="adj2" fmla="val 226574"/>
          </a:avLst>
        </a:prstGeom>
        <a:solidFill>
          <a:srgbClr val="FFFFFF"/>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R</a:t>
          </a:r>
          <a:r>
            <a:rPr lang="en-US" cap="none" sz="1400" b="1" i="0" u="none" baseline="0">
              <a:solidFill>
                <a:srgbClr val="000000"/>
              </a:solidFill>
              <a:latin typeface="ＭＳ Ｐゴシック"/>
              <a:ea typeface="ＭＳ Ｐゴシック"/>
              <a:cs typeface="ＭＳ Ｐゴシック"/>
            </a:rPr>
            <a:t>４</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１２</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３１から</a:t>
          </a:r>
          <a:r>
            <a:rPr lang="en-US" cap="none" sz="1400" b="1" i="0" u="none" baseline="0">
              <a:solidFill>
                <a:srgbClr val="000000"/>
              </a:solidFill>
              <a:latin typeface="ＭＳ Ｐゴシック"/>
              <a:ea typeface="ＭＳ Ｐゴシック"/>
              <a:cs typeface="ＭＳ Ｐゴシック"/>
            </a:rPr>
            <a:t>R</a:t>
          </a:r>
          <a:r>
            <a:rPr lang="en-US" cap="none" sz="1400" b="1" i="0" u="none" baseline="0">
              <a:solidFill>
                <a:srgbClr val="000000"/>
              </a:solidFill>
              <a:latin typeface="ＭＳ Ｐゴシック"/>
              <a:ea typeface="ＭＳ Ｐゴシック"/>
              <a:cs typeface="ＭＳ Ｐゴシック"/>
            </a:rPr>
            <a:t>５</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１に繰り越した額</a:t>
          </a:r>
        </a:p>
      </xdr:txBody>
    </xdr:sp>
    <xdr:clientData/>
  </xdr:twoCellAnchor>
  <xdr:twoCellAnchor>
    <xdr:from>
      <xdr:col>2</xdr:col>
      <xdr:colOff>266700</xdr:colOff>
      <xdr:row>30</xdr:row>
      <xdr:rowOff>76200</xdr:rowOff>
    </xdr:from>
    <xdr:to>
      <xdr:col>4</xdr:col>
      <xdr:colOff>200025</xdr:colOff>
      <xdr:row>31</xdr:row>
      <xdr:rowOff>257175</xdr:rowOff>
    </xdr:to>
    <xdr:sp>
      <xdr:nvSpPr>
        <xdr:cNvPr id="2" name="四角形吹き出し 2"/>
        <xdr:cNvSpPr>
          <a:spLocks/>
        </xdr:cNvSpPr>
      </xdr:nvSpPr>
      <xdr:spPr>
        <a:xfrm>
          <a:off x="2143125" y="11334750"/>
          <a:ext cx="1838325" cy="561975"/>
        </a:xfrm>
        <a:prstGeom prst="wedgeRectCallout">
          <a:avLst>
            <a:gd name="adj1" fmla="val -81361"/>
            <a:gd name="adj2" fmla="val -58777"/>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sng" baseline="0">
              <a:solidFill>
                <a:srgbClr val="000000"/>
              </a:solidFill>
              <a:latin typeface="ＭＳ Ｐゴシック"/>
              <a:ea typeface="ＭＳ Ｐゴシック"/>
              <a:cs typeface="ＭＳ Ｐゴシック"/>
            </a:rPr>
            <a:t>当該年交付金額</a:t>
          </a:r>
        </a:p>
      </xdr:txBody>
    </xdr:sp>
    <xdr:clientData/>
  </xdr:twoCellAnchor>
  <xdr:twoCellAnchor>
    <xdr:from>
      <xdr:col>2</xdr:col>
      <xdr:colOff>628650</xdr:colOff>
      <xdr:row>26</xdr:row>
      <xdr:rowOff>238125</xdr:rowOff>
    </xdr:from>
    <xdr:to>
      <xdr:col>4</xdr:col>
      <xdr:colOff>895350</xdr:colOff>
      <xdr:row>27</xdr:row>
      <xdr:rowOff>361950</xdr:rowOff>
    </xdr:to>
    <xdr:sp>
      <xdr:nvSpPr>
        <xdr:cNvPr id="3" name="四角形吹き出し 3"/>
        <xdr:cNvSpPr>
          <a:spLocks/>
        </xdr:cNvSpPr>
      </xdr:nvSpPr>
      <xdr:spPr>
        <a:xfrm>
          <a:off x="2505075" y="9972675"/>
          <a:ext cx="2171700" cy="504825"/>
        </a:xfrm>
        <a:prstGeom prst="wedgeRectCallout">
          <a:avLst>
            <a:gd name="adj1" fmla="val -86884"/>
            <a:gd name="adj2" fmla="val 15444"/>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令和５年度交付金額</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（２回目）</a:t>
          </a:r>
        </a:p>
      </xdr:txBody>
    </xdr:sp>
    <xdr:clientData/>
  </xdr:twoCellAnchor>
  <xdr:twoCellAnchor>
    <xdr:from>
      <xdr:col>0</xdr:col>
      <xdr:colOff>571500</xdr:colOff>
      <xdr:row>3</xdr:row>
      <xdr:rowOff>238125</xdr:rowOff>
    </xdr:from>
    <xdr:to>
      <xdr:col>6</xdr:col>
      <xdr:colOff>800100</xdr:colOff>
      <xdr:row>5</xdr:row>
      <xdr:rowOff>171450</xdr:rowOff>
    </xdr:to>
    <xdr:sp>
      <xdr:nvSpPr>
        <xdr:cNvPr id="4" name="四角形吹き出し 4"/>
        <xdr:cNvSpPr>
          <a:spLocks/>
        </xdr:cNvSpPr>
      </xdr:nvSpPr>
      <xdr:spPr>
        <a:xfrm>
          <a:off x="571500" y="1514475"/>
          <a:ext cx="5876925" cy="542925"/>
        </a:xfrm>
        <a:prstGeom prst="wedgeRectCallout">
          <a:avLst>
            <a:gd name="adj1" fmla="val 33351"/>
            <a:gd name="adj2" fmla="val -93842"/>
          </a:avLst>
        </a:prstGeom>
        <a:solidFill>
          <a:srgbClr val="FFFFFF"/>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交付金の受入口座とは別に、積立金の口座を開設している集落は、別に積立金の口座の動きがわかる金銭出納簿も作成してください。</a:t>
          </a:r>
        </a:p>
      </xdr:txBody>
    </xdr:sp>
    <xdr:clientData/>
  </xdr:twoCellAnchor>
  <xdr:twoCellAnchor>
    <xdr:from>
      <xdr:col>2</xdr:col>
      <xdr:colOff>733425</xdr:colOff>
      <xdr:row>14</xdr:row>
      <xdr:rowOff>190500</xdr:rowOff>
    </xdr:from>
    <xdr:to>
      <xdr:col>4</xdr:col>
      <xdr:colOff>762000</xdr:colOff>
      <xdr:row>15</xdr:row>
      <xdr:rowOff>342900</xdr:rowOff>
    </xdr:to>
    <xdr:sp>
      <xdr:nvSpPr>
        <xdr:cNvPr id="5" name="四角形吹き出し 5"/>
        <xdr:cNvSpPr>
          <a:spLocks/>
        </xdr:cNvSpPr>
      </xdr:nvSpPr>
      <xdr:spPr>
        <a:xfrm>
          <a:off x="2609850" y="5353050"/>
          <a:ext cx="1933575" cy="533400"/>
        </a:xfrm>
        <a:prstGeom prst="wedgeRectCallout">
          <a:avLst>
            <a:gd name="adj1" fmla="val -85828"/>
            <a:gd name="adj2" fmla="val 21250"/>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令和５年度交付金額</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（１回目）</a:t>
          </a:r>
        </a:p>
      </xdr:txBody>
    </xdr:sp>
    <xdr:clientData/>
  </xdr:twoCellAnchor>
  <xdr:twoCellAnchor>
    <xdr:from>
      <xdr:col>2</xdr:col>
      <xdr:colOff>914400</xdr:colOff>
      <xdr:row>16</xdr:row>
      <xdr:rowOff>123825</xdr:rowOff>
    </xdr:from>
    <xdr:to>
      <xdr:col>6</xdr:col>
      <xdr:colOff>180975</xdr:colOff>
      <xdr:row>17</xdr:row>
      <xdr:rowOff>295275</xdr:rowOff>
    </xdr:to>
    <xdr:sp>
      <xdr:nvSpPr>
        <xdr:cNvPr id="6" name="四角形吹き出し 6"/>
        <xdr:cNvSpPr>
          <a:spLocks/>
        </xdr:cNvSpPr>
      </xdr:nvSpPr>
      <xdr:spPr>
        <a:xfrm>
          <a:off x="2790825" y="6048375"/>
          <a:ext cx="3038475" cy="552450"/>
        </a:xfrm>
        <a:prstGeom prst="wedgeRectCallout">
          <a:avLst>
            <a:gd name="adj1" fmla="val -83180"/>
            <a:gd name="adj2" fmla="val 20657"/>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別途「積立金の口座」に交付金を振替した場合（マイナスで記入）</a:t>
          </a:r>
        </a:p>
      </xdr:txBody>
    </xdr:sp>
    <xdr:clientData/>
  </xdr:twoCellAnchor>
  <xdr:twoCellAnchor>
    <xdr:from>
      <xdr:col>8</xdr:col>
      <xdr:colOff>85725</xdr:colOff>
      <xdr:row>37</xdr:row>
      <xdr:rowOff>28575</xdr:rowOff>
    </xdr:from>
    <xdr:to>
      <xdr:col>10</xdr:col>
      <xdr:colOff>438150</xdr:colOff>
      <xdr:row>38</xdr:row>
      <xdr:rowOff>228600</xdr:rowOff>
    </xdr:to>
    <xdr:sp>
      <xdr:nvSpPr>
        <xdr:cNvPr id="7" name="四角形吹き出し 7"/>
        <xdr:cNvSpPr>
          <a:spLocks/>
        </xdr:cNvSpPr>
      </xdr:nvSpPr>
      <xdr:spPr>
        <a:xfrm>
          <a:off x="7667625" y="13973175"/>
          <a:ext cx="2295525" cy="552450"/>
        </a:xfrm>
        <a:prstGeom prst="wedgeRectCallout">
          <a:avLst>
            <a:gd name="adj1" fmla="val 74787"/>
            <a:gd name="adj2" fmla="val 246287"/>
          </a:avLst>
        </a:prstGeom>
        <a:solidFill>
          <a:srgbClr val="FFFFFF"/>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R</a:t>
          </a:r>
          <a:r>
            <a:rPr lang="en-US" cap="none" sz="1400" b="1" i="0" u="none" baseline="0">
              <a:solidFill>
                <a:srgbClr val="000000"/>
              </a:solidFill>
              <a:latin typeface="ＭＳ Ｐゴシック"/>
              <a:ea typeface="ＭＳ Ｐゴシック"/>
              <a:cs typeface="ＭＳ Ｐゴシック"/>
            </a:rPr>
            <a:t>４</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１２</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３１から</a:t>
          </a:r>
          <a:r>
            <a:rPr lang="en-US" cap="none" sz="1400" b="1" i="0" u="none" baseline="0">
              <a:solidFill>
                <a:srgbClr val="000000"/>
              </a:solidFill>
              <a:latin typeface="ＭＳ Ｐゴシック"/>
              <a:ea typeface="ＭＳ Ｐゴシック"/>
              <a:cs typeface="ＭＳ Ｐゴシック"/>
            </a:rPr>
            <a:t>R</a:t>
          </a:r>
          <a:r>
            <a:rPr lang="en-US" cap="none" sz="1400" b="1" i="0" u="none" baseline="0">
              <a:solidFill>
                <a:srgbClr val="000000"/>
              </a:solidFill>
              <a:latin typeface="ＭＳ Ｐゴシック"/>
              <a:ea typeface="ＭＳ Ｐゴシック"/>
              <a:cs typeface="ＭＳ Ｐゴシック"/>
            </a:rPr>
            <a:t>５</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１に繰り越した額</a:t>
          </a:r>
        </a:p>
      </xdr:txBody>
    </xdr:sp>
    <xdr:clientData/>
  </xdr:twoCellAnchor>
  <xdr:twoCellAnchor>
    <xdr:from>
      <xdr:col>2</xdr:col>
      <xdr:colOff>561975</xdr:colOff>
      <xdr:row>42</xdr:row>
      <xdr:rowOff>142875</xdr:rowOff>
    </xdr:from>
    <xdr:to>
      <xdr:col>5</xdr:col>
      <xdr:colOff>847725</xdr:colOff>
      <xdr:row>43</xdr:row>
      <xdr:rowOff>295275</xdr:rowOff>
    </xdr:to>
    <xdr:sp>
      <xdr:nvSpPr>
        <xdr:cNvPr id="8" name="四角形吹き出し 8"/>
        <xdr:cNvSpPr>
          <a:spLocks/>
        </xdr:cNvSpPr>
      </xdr:nvSpPr>
      <xdr:spPr>
        <a:xfrm>
          <a:off x="2438400" y="15811500"/>
          <a:ext cx="3124200" cy="533400"/>
        </a:xfrm>
        <a:prstGeom prst="wedgeRectCallout">
          <a:avLst>
            <a:gd name="adj1" fmla="val -83592"/>
            <a:gd name="adj2" fmla="val 4037"/>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交付金の受入口座からの振替分</a:t>
          </a:r>
        </a:p>
      </xdr:txBody>
    </xdr:sp>
    <xdr:clientData/>
  </xdr:twoCellAnchor>
  <xdr:twoCellAnchor>
    <xdr:from>
      <xdr:col>0</xdr:col>
      <xdr:colOff>419100</xdr:colOff>
      <xdr:row>33</xdr:row>
      <xdr:rowOff>419100</xdr:rowOff>
    </xdr:from>
    <xdr:to>
      <xdr:col>3</xdr:col>
      <xdr:colOff>428625</xdr:colOff>
      <xdr:row>34</xdr:row>
      <xdr:rowOff>419100</xdr:rowOff>
    </xdr:to>
    <xdr:sp>
      <xdr:nvSpPr>
        <xdr:cNvPr id="9" name="四角形吹き出し 9"/>
        <xdr:cNvSpPr>
          <a:spLocks/>
        </xdr:cNvSpPr>
      </xdr:nvSpPr>
      <xdr:spPr>
        <a:xfrm>
          <a:off x="419100" y="12830175"/>
          <a:ext cx="2857500" cy="504825"/>
        </a:xfrm>
        <a:prstGeom prst="wedgeRectCallout">
          <a:avLst>
            <a:gd name="adj1" fmla="val 60532"/>
            <a:gd name="adj2" fmla="val 57152"/>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別途「積立口座」がある場合</a:t>
          </a:r>
        </a:p>
      </xdr:txBody>
    </xdr:sp>
    <xdr:clientData/>
  </xdr:twoCellAnchor>
  <xdr:twoCellAnchor>
    <xdr:from>
      <xdr:col>2</xdr:col>
      <xdr:colOff>323850</xdr:colOff>
      <xdr:row>45</xdr:row>
      <xdr:rowOff>104775</xdr:rowOff>
    </xdr:from>
    <xdr:to>
      <xdr:col>4</xdr:col>
      <xdr:colOff>533400</xdr:colOff>
      <xdr:row>46</xdr:row>
      <xdr:rowOff>285750</xdr:rowOff>
    </xdr:to>
    <xdr:sp>
      <xdr:nvSpPr>
        <xdr:cNvPr id="10" name="四角形吹き出し 10"/>
        <xdr:cNvSpPr>
          <a:spLocks/>
        </xdr:cNvSpPr>
      </xdr:nvSpPr>
      <xdr:spPr>
        <a:xfrm>
          <a:off x="2200275" y="16916400"/>
          <a:ext cx="2114550" cy="561975"/>
        </a:xfrm>
        <a:prstGeom prst="wedgeRectCallout">
          <a:avLst>
            <a:gd name="adj1" fmla="val -81361"/>
            <a:gd name="adj2" fmla="val -58777"/>
          </a:avLst>
        </a:prstGeom>
        <a:solidFill>
          <a:srgbClr val="FFFFFF"/>
        </a:solidFill>
        <a:ln w="25400" cmpd="sng">
          <a:solidFill>
            <a:srgbClr val="0070C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当該年振替金額</a:t>
          </a:r>
          <a:r>
            <a:rPr lang="en-US" cap="none" sz="1400" b="1" i="0" u="none" baseline="0">
              <a:solidFill>
                <a:srgbClr val="000000"/>
              </a:solidFill>
            </a:rPr>
            <a:t> </a:t>
          </a:r>
        </a:p>
      </xdr:txBody>
    </xdr:sp>
    <xdr:clientData/>
  </xdr:twoCellAnchor>
  <xdr:twoCellAnchor>
    <xdr:from>
      <xdr:col>14</xdr:col>
      <xdr:colOff>400050</xdr:colOff>
      <xdr:row>3</xdr:row>
      <xdr:rowOff>200025</xdr:rowOff>
    </xdr:from>
    <xdr:to>
      <xdr:col>18</xdr:col>
      <xdr:colOff>371475</xdr:colOff>
      <xdr:row>7</xdr:row>
      <xdr:rowOff>28575</xdr:rowOff>
    </xdr:to>
    <xdr:sp>
      <xdr:nvSpPr>
        <xdr:cNvPr id="11" name="四角形吹き出し 2"/>
        <xdr:cNvSpPr>
          <a:spLocks/>
        </xdr:cNvSpPr>
      </xdr:nvSpPr>
      <xdr:spPr>
        <a:xfrm>
          <a:off x="15944850" y="1476375"/>
          <a:ext cx="2667000" cy="1066800"/>
        </a:xfrm>
        <a:prstGeom prst="wedgeRectCallout">
          <a:avLst>
            <a:gd name="adj1" fmla="val -198000"/>
            <a:gd name="adj2" fmla="val 53916"/>
          </a:avLst>
        </a:prstGeom>
        <a:solidFill>
          <a:srgbClr val="FFFFFF"/>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提出する領収書には通し番号をつけてください</a:t>
          </a:r>
        </a:p>
      </xdr:txBody>
    </xdr:sp>
    <xdr:clientData/>
  </xdr:twoCellAnchor>
  <xdr:twoCellAnchor>
    <xdr:from>
      <xdr:col>14</xdr:col>
      <xdr:colOff>171450</xdr:colOff>
      <xdr:row>20</xdr:row>
      <xdr:rowOff>123825</xdr:rowOff>
    </xdr:from>
    <xdr:to>
      <xdr:col>21</xdr:col>
      <xdr:colOff>504825</xdr:colOff>
      <xdr:row>27</xdr:row>
      <xdr:rowOff>276225</xdr:rowOff>
    </xdr:to>
    <xdr:sp>
      <xdr:nvSpPr>
        <xdr:cNvPr id="12" name="四角形吹き出し 2"/>
        <xdr:cNvSpPr>
          <a:spLocks/>
        </xdr:cNvSpPr>
      </xdr:nvSpPr>
      <xdr:spPr>
        <a:xfrm>
          <a:off x="15716250" y="7572375"/>
          <a:ext cx="5086350" cy="2819400"/>
        </a:xfrm>
        <a:prstGeom prst="wedgeRectCallout">
          <a:avLst>
            <a:gd name="adj1" fmla="val -61796"/>
            <a:gd name="adj2" fmla="val 19787"/>
          </a:avLst>
        </a:prstGeom>
        <a:solidFill>
          <a:srgbClr val="FFFFFF"/>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支払の一部を負担する場合、出納簿には本交付金から支出した金額のみ計上し、領収書にその旨を記載してください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276225</xdr:colOff>
      <xdr:row>23</xdr:row>
      <xdr:rowOff>76200</xdr:rowOff>
    </xdr:from>
    <xdr:to>
      <xdr:col>21</xdr:col>
      <xdr:colOff>171450</xdr:colOff>
      <xdr:row>27</xdr:row>
      <xdr:rowOff>171450</xdr:rowOff>
    </xdr:to>
    <xdr:sp>
      <xdr:nvSpPr>
        <xdr:cNvPr id="13" name="正方形/長方形 13"/>
        <xdr:cNvSpPr>
          <a:spLocks/>
        </xdr:cNvSpPr>
      </xdr:nvSpPr>
      <xdr:spPr>
        <a:xfrm>
          <a:off x="16440150" y="8667750"/>
          <a:ext cx="4029075" cy="16192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32
</a:t>
          </a:r>
          <a:r>
            <a:rPr lang="en-US" cap="none" sz="1600" b="0" i="0" u="none" baseline="0">
              <a:solidFill>
                <a:srgbClr val="000000"/>
              </a:solidFill>
              <a:latin typeface="ＭＳ Ｐゴシック"/>
              <a:ea typeface="ＭＳ Ｐゴシック"/>
              <a:cs typeface="ＭＳ Ｐゴシック"/>
            </a:rPr>
            <a:t>領収書</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〇〇　　集落協定様</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150,000
</a:t>
          </a:r>
          <a:r>
            <a:rPr lang="en-US" cap="none" sz="9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（うち中山間交付金より</a:t>
          </a:r>
          <a:r>
            <a:rPr lang="en-US" cap="none" sz="1400" b="0" i="0" u="none" baseline="0">
              <a:solidFill>
                <a:srgbClr val="FF0000"/>
              </a:solidFill>
              <a:latin typeface="ＭＳ Ｐゴシック"/>
              <a:ea typeface="ＭＳ Ｐゴシック"/>
              <a:cs typeface="ＭＳ Ｐゴシック"/>
            </a:rPr>
            <a:t>50,000</a:t>
          </a:r>
          <a:r>
            <a:rPr lang="en-US" cap="none" sz="1400" b="0" i="0" u="none" baseline="0">
              <a:solidFill>
                <a:srgbClr val="000000"/>
              </a:solidFill>
              <a:latin typeface="ＭＳ Ｐゴシック"/>
              <a:ea typeface="ＭＳ Ｐゴシック"/>
              <a:cs typeface="ＭＳ Ｐゴシック"/>
            </a:rPr>
            <a:t>円支出）</a:t>
          </a:r>
        </a:p>
      </xdr:txBody>
    </xdr:sp>
    <xdr:clientData/>
  </xdr:twoCellAnchor>
  <xdr:twoCellAnchor>
    <xdr:from>
      <xdr:col>14</xdr:col>
      <xdr:colOff>209550</xdr:colOff>
      <xdr:row>13</xdr:row>
      <xdr:rowOff>171450</xdr:rowOff>
    </xdr:from>
    <xdr:to>
      <xdr:col>19</xdr:col>
      <xdr:colOff>66675</xdr:colOff>
      <xdr:row>15</xdr:row>
      <xdr:rowOff>114300</xdr:rowOff>
    </xdr:to>
    <xdr:sp>
      <xdr:nvSpPr>
        <xdr:cNvPr id="14" name="四角形吹き出し 2"/>
        <xdr:cNvSpPr>
          <a:spLocks/>
        </xdr:cNvSpPr>
      </xdr:nvSpPr>
      <xdr:spPr>
        <a:xfrm>
          <a:off x="15754350" y="4953000"/>
          <a:ext cx="3238500" cy="704850"/>
        </a:xfrm>
        <a:prstGeom prst="wedgeRectCallout">
          <a:avLst>
            <a:gd name="adj1" fmla="val -73171"/>
            <a:gd name="adj2" fmla="val 19953"/>
          </a:avLst>
        </a:prstGeom>
        <a:solidFill>
          <a:srgbClr val="FFFFFF"/>
        </a:solidFill>
        <a:ln w="25400" cmpd="sng">
          <a:solidFill>
            <a:srgbClr val="0070C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立て替えて支払った場合、</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書きで支払日を記入してください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showGridLines="0" tabSelected="1" view="pageBreakPreview" zoomScale="85" zoomScaleNormal="90" zoomScaleSheetLayoutView="85" zoomScalePageLayoutView="0" workbookViewId="0" topLeftCell="A43">
      <selection activeCell="B59" sqref="B59"/>
    </sheetView>
  </sheetViews>
  <sheetFormatPr defaultColWidth="9.00390625" defaultRowHeight="13.5"/>
  <cols>
    <col min="1" max="1" width="3.625" style="108" bestFit="1" customWidth="1"/>
    <col min="2" max="2" width="23.50390625" style="108" customWidth="1"/>
    <col min="3" max="4" width="14.25390625" style="108" customWidth="1"/>
    <col min="5" max="5" width="16.125" style="108" bestFit="1" customWidth="1"/>
    <col min="6" max="7" width="14.25390625" style="108" customWidth="1"/>
    <col min="8" max="16384" width="9.00390625" style="108" customWidth="1"/>
  </cols>
  <sheetData>
    <row r="1" s="101" customFormat="1" ht="14.25">
      <c r="B1" s="101" t="s">
        <v>65</v>
      </c>
    </row>
    <row r="2" s="101" customFormat="1" ht="14.25"/>
    <row r="3" spans="6:7" s="101" customFormat="1" ht="14.25">
      <c r="F3" s="215" t="s">
        <v>150</v>
      </c>
      <c r="G3" s="215"/>
    </row>
    <row r="4" s="101" customFormat="1" ht="14.25">
      <c r="B4" s="101" t="s">
        <v>127</v>
      </c>
    </row>
    <row r="5" s="101" customFormat="1" ht="14.25"/>
    <row r="6" spans="5:7" s="101" customFormat="1" ht="14.25">
      <c r="E6" s="102" t="s">
        <v>67</v>
      </c>
      <c r="F6" s="216"/>
      <c r="G6" s="216"/>
    </row>
    <row r="7" spans="5:7" s="103" customFormat="1" ht="20.25" customHeight="1">
      <c r="E7" s="104" t="s">
        <v>41</v>
      </c>
      <c r="F7" s="105"/>
      <c r="G7" s="106"/>
    </row>
    <row r="8" s="101" customFormat="1" ht="14.25"/>
    <row r="9" s="101" customFormat="1" ht="14.25"/>
    <row r="10" spans="1:7" s="101" customFormat="1" ht="14.25">
      <c r="A10" s="217" t="s">
        <v>151</v>
      </c>
      <c r="B10" s="217"/>
      <c r="C10" s="217"/>
      <c r="D10" s="217"/>
      <c r="E10" s="217"/>
      <c r="F10" s="217"/>
      <c r="G10" s="217"/>
    </row>
    <row r="11" s="101" customFormat="1" ht="14.25"/>
    <row r="12" spans="1:6" s="101" customFormat="1" ht="14.25">
      <c r="A12" s="101" t="s">
        <v>107</v>
      </c>
      <c r="F12" s="107"/>
    </row>
    <row r="13" spans="2:3" s="101" customFormat="1" ht="14.25">
      <c r="B13" s="218" t="s">
        <v>50</v>
      </c>
      <c r="C13" s="218"/>
    </row>
    <row r="14" spans="2:7" s="101" customFormat="1" ht="18.75" customHeight="1">
      <c r="B14" s="190"/>
      <c r="C14" s="219" t="s">
        <v>68</v>
      </c>
      <c r="D14" s="219"/>
      <c r="E14" s="219" t="s">
        <v>42</v>
      </c>
      <c r="F14" s="219"/>
      <c r="G14" s="219"/>
    </row>
    <row r="15" spans="2:7" ht="18.75" customHeight="1">
      <c r="B15" s="191" t="s">
        <v>52</v>
      </c>
      <c r="C15" s="220"/>
      <c r="D15" s="220"/>
      <c r="E15" s="221"/>
      <c r="F15" s="221"/>
      <c r="G15" s="221"/>
    </row>
    <row r="16" spans="2:7" ht="18.75" customHeight="1">
      <c r="B16" s="191" t="s">
        <v>53</v>
      </c>
      <c r="C16" s="220"/>
      <c r="D16" s="220"/>
      <c r="E16" s="221"/>
      <c r="F16" s="221"/>
      <c r="G16" s="221"/>
    </row>
    <row r="17" spans="2:7" ht="18.75" customHeight="1">
      <c r="B17" s="192" t="s">
        <v>4</v>
      </c>
      <c r="C17" s="222">
        <f>SUM(C15:D16)</f>
        <v>0</v>
      </c>
      <c r="D17" s="223"/>
      <c r="E17" s="219"/>
      <c r="F17" s="219"/>
      <c r="G17" s="219"/>
    </row>
    <row r="18" spans="2:7" ht="18.75" customHeight="1">
      <c r="B18" s="195"/>
      <c r="C18" s="195"/>
      <c r="D18" s="195"/>
      <c r="E18" s="195"/>
      <c r="F18" s="195"/>
      <c r="G18" s="195"/>
    </row>
    <row r="19" spans="2:7" ht="18.75" customHeight="1">
      <c r="B19" s="218" t="s">
        <v>49</v>
      </c>
      <c r="C19" s="218"/>
      <c r="D19" s="218"/>
      <c r="E19" s="101"/>
      <c r="F19" s="101"/>
      <c r="G19" s="101"/>
    </row>
    <row r="20" spans="2:7" ht="18.75" customHeight="1">
      <c r="B20" s="190" t="s">
        <v>43</v>
      </c>
      <c r="C20" s="224" t="s">
        <v>44</v>
      </c>
      <c r="D20" s="225"/>
      <c r="E20" s="224" t="s">
        <v>66</v>
      </c>
      <c r="F20" s="226"/>
      <c r="G20" s="225"/>
    </row>
    <row r="21" spans="2:7" ht="18.75" customHeight="1">
      <c r="B21" s="109" t="s">
        <v>2</v>
      </c>
      <c r="C21" s="227"/>
      <c r="D21" s="228"/>
      <c r="E21" s="229"/>
      <c r="F21" s="230"/>
      <c r="G21" s="231"/>
    </row>
    <row r="22" spans="2:7" ht="18.75" customHeight="1">
      <c r="B22" s="110" t="s">
        <v>55</v>
      </c>
      <c r="C22" s="232"/>
      <c r="D22" s="233"/>
      <c r="E22" s="234"/>
      <c r="F22" s="235"/>
      <c r="G22" s="236"/>
    </row>
    <row r="23" spans="2:7" ht="18.75" customHeight="1">
      <c r="B23" s="110" t="s">
        <v>56</v>
      </c>
      <c r="C23" s="232"/>
      <c r="D23" s="233"/>
      <c r="E23" s="234"/>
      <c r="F23" s="235"/>
      <c r="G23" s="236"/>
    </row>
    <row r="24" spans="2:7" ht="18.75" customHeight="1">
      <c r="B24" s="110" t="s">
        <v>7</v>
      </c>
      <c r="C24" s="232"/>
      <c r="D24" s="233"/>
      <c r="E24" s="234"/>
      <c r="F24" s="235"/>
      <c r="G24" s="236"/>
    </row>
    <row r="25" spans="2:7" ht="18.75" customHeight="1">
      <c r="B25" s="110" t="s">
        <v>60</v>
      </c>
      <c r="C25" s="232"/>
      <c r="D25" s="233"/>
      <c r="E25" s="234"/>
      <c r="F25" s="235"/>
      <c r="G25" s="236"/>
    </row>
    <row r="26" spans="2:7" ht="18.75" customHeight="1">
      <c r="B26" s="111" t="s">
        <v>57</v>
      </c>
      <c r="C26" s="232"/>
      <c r="D26" s="233"/>
      <c r="E26" s="234"/>
      <c r="F26" s="235"/>
      <c r="G26" s="236"/>
    </row>
    <row r="27" spans="2:7" ht="18.75" customHeight="1">
      <c r="B27" s="111" t="s">
        <v>120</v>
      </c>
      <c r="C27" s="232"/>
      <c r="D27" s="233"/>
      <c r="E27" s="239"/>
      <c r="F27" s="240"/>
      <c r="G27" s="241"/>
    </row>
    <row r="28" spans="2:7" ht="18.75" customHeight="1">
      <c r="B28" s="112" t="s">
        <v>3</v>
      </c>
      <c r="C28" s="242"/>
      <c r="D28" s="243"/>
      <c r="E28" s="244"/>
      <c r="F28" s="245"/>
      <c r="G28" s="246"/>
    </row>
    <row r="29" spans="2:7" ht="18.75" customHeight="1">
      <c r="B29" s="192" t="s">
        <v>54</v>
      </c>
      <c r="C29" s="254">
        <f>SUM(C21:D28)</f>
        <v>0</v>
      </c>
      <c r="D29" s="255"/>
      <c r="E29" s="224"/>
      <c r="F29" s="226"/>
      <c r="G29" s="225"/>
    </row>
    <row r="30" spans="2:7" ht="18.75" customHeight="1">
      <c r="B30" s="113" t="s">
        <v>51</v>
      </c>
      <c r="C30" s="254">
        <f>SUM(G30+C16-C29)</f>
        <v>0</v>
      </c>
      <c r="D30" s="255"/>
      <c r="E30" s="256" t="s">
        <v>102</v>
      </c>
      <c r="F30" s="257"/>
      <c r="G30" s="114">
        <v>0</v>
      </c>
    </row>
    <row r="31" ht="18.75" customHeight="1"/>
    <row r="32" spans="1:7" s="101" customFormat="1" ht="18.75" customHeight="1">
      <c r="A32" s="148" t="s">
        <v>108</v>
      </c>
      <c r="B32" s="148"/>
      <c r="C32" s="148"/>
      <c r="G32" s="115" t="s">
        <v>45</v>
      </c>
    </row>
    <row r="33" spans="1:7" s="101" customFormat="1" ht="18.75" customHeight="1">
      <c r="A33" s="258" t="s">
        <v>46</v>
      </c>
      <c r="B33" s="259"/>
      <c r="C33" s="144" t="s">
        <v>47</v>
      </c>
      <c r="D33" s="237" t="s">
        <v>48</v>
      </c>
      <c r="E33" s="238"/>
      <c r="F33" s="225" t="s">
        <v>4</v>
      </c>
      <c r="G33" s="219"/>
    </row>
    <row r="34" spans="1:7" s="101" customFormat="1" ht="18.75" customHeight="1">
      <c r="A34" s="260"/>
      <c r="B34" s="261"/>
      <c r="C34" s="144" t="s">
        <v>61</v>
      </c>
      <c r="D34" s="194" t="s">
        <v>62</v>
      </c>
      <c r="E34" s="116" t="s">
        <v>63</v>
      </c>
      <c r="F34" s="193" t="s">
        <v>64</v>
      </c>
      <c r="G34" s="190" t="s">
        <v>63</v>
      </c>
    </row>
    <row r="35" spans="1:7" ht="18.75" customHeight="1">
      <c r="A35" s="156">
        <v>1</v>
      </c>
      <c r="B35" s="141"/>
      <c r="C35" s="145"/>
      <c r="D35" s="117"/>
      <c r="E35" s="118"/>
      <c r="F35" s="119">
        <f>SUM(C35,D35)</f>
        <v>0</v>
      </c>
      <c r="G35" s="120">
        <f>SUM(E35)</f>
        <v>0</v>
      </c>
    </row>
    <row r="36" spans="1:7" ht="18.75" customHeight="1">
      <c r="A36" s="156">
        <v>2</v>
      </c>
      <c r="B36" s="141"/>
      <c r="C36" s="145"/>
      <c r="D36" s="117"/>
      <c r="E36" s="118"/>
      <c r="F36" s="119">
        <f aca="true" t="shared" si="0" ref="F36:F49">SUM(C36,D36)</f>
        <v>0</v>
      </c>
      <c r="G36" s="120">
        <f aca="true" t="shared" si="1" ref="G36:G49">SUM(E36)</f>
        <v>0</v>
      </c>
    </row>
    <row r="37" spans="1:7" ht="18.75" customHeight="1">
      <c r="A37" s="156">
        <v>3</v>
      </c>
      <c r="B37" s="141"/>
      <c r="C37" s="145"/>
      <c r="D37" s="117"/>
      <c r="E37" s="118"/>
      <c r="F37" s="119">
        <f t="shared" si="0"/>
        <v>0</v>
      </c>
      <c r="G37" s="120">
        <f t="shared" si="1"/>
        <v>0</v>
      </c>
    </row>
    <row r="38" spans="1:7" ht="18.75" customHeight="1">
      <c r="A38" s="156">
        <v>4</v>
      </c>
      <c r="B38" s="141"/>
      <c r="C38" s="145"/>
      <c r="D38" s="117"/>
      <c r="E38" s="118"/>
      <c r="F38" s="119">
        <f t="shared" si="0"/>
        <v>0</v>
      </c>
      <c r="G38" s="120">
        <f t="shared" si="1"/>
        <v>0</v>
      </c>
    </row>
    <row r="39" spans="1:7" ht="18.75" customHeight="1">
      <c r="A39" s="156">
        <v>5</v>
      </c>
      <c r="B39" s="141"/>
      <c r="C39" s="145"/>
      <c r="D39" s="117"/>
      <c r="E39" s="118"/>
      <c r="F39" s="119">
        <f t="shared" si="0"/>
        <v>0</v>
      </c>
      <c r="G39" s="120">
        <f t="shared" si="1"/>
        <v>0</v>
      </c>
    </row>
    <row r="40" spans="1:7" ht="18.75" customHeight="1">
      <c r="A40" s="156">
        <v>6</v>
      </c>
      <c r="B40" s="141"/>
      <c r="C40" s="145"/>
      <c r="D40" s="117"/>
      <c r="E40" s="118"/>
      <c r="F40" s="119">
        <f t="shared" si="0"/>
        <v>0</v>
      </c>
      <c r="G40" s="120">
        <f t="shared" si="1"/>
        <v>0</v>
      </c>
    </row>
    <row r="41" spans="1:7" ht="18.75" customHeight="1">
      <c r="A41" s="156">
        <v>7</v>
      </c>
      <c r="B41" s="141"/>
      <c r="C41" s="145"/>
      <c r="D41" s="117"/>
      <c r="E41" s="118"/>
      <c r="F41" s="119">
        <f t="shared" si="0"/>
        <v>0</v>
      </c>
      <c r="G41" s="120">
        <f t="shared" si="1"/>
        <v>0</v>
      </c>
    </row>
    <row r="42" spans="1:7" ht="18.75" customHeight="1">
      <c r="A42" s="156">
        <v>8</v>
      </c>
      <c r="B42" s="141"/>
      <c r="C42" s="145"/>
      <c r="D42" s="117"/>
      <c r="E42" s="118"/>
      <c r="F42" s="119">
        <f t="shared" si="0"/>
        <v>0</v>
      </c>
      <c r="G42" s="120">
        <f t="shared" si="1"/>
        <v>0</v>
      </c>
    </row>
    <row r="43" spans="1:7" ht="18.75" customHeight="1">
      <c r="A43" s="156">
        <v>9</v>
      </c>
      <c r="B43" s="141"/>
      <c r="C43" s="145"/>
      <c r="D43" s="117"/>
      <c r="E43" s="118"/>
      <c r="F43" s="119">
        <f t="shared" si="0"/>
        <v>0</v>
      </c>
      <c r="G43" s="120">
        <f t="shared" si="1"/>
        <v>0</v>
      </c>
    </row>
    <row r="44" spans="1:7" ht="18.75" customHeight="1">
      <c r="A44" s="156">
        <v>10</v>
      </c>
      <c r="B44" s="142"/>
      <c r="C44" s="145"/>
      <c r="D44" s="117"/>
      <c r="E44" s="118"/>
      <c r="F44" s="119">
        <f t="shared" si="0"/>
        <v>0</v>
      </c>
      <c r="G44" s="120">
        <f t="shared" si="1"/>
        <v>0</v>
      </c>
    </row>
    <row r="45" spans="1:7" ht="18.75" customHeight="1">
      <c r="A45" s="156">
        <v>11</v>
      </c>
      <c r="B45" s="142"/>
      <c r="C45" s="145"/>
      <c r="D45" s="117"/>
      <c r="E45" s="118"/>
      <c r="F45" s="119">
        <f t="shared" si="0"/>
        <v>0</v>
      </c>
      <c r="G45" s="120">
        <f t="shared" si="1"/>
        <v>0</v>
      </c>
    </row>
    <row r="46" spans="1:7" ht="18.75" customHeight="1">
      <c r="A46" s="156">
        <v>12</v>
      </c>
      <c r="B46" s="142"/>
      <c r="C46" s="145"/>
      <c r="D46" s="117"/>
      <c r="E46" s="118"/>
      <c r="F46" s="119">
        <f t="shared" si="0"/>
        <v>0</v>
      </c>
      <c r="G46" s="120">
        <f t="shared" si="1"/>
        <v>0</v>
      </c>
    </row>
    <row r="47" spans="1:7" ht="18.75" customHeight="1">
      <c r="A47" s="156">
        <v>13</v>
      </c>
      <c r="B47" s="142"/>
      <c r="C47" s="145"/>
      <c r="D47" s="117"/>
      <c r="E47" s="118"/>
      <c r="F47" s="119">
        <f t="shared" si="0"/>
        <v>0</v>
      </c>
      <c r="G47" s="120">
        <f t="shared" si="1"/>
        <v>0</v>
      </c>
    </row>
    <row r="48" spans="1:7" ht="18.75" customHeight="1">
      <c r="A48" s="156">
        <v>14</v>
      </c>
      <c r="B48" s="142"/>
      <c r="C48" s="145"/>
      <c r="D48" s="117"/>
      <c r="E48" s="118"/>
      <c r="F48" s="119">
        <f t="shared" si="0"/>
        <v>0</v>
      </c>
      <c r="G48" s="120">
        <f t="shared" si="1"/>
        <v>0</v>
      </c>
    </row>
    <row r="49" spans="1:7" ht="18.75" customHeight="1" thickBot="1">
      <c r="A49" s="157">
        <v>15</v>
      </c>
      <c r="B49" s="143"/>
      <c r="C49" s="146"/>
      <c r="D49" s="121"/>
      <c r="E49" s="122"/>
      <c r="F49" s="123">
        <f t="shared" si="0"/>
        <v>0</v>
      </c>
      <c r="G49" s="120">
        <f t="shared" si="1"/>
        <v>0</v>
      </c>
    </row>
    <row r="50" spans="1:7" ht="18.75" customHeight="1" thickTop="1">
      <c r="A50" s="252" t="s">
        <v>4</v>
      </c>
      <c r="B50" s="253"/>
      <c r="C50" s="147">
        <f>SUM(C35:C49)</f>
        <v>0</v>
      </c>
      <c r="D50" s="124">
        <f>SUM(D35:D49)</f>
        <v>0</v>
      </c>
      <c r="E50" s="125">
        <f>SUM(E35:E49)</f>
        <v>0</v>
      </c>
      <c r="F50" s="119">
        <f>SUM(F35:F49)</f>
        <v>0</v>
      </c>
      <c r="G50" s="126">
        <f>SUM(G35:G49)</f>
        <v>0</v>
      </c>
    </row>
    <row r="51" ht="15" thickBot="1"/>
    <row r="52" spans="1:7" ht="14.25">
      <c r="A52" s="180"/>
      <c r="B52" s="181"/>
      <c r="C52" s="181"/>
      <c r="D52" s="181"/>
      <c r="E52" s="181"/>
      <c r="F52" s="180"/>
      <c r="G52" s="182"/>
    </row>
    <row r="53" spans="1:7" ht="14.25">
      <c r="A53" s="247" t="s">
        <v>152</v>
      </c>
      <c r="B53" s="247"/>
      <c r="C53" s="247"/>
      <c r="D53" s="247"/>
      <c r="E53" s="247"/>
      <c r="F53" s="247"/>
      <c r="G53" s="247"/>
    </row>
    <row r="54" spans="1:7" ht="14.25">
      <c r="A54" s="183"/>
      <c r="B54" s="184"/>
      <c r="C54" s="184"/>
      <c r="D54" s="184"/>
      <c r="E54" s="184"/>
      <c r="F54" s="183"/>
      <c r="G54" s="185"/>
    </row>
    <row r="55" spans="2:7" ht="14.25" customHeight="1">
      <c r="B55" s="251" t="s">
        <v>153</v>
      </c>
      <c r="C55" s="251"/>
      <c r="D55" s="251"/>
      <c r="E55" s="251"/>
      <c r="F55" s="251"/>
      <c r="G55" s="251"/>
    </row>
    <row r="56" spans="1:7" ht="14.25">
      <c r="A56" s="186"/>
      <c r="B56" s="251"/>
      <c r="C56" s="251"/>
      <c r="D56" s="251"/>
      <c r="E56" s="251"/>
      <c r="F56" s="251"/>
      <c r="G56" s="251"/>
    </row>
    <row r="57" spans="1:7" ht="14.25">
      <c r="A57" s="184"/>
      <c r="B57" s="184"/>
      <c r="C57" s="184"/>
      <c r="D57" s="184"/>
      <c r="E57" s="184"/>
      <c r="F57" s="183"/>
      <c r="G57" s="185"/>
    </row>
    <row r="58" spans="1:7" ht="14.25">
      <c r="A58" s="184"/>
      <c r="B58" s="248" t="s">
        <v>154</v>
      </c>
      <c r="C58" s="249"/>
      <c r="D58" s="184"/>
      <c r="E58" s="184"/>
      <c r="F58" s="183"/>
      <c r="G58" s="185"/>
    </row>
    <row r="59" spans="1:7" ht="14.25">
      <c r="A59" s="184"/>
      <c r="B59" s="184"/>
      <c r="C59" s="184"/>
      <c r="D59" s="250" t="s">
        <v>128</v>
      </c>
      <c r="E59" s="250"/>
      <c r="F59" s="250"/>
      <c r="G59" s="185"/>
    </row>
  </sheetData>
  <sheetProtection/>
  <mergeCells count="43">
    <mergeCell ref="A53:G53"/>
    <mergeCell ref="B58:C58"/>
    <mergeCell ref="D59:F59"/>
    <mergeCell ref="B55:G56"/>
    <mergeCell ref="A50:B50"/>
    <mergeCell ref="C29:D29"/>
    <mergeCell ref="E29:G29"/>
    <mergeCell ref="C30:D30"/>
    <mergeCell ref="E30:F30"/>
    <mergeCell ref="A33:B34"/>
    <mergeCell ref="D33:E33"/>
    <mergeCell ref="F33:G33"/>
    <mergeCell ref="C26:D26"/>
    <mergeCell ref="E26:G26"/>
    <mergeCell ref="C27:D27"/>
    <mergeCell ref="E27:G27"/>
    <mergeCell ref="C28:D28"/>
    <mergeCell ref="E28:G28"/>
    <mergeCell ref="C23:D23"/>
    <mergeCell ref="E23:G23"/>
    <mergeCell ref="C24:D24"/>
    <mergeCell ref="E24:G24"/>
    <mergeCell ref="C25:D25"/>
    <mergeCell ref="E25:G25"/>
    <mergeCell ref="B19:D19"/>
    <mergeCell ref="C20:D20"/>
    <mergeCell ref="E20:G20"/>
    <mergeCell ref="C21:D21"/>
    <mergeCell ref="E21:G21"/>
    <mergeCell ref="C22:D22"/>
    <mergeCell ref="E22:G22"/>
    <mergeCell ref="C15:D15"/>
    <mergeCell ref="E15:G15"/>
    <mergeCell ref="C16:D16"/>
    <mergeCell ref="E16:G16"/>
    <mergeCell ref="C17:D17"/>
    <mergeCell ref="E17:G17"/>
    <mergeCell ref="F3:G3"/>
    <mergeCell ref="F6:G6"/>
    <mergeCell ref="A10:G10"/>
    <mergeCell ref="B13:C13"/>
    <mergeCell ref="C14:D14"/>
    <mergeCell ref="E14:G14"/>
  </mergeCells>
  <printOptions/>
  <pageMargins left="0.5118110236220472" right="0.15748031496062992" top="0.1968503937007874" bottom="0.1968503937007874"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M59"/>
  <sheetViews>
    <sheetView showGridLines="0" view="pageBreakPreview" zoomScale="85" zoomScaleNormal="85" zoomScaleSheetLayoutView="85" zoomScalePageLayoutView="0" workbookViewId="0" topLeftCell="A1">
      <selection activeCell="I31" sqref="I31"/>
    </sheetView>
  </sheetViews>
  <sheetFormatPr defaultColWidth="9.00390625" defaultRowHeight="13.5"/>
  <cols>
    <col min="1" max="1" width="3.50390625" style="45" bestFit="1" customWidth="1"/>
    <col min="2" max="2" width="23.50390625" style="45" customWidth="1"/>
    <col min="3" max="4" width="14.25390625" style="45" customWidth="1"/>
    <col min="5" max="5" width="16.125" style="45" bestFit="1" customWidth="1"/>
    <col min="6" max="7" width="14.25390625" style="45" customWidth="1"/>
    <col min="8" max="8" width="9.00390625" style="45" customWidth="1"/>
    <col min="9" max="9" width="62.625" style="45" bestFit="1" customWidth="1"/>
    <col min="10" max="10" width="9.00390625" style="45" customWidth="1"/>
    <col min="11" max="12" width="12.625" style="45" customWidth="1"/>
    <col min="13" max="16384" width="9.00390625" style="45" customWidth="1"/>
  </cols>
  <sheetData>
    <row r="1" spans="2:11" s="40" customFormat="1" ht="32.25">
      <c r="B1" s="40" t="s">
        <v>65</v>
      </c>
      <c r="I1" s="82"/>
      <c r="K1" s="83" t="s">
        <v>96</v>
      </c>
    </row>
    <row r="2" spans="6:9" s="40" customFormat="1" ht="14.25" customHeight="1">
      <c r="F2" s="215" t="s">
        <v>150</v>
      </c>
      <c r="G2" s="215"/>
      <c r="I2" s="82"/>
    </row>
    <row r="3" s="40" customFormat="1" ht="14.25">
      <c r="B3" s="101" t="s">
        <v>127</v>
      </c>
    </row>
    <row r="4" s="40" customFormat="1" ht="14.25"/>
    <row r="5" spans="5:7" s="40" customFormat="1" ht="14.25">
      <c r="E5" s="41" t="s">
        <v>67</v>
      </c>
      <c r="F5" s="301" t="s">
        <v>85</v>
      </c>
      <c r="G5" s="301"/>
    </row>
    <row r="6" spans="5:7" s="58" customFormat="1" ht="20.25" customHeight="1">
      <c r="E6" s="42" t="s">
        <v>41</v>
      </c>
      <c r="F6" s="59" t="s">
        <v>86</v>
      </c>
      <c r="G6" s="43"/>
    </row>
    <row r="7" s="40" customFormat="1" ht="14.25"/>
    <row r="8" s="40" customFormat="1" ht="14.25"/>
    <row r="9" spans="1:7" s="40" customFormat="1" ht="14.25">
      <c r="A9" s="302" t="s">
        <v>156</v>
      </c>
      <c r="B9" s="302"/>
      <c r="C9" s="302"/>
      <c r="D9" s="302"/>
      <c r="E9" s="302"/>
      <c r="F9" s="302"/>
      <c r="G9" s="302"/>
    </row>
    <row r="10" s="40" customFormat="1" ht="14.25"/>
    <row r="11" s="40" customFormat="1" ht="14.25">
      <c r="A11" s="40" t="s">
        <v>109</v>
      </c>
    </row>
    <row r="12" spans="2:3" s="58" customFormat="1" ht="16.5" customHeight="1">
      <c r="B12" s="300" t="s">
        <v>50</v>
      </c>
      <c r="C12" s="300"/>
    </row>
    <row r="13" spans="2:9" s="40" customFormat="1" ht="14.25" customHeight="1">
      <c r="B13" s="44"/>
      <c r="C13" s="277" t="s">
        <v>68</v>
      </c>
      <c r="D13" s="277"/>
      <c r="E13" s="277" t="s">
        <v>42</v>
      </c>
      <c r="F13" s="277"/>
      <c r="G13" s="277"/>
      <c r="I13" s="296" t="s">
        <v>157</v>
      </c>
    </row>
    <row r="14" spans="2:9" ht="14.25" customHeight="1">
      <c r="B14" s="52" t="s">
        <v>52</v>
      </c>
      <c r="C14" s="297">
        <v>800000</v>
      </c>
      <c r="D14" s="297"/>
      <c r="E14" s="80" t="s">
        <v>95</v>
      </c>
      <c r="F14" s="81"/>
      <c r="G14" s="49" t="s">
        <v>92</v>
      </c>
      <c r="I14" s="262"/>
    </row>
    <row r="15" spans="2:9" ht="14.25" customHeight="1">
      <c r="B15" s="52" t="s">
        <v>53</v>
      </c>
      <c r="C15" s="297">
        <v>800000</v>
      </c>
      <c r="D15" s="297"/>
      <c r="E15" s="80" t="s">
        <v>95</v>
      </c>
      <c r="F15" s="81"/>
      <c r="G15" s="49" t="s">
        <v>93</v>
      </c>
      <c r="I15" s="262"/>
    </row>
    <row r="16" spans="2:9" ht="14.25" customHeight="1">
      <c r="B16" s="46" t="s">
        <v>4</v>
      </c>
      <c r="C16" s="298">
        <f>SUM(C14:D15)</f>
        <v>1600000</v>
      </c>
      <c r="D16" s="299"/>
      <c r="E16" s="277"/>
      <c r="F16" s="277"/>
      <c r="G16" s="277"/>
      <c r="I16" s="262"/>
    </row>
    <row r="17" spans="2:7" ht="14.25">
      <c r="B17" s="48"/>
      <c r="C17" s="48"/>
      <c r="D17" s="48"/>
      <c r="E17" s="48"/>
      <c r="F17" s="48"/>
      <c r="G17" s="48"/>
    </row>
    <row r="18" spans="2:4" s="58" customFormat="1" ht="16.5" customHeight="1">
      <c r="B18" s="300" t="s">
        <v>49</v>
      </c>
      <c r="C18" s="300"/>
      <c r="D18" s="300"/>
    </row>
    <row r="19" spans="2:7" ht="18" customHeight="1">
      <c r="B19" s="44" t="s">
        <v>43</v>
      </c>
      <c r="C19" s="270" t="s">
        <v>44</v>
      </c>
      <c r="D19" s="272"/>
      <c r="E19" s="270" t="s">
        <v>66</v>
      </c>
      <c r="F19" s="271"/>
      <c r="G19" s="272"/>
    </row>
    <row r="20" spans="2:7" ht="18" customHeight="1">
      <c r="B20" s="53" t="s">
        <v>2</v>
      </c>
      <c r="C20" s="291">
        <f>'金銭出納簿（記入例）'!D30</f>
        <v>20000</v>
      </c>
      <c r="D20" s="292"/>
      <c r="E20" s="293" t="s">
        <v>87</v>
      </c>
      <c r="F20" s="294"/>
      <c r="G20" s="295"/>
    </row>
    <row r="21" spans="2:9" ht="18" customHeight="1">
      <c r="B21" s="54" t="s">
        <v>55</v>
      </c>
      <c r="C21" s="278">
        <f>'金銭出納簿（記入例）'!E30</f>
        <v>30000</v>
      </c>
      <c r="D21" s="279"/>
      <c r="E21" s="280" t="s">
        <v>88</v>
      </c>
      <c r="F21" s="281"/>
      <c r="G21" s="282"/>
      <c r="I21" s="262" t="s">
        <v>129</v>
      </c>
    </row>
    <row r="22" spans="2:9" ht="18" customHeight="1">
      <c r="B22" s="54" t="s">
        <v>56</v>
      </c>
      <c r="C22" s="278">
        <f>'金銭出納簿（記入例）'!F30</f>
        <v>163000</v>
      </c>
      <c r="D22" s="279"/>
      <c r="E22" s="283" t="s">
        <v>124</v>
      </c>
      <c r="F22" s="284"/>
      <c r="G22" s="285"/>
      <c r="I22" s="262"/>
    </row>
    <row r="23" spans="2:9" ht="18" customHeight="1">
      <c r="B23" s="54" t="s">
        <v>7</v>
      </c>
      <c r="C23" s="278">
        <f>'金銭出納簿（記入例）'!G30</f>
        <v>87000</v>
      </c>
      <c r="D23" s="279"/>
      <c r="E23" s="280" t="s">
        <v>122</v>
      </c>
      <c r="F23" s="281"/>
      <c r="G23" s="282"/>
      <c r="I23" s="127"/>
    </row>
    <row r="24" spans="2:9" ht="18" customHeight="1" thickBot="1">
      <c r="B24" s="54" t="s">
        <v>60</v>
      </c>
      <c r="C24" s="278">
        <f>'金銭出納簿（記入例）'!H30</f>
        <v>80000</v>
      </c>
      <c r="D24" s="279"/>
      <c r="E24" s="280" t="s">
        <v>123</v>
      </c>
      <c r="F24" s="281"/>
      <c r="G24" s="282"/>
      <c r="I24" s="127"/>
    </row>
    <row r="25" spans="2:9" ht="18" customHeight="1">
      <c r="B25" s="55" t="s">
        <v>57</v>
      </c>
      <c r="C25" s="278">
        <f>'金銭出納簿（記入例）'!I30</f>
        <v>80000</v>
      </c>
      <c r="D25" s="279"/>
      <c r="E25" s="280" t="s">
        <v>121</v>
      </c>
      <c r="F25" s="281"/>
      <c r="G25" s="282"/>
      <c r="I25" s="265" t="s">
        <v>130</v>
      </c>
    </row>
    <row r="26" spans="2:9" ht="18" customHeight="1">
      <c r="B26" s="55" t="s">
        <v>120</v>
      </c>
      <c r="C26" s="278">
        <f>'金銭出納簿（記入例）'!J30</f>
        <v>65000</v>
      </c>
      <c r="D26" s="279"/>
      <c r="E26" s="283" t="s">
        <v>125</v>
      </c>
      <c r="F26" s="284"/>
      <c r="G26" s="285"/>
      <c r="I26" s="266"/>
    </row>
    <row r="27" spans="2:9" ht="18" customHeight="1">
      <c r="B27" s="56" t="s">
        <v>3</v>
      </c>
      <c r="C27" s="286">
        <f>'金銭出納簿（記入例）'!K30</f>
        <v>60000</v>
      </c>
      <c r="D27" s="287"/>
      <c r="E27" s="288" t="s">
        <v>126</v>
      </c>
      <c r="F27" s="289"/>
      <c r="G27" s="290"/>
      <c r="I27" s="266"/>
    </row>
    <row r="28" spans="2:9" ht="18" customHeight="1" thickBot="1">
      <c r="B28" s="46" t="s">
        <v>54</v>
      </c>
      <c r="C28" s="268">
        <f>SUM(C20:D27)</f>
        <v>585000</v>
      </c>
      <c r="D28" s="269"/>
      <c r="E28" s="270"/>
      <c r="F28" s="271"/>
      <c r="G28" s="272"/>
      <c r="I28" s="267"/>
    </row>
    <row r="29" spans="2:7" ht="18" customHeight="1">
      <c r="B29" s="57" t="s">
        <v>51</v>
      </c>
      <c r="C29" s="268">
        <f>+G29+C15-C28</f>
        <v>995008</v>
      </c>
      <c r="D29" s="269"/>
      <c r="E29" s="273" t="s">
        <v>103</v>
      </c>
      <c r="F29" s="274"/>
      <c r="G29" s="76">
        <f>'金銭出納簿（記入例）'!L9+'金銭出納簿（記入例）'!L42</f>
        <v>780008</v>
      </c>
    </row>
    <row r="30" ht="21.75" customHeight="1">
      <c r="I30" s="79" t="s">
        <v>158</v>
      </c>
    </row>
    <row r="31" spans="1:7" s="58" customFormat="1" ht="17.25" customHeight="1">
      <c r="A31" s="73" t="s">
        <v>110</v>
      </c>
      <c r="B31" s="73"/>
      <c r="C31" s="74"/>
      <c r="G31" s="75" t="s">
        <v>45</v>
      </c>
    </row>
    <row r="32" spans="1:7" s="40" customFormat="1" ht="14.25">
      <c r="A32" s="258" t="s">
        <v>46</v>
      </c>
      <c r="B32" s="263"/>
      <c r="C32" s="50" t="s">
        <v>47</v>
      </c>
      <c r="D32" s="275" t="s">
        <v>48</v>
      </c>
      <c r="E32" s="276"/>
      <c r="F32" s="272" t="s">
        <v>4</v>
      </c>
      <c r="G32" s="277"/>
    </row>
    <row r="33" spans="1:7" s="40" customFormat="1" ht="14.25">
      <c r="A33" s="260"/>
      <c r="B33" s="264"/>
      <c r="C33" s="50" t="s">
        <v>61</v>
      </c>
      <c r="D33" s="50" t="s">
        <v>62</v>
      </c>
      <c r="E33" s="51" t="s">
        <v>63</v>
      </c>
      <c r="F33" s="47" t="s">
        <v>64</v>
      </c>
      <c r="G33" s="44" t="s">
        <v>63</v>
      </c>
    </row>
    <row r="34" spans="1:13" ht="16.5" customHeight="1">
      <c r="A34" s="131">
        <v>1</v>
      </c>
      <c r="B34" s="129" t="s">
        <v>104</v>
      </c>
      <c r="C34" s="62">
        <v>100000</v>
      </c>
      <c r="D34" s="62">
        <v>100000</v>
      </c>
      <c r="E34" s="140">
        <v>73125</v>
      </c>
      <c r="F34" s="64">
        <f>+C34+D34</f>
        <v>200000</v>
      </c>
      <c r="G34" s="65">
        <f>+E34</f>
        <v>73125</v>
      </c>
      <c r="K34" s="40"/>
      <c r="L34" s="40"/>
      <c r="M34" s="40"/>
    </row>
    <row r="35" spans="1:13" ht="16.5" customHeight="1">
      <c r="A35" s="131">
        <v>2</v>
      </c>
      <c r="B35" s="129" t="s">
        <v>104</v>
      </c>
      <c r="C35" s="62">
        <v>80000</v>
      </c>
      <c r="D35" s="62">
        <v>80000</v>
      </c>
      <c r="E35" s="140">
        <v>58500</v>
      </c>
      <c r="F35" s="64">
        <f aca="true" t="shared" si="0" ref="F35:F43">+C35+D35</f>
        <v>160000</v>
      </c>
      <c r="G35" s="65">
        <f aca="true" t="shared" si="1" ref="G35:G43">+E35</f>
        <v>58500</v>
      </c>
      <c r="K35" s="40"/>
      <c r="L35" s="40"/>
      <c r="M35" s="40"/>
    </row>
    <row r="36" spans="1:13" ht="16.5" customHeight="1">
      <c r="A36" s="131">
        <v>3</v>
      </c>
      <c r="B36" s="129" t="s">
        <v>105</v>
      </c>
      <c r="C36" s="62">
        <v>92000</v>
      </c>
      <c r="D36" s="62">
        <v>92000</v>
      </c>
      <c r="E36" s="140">
        <v>67275</v>
      </c>
      <c r="F36" s="64">
        <f t="shared" si="0"/>
        <v>184000</v>
      </c>
      <c r="G36" s="65">
        <f t="shared" si="1"/>
        <v>67275</v>
      </c>
      <c r="K36" s="40"/>
      <c r="L36" s="40"/>
      <c r="M36" s="40"/>
    </row>
    <row r="37" spans="1:13" ht="16.5" customHeight="1">
      <c r="A37" s="131">
        <v>4</v>
      </c>
      <c r="B37" s="129" t="s">
        <v>104</v>
      </c>
      <c r="C37" s="62">
        <v>55000</v>
      </c>
      <c r="D37" s="62">
        <v>55000</v>
      </c>
      <c r="E37" s="140">
        <v>40219</v>
      </c>
      <c r="F37" s="64">
        <f t="shared" si="0"/>
        <v>110000</v>
      </c>
      <c r="G37" s="65">
        <f t="shared" si="1"/>
        <v>40219</v>
      </c>
      <c r="I37" s="262" t="s">
        <v>89</v>
      </c>
      <c r="K37" s="40"/>
      <c r="L37" s="40"/>
      <c r="M37" s="40"/>
    </row>
    <row r="38" spans="1:13" ht="16.5" customHeight="1">
      <c r="A38" s="131">
        <v>5</v>
      </c>
      <c r="B38" s="129" t="s">
        <v>104</v>
      </c>
      <c r="C38" s="66">
        <v>60000</v>
      </c>
      <c r="D38" s="66">
        <v>60000</v>
      </c>
      <c r="E38" s="140">
        <v>43875</v>
      </c>
      <c r="F38" s="64">
        <f t="shared" si="0"/>
        <v>120000</v>
      </c>
      <c r="G38" s="65">
        <f t="shared" si="1"/>
        <v>43875</v>
      </c>
      <c r="I38" s="262"/>
      <c r="K38" s="40"/>
      <c r="L38" s="40"/>
      <c r="M38" s="40"/>
    </row>
    <row r="39" spans="1:13" ht="16.5" customHeight="1">
      <c r="A39" s="131">
        <v>6</v>
      </c>
      <c r="B39" s="129" t="s">
        <v>106</v>
      </c>
      <c r="C39" s="67">
        <v>105000</v>
      </c>
      <c r="D39" s="67">
        <v>105000</v>
      </c>
      <c r="E39" s="140">
        <v>76781</v>
      </c>
      <c r="F39" s="64">
        <f t="shared" si="0"/>
        <v>210000</v>
      </c>
      <c r="G39" s="65">
        <f t="shared" si="1"/>
        <v>76781</v>
      </c>
      <c r="I39" s="77"/>
      <c r="K39" s="40"/>
      <c r="L39" s="40"/>
      <c r="M39" s="40"/>
    </row>
    <row r="40" spans="1:13" ht="16.5" customHeight="1">
      <c r="A40" s="131">
        <v>7</v>
      </c>
      <c r="B40" s="129" t="s">
        <v>104</v>
      </c>
      <c r="C40" s="62">
        <v>82000</v>
      </c>
      <c r="D40" s="62">
        <v>82000</v>
      </c>
      <c r="E40" s="140">
        <v>59963</v>
      </c>
      <c r="F40" s="64">
        <f t="shared" si="0"/>
        <v>164000</v>
      </c>
      <c r="G40" s="65">
        <f t="shared" si="1"/>
        <v>59963</v>
      </c>
      <c r="K40" s="40"/>
      <c r="L40" s="40"/>
      <c r="M40" s="40"/>
    </row>
    <row r="41" spans="1:13" ht="16.5" customHeight="1">
      <c r="A41" s="131">
        <v>8</v>
      </c>
      <c r="B41" s="129" t="s">
        <v>104</v>
      </c>
      <c r="C41" s="62">
        <v>70000</v>
      </c>
      <c r="D41" s="62">
        <v>70000</v>
      </c>
      <c r="E41" s="140">
        <v>51188</v>
      </c>
      <c r="F41" s="64">
        <f t="shared" si="0"/>
        <v>140000</v>
      </c>
      <c r="G41" s="65">
        <f t="shared" si="1"/>
        <v>51188</v>
      </c>
      <c r="K41" s="40"/>
      <c r="L41" s="40"/>
      <c r="M41" s="40"/>
    </row>
    <row r="42" spans="1:13" ht="16.5" customHeight="1">
      <c r="A42" s="131">
        <v>9</v>
      </c>
      <c r="B42" s="129" t="s">
        <v>104</v>
      </c>
      <c r="C42" s="62">
        <v>66000</v>
      </c>
      <c r="D42" s="62">
        <v>66000</v>
      </c>
      <c r="E42" s="140">
        <v>48262</v>
      </c>
      <c r="F42" s="64">
        <f t="shared" si="0"/>
        <v>132000</v>
      </c>
      <c r="G42" s="65">
        <f t="shared" si="1"/>
        <v>48262</v>
      </c>
      <c r="K42" s="40"/>
      <c r="L42" s="40"/>
      <c r="M42" s="40"/>
    </row>
    <row r="43" spans="1:13" ht="16.5" customHeight="1" thickBot="1">
      <c r="A43" s="132">
        <v>10</v>
      </c>
      <c r="B43" s="130" t="s">
        <v>104</v>
      </c>
      <c r="C43" s="68">
        <v>90000</v>
      </c>
      <c r="D43" s="68">
        <v>90000</v>
      </c>
      <c r="E43" s="69">
        <v>65812</v>
      </c>
      <c r="F43" s="70">
        <f t="shared" si="0"/>
        <v>180000</v>
      </c>
      <c r="G43" s="71">
        <f t="shared" si="1"/>
        <v>65812</v>
      </c>
      <c r="K43" s="40"/>
      <c r="L43" s="40"/>
      <c r="M43" s="40"/>
    </row>
    <row r="44" spans="1:7" ht="16.5" customHeight="1" thickTop="1">
      <c r="A44" s="260" t="s">
        <v>4</v>
      </c>
      <c r="B44" s="264"/>
      <c r="C44" s="72">
        <f>SUM(C34:C43)</f>
        <v>800000</v>
      </c>
      <c r="D44" s="62">
        <f>SUM(D34:D43)</f>
        <v>800000</v>
      </c>
      <c r="E44" s="63">
        <f>SUM(E34:E43)</f>
        <v>585000</v>
      </c>
      <c r="F44" s="64">
        <f>SUM(F34:F43)</f>
        <v>1600000</v>
      </c>
      <c r="G44" s="65">
        <f>SUM(G34:G43)</f>
        <v>585000</v>
      </c>
    </row>
    <row r="45" spans="1:7" ht="16.5" customHeight="1" thickBot="1">
      <c r="A45" s="48"/>
      <c r="B45" s="48"/>
      <c r="C45" s="187"/>
      <c r="D45" s="188"/>
      <c r="E45" s="188"/>
      <c r="F45" s="188"/>
      <c r="G45" s="188"/>
    </row>
    <row r="46" spans="1:7" ht="16.5" customHeight="1">
      <c r="A46" s="180"/>
      <c r="B46" s="181"/>
      <c r="C46" s="181"/>
      <c r="D46" s="181"/>
      <c r="E46" s="181"/>
      <c r="F46" s="180"/>
      <c r="G46" s="182"/>
    </row>
    <row r="47" spans="1:7" ht="16.5" customHeight="1">
      <c r="A47" s="247" t="s">
        <v>152</v>
      </c>
      <c r="B47" s="247"/>
      <c r="C47" s="247"/>
      <c r="D47" s="247"/>
      <c r="E47" s="247"/>
      <c r="F47" s="247"/>
      <c r="G47" s="247"/>
    </row>
    <row r="48" spans="1:7" ht="16.5" customHeight="1">
      <c r="A48" s="183"/>
      <c r="B48" s="184"/>
      <c r="C48" s="184"/>
      <c r="D48" s="184"/>
      <c r="E48" s="184"/>
      <c r="F48" s="183"/>
      <c r="G48" s="185"/>
    </row>
    <row r="49" spans="1:7" ht="16.5" customHeight="1">
      <c r="A49" s="108"/>
      <c r="B49" s="251" t="s">
        <v>153</v>
      </c>
      <c r="C49" s="251"/>
      <c r="D49" s="251"/>
      <c r="E49" s="251"/>
      <c r="F49" s="251"/>
      <c r="G49" s="251"/>
    </row>
    <row r="50" spans="1:9" ht="16.5" customHeight="1">
      <c r="A50" s="186"/>
      <c r="B50" s="251"/>
      <c r="C50" s="251"/>
      <c r="D50" s="251"/>
      <c r="E50" s="251"/>
      <c r="F50" s="251"/>
      <c r="G50" s="251"/>
      <c r="I50" s="262" t="s">
        <v>147</v>
      </c>
    </row>
    <row r="51" spans="1:9" ht="16.5" customHeight="1">
      <c r="A51" s="184"/>
      <c r="B51" s="184"/>
      <c r="C51" s="184"/>
      <c r="D51" s="184"/>
      <c r="E51" s="184"/>
      <c r="F51" s="183"/>
      <c r="G51" s="185"/>
      <c r="I51" s="262"/>
    </row>
    <row r="52" spans="1:9" ht="16.5" customHeight="1">
      <c r="A52" s="184"/>
      <c r="B52" s="248" t="s">
        <v>154</v>
      </c>
      <c r="C52" s="249"/>
      <c r="D52" s="184"/>
      <c r="E52" s="184"/>
      <c r="F52" s="183"/>
      <c r="G52" s="185"/>
      <c r="I52" s="262"/>
    </row>
    <row r="53" spans="1:7" ht="16.5" customHeight="1">
      <c r="A53" s="184"/>
      <c r="B53" s="184"/>
      <c r="C53" s="184"/>
      <c r="D53" s="250" t="s">
        <v>128</v>
      </c>
      <c r="E53" s="250"/>
      <c r="F53" s="250"/>
      <c r="G53" s="185"/>
    </row>
    <row r="54" spans="1:7" ht="16.5" customHeight="1">
      <c r="A54" s="48"/>
      <c r="B54" s="48"/>
      <c r="C54" s="187"/>
      <c r="D54" s="188"/>
      <c r="E54" s="188"/>
      <c r="F54" s="188"/>
      <c r="G54" s="188"/>
    </row>
    <row r="55" ht="30" customHeight="1"/>
    <row r="56" ht="30" customHeight="1"/>
    <row r="57" ht="25.5">
      <c r="B57" s="78" t="s">
        <v>155</v>
      </c>
    </row>
    <row r="58" ht="21" customHeight="1"/>
    <row r="59" ht="25.5">
      <c r="B59" s="78" t="s">
        <v>97</v>
      </c>
    </row>
  </sheetData>
  <sheetProtection/>
  <mergeCells count="46">
    <mergeCell ref="A47:G47"/>
    <mergeCell ref="B49:G50"/>
    <mergeCell ref="B52:C52"/>
    <mergeCell ref="D53:F53"/>
    <mergeCell ref="F2:G2"/>
    <mergeCell ref="F5:G5"/>
    <mergeCell ref="A9:G9"/>
    <mergeCell ref="B12:C12"/>
    <mergeCell ref="C13:D13"/>
    <mergeCell ref="E13:G13"/>
    <mergeCell ref="I13:I16"/>
    <mergeCell ref="C14:D14"/>
    <mergeCell ref="C15:D15"/>
    <mergeCell ref="C16:D16"/>
    <mergeCell ref="E16:G16"/>
    <mergeCell ref="B18:D18"/>
    <mergeCell ref="C19:D19"/>
    <mergeCell ref="E19:G19"/>
    <mergeCell ref="C20:D20"/>
    <mergeCell ref="E20:G20"/>
    <mergeCell ref="C21:D21"/>
    <mergeCell ref="E21:G21"/>
    <mergeCell ref="C22:D22"/>
    <mergeCell ref="E22:G22"/>
    <mergeCell ref="C23:D23"/>
    <mergeCell ref="E23:G23"/>
    <mergeCell ref="C24:D24"/>
    <mergeCell ref="E24:G24"/>
    <mergeCell ref="D32:E32"/>
    <mergeCell ref="F32:G32"/>
    <mergeCell ref="C25:D25"/>
    <mergeCell ref="E25:G25"/>
    <mergeCell ref="C26:D26"/>
    <mergeCell ref="E26:G26"/>
    <mergeCell ref="C27:D27"/>
    <mergeCell ref="E27:G27"/>
    <mergeCell ref="I50:I52"/>
    <mergeCell ref="A32:B33"/>
    <mergeCell ref="A44:B44"/>
    <mergeCell ref="I21:I22"/>
    <mergeCell ref="I25:I28"/>
    <mergeCell ref="I37:I38"/>
    <mergeCell ref="C28:D28"/>
    <mergeCell ref="E28:G28"/>
    <mergeCell ref="C29:D29"/>
    <mergeCell ref="E29:F29"/>
  </mergeCells>
  <printOptions/>
  <pageMargins left="0.55" right="0.2755905511811024" top="0.31496062992125984" bottom="0.3937007874015748" header="0.2362204724409449" footer="0.2755905511811024"/>
  <pageSetup fitToHeight="1" fitToWidth="1" horizontalDpi="600" verticalDpi="600" orientation="landscape" paperSize="8"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O28"/>
  <sheetViews>
    <sheetView showGridLines="0" view="pageBreakPreview" zoomScale="70" zoomScaleNormal="70" zoomScaleSheetLayoutView="70" zoomScalePageLayoutView="0" workbookViewId="0" topLeftCell="A1">
      <selection activeCell="L4" sqref="L4:N4"/>
    </sheetView>
  </sheetViews>
  <sheetFormatPr defaultColWidth="9.00390625" defaultRowHeight="13.5"/>
  <cols>
    <col min="1" max="1" width="10.125" style="133" customWidth="1"/>
    <col min="2" max="2" width="11.875" style="128" customWidth="1"/>
    <col min="3" max="6" width="11.125" style="128" customWidth="1"/>
    <col min="7" max="7" width="11.25390625" style="128" customWidth="1"/>
    <col min="8" max="8" width="11.50390625" style="128" customWidth="1"/>
    <col min="9" max="9" width="11.75390625" style="128" customWidth="1"/>
    <col min="10" max="10" width="12.50390625" style="128" customWidth="1"/>
    <col min="11" max="11" width="11.875" style="128" customWidth="1"/>
    <col min="12" max="12" width="17.25390625" style="128" customWidth="1"/>
    <col min="13" max="13" width="8.625" style="128" customWidth="1"/>
    <col min="14" max="14" width="32.00390625" style="128" customWidth="1"/>
    <col min="15" max="16384" width="9.00390625" style="128" customWidth="1"/>
  </cols>
  <sheetData>
    <row r="1" ht="18.75" customHeight="1"/>
    <row r="2" spans="2:14" ht="21">
      <c r="B2" s="134"/>
      <c r="C2" s="303" t="s">
        <v>159</v>
      </c>
      <c r="D2" s="303"/>
      <c r="E2" s="303"/>
      <c r="F2" s="303"/>
      <c r="G2" s="303"/>
      <c r="H2" s="303"/>
      <c r="I2" s="303"/>
      <c r="J2" s="303"/>
      <c r="K2" s="303"/>
      <c r="L2" s="135"/>
      <c r="M2" s="135"/>
      <c r="N2" s="135"/>
    </row>
    <row r="3" spans="3:14" ht="15.75" customHeight="1">
      <c r="C3" s="308"/>
      <c r="D3" s="136"/>
      <c r="E3" s="136"/>
      <c r="F3" s="136"/>
      <c r="G3" s="136"/>
      <c r="L3" s="304" t="s">
        <v>161</v>
      </c>
      <c r="M3" s="304"/>
      <c r="N3" s="304"/>
    </row>
    <row r="4" spans="3:14" ht="27.75" customHeight="1">
      <c r="C4" s="309"/>
      <c r="D4" s="4"/>
      <c r="E4" s="4"/>
      <c r="F4" s="4"/>
      <c r="G4" s="4"/>
      <c r="L4" s="305" t="s">
        <v>5</v>
      </c>
      <c r="M4" s="305"/>
      <c r="N4" s="305"/>
    </row>
    <row r="5" spans="12:14" ht="11.25" customHeight="1">
      <c r="L5" s="137"/>
      <c r="M5" s="137"/>
      <c r="N5" s="138"/>
    </row>
    <row r="6" spans="1:14" s="139" customFormat="1" ht="19.5" customHeight="1">
      <c r="A6" s="306" t="s">
        <v>0</v>
      </c>
      <c r="B6" s="307" t="s">
        <v>70</v>
      </c>
      <c r="C6" s="314" t="s">
        <v>1</v>
      </c>
      <c r="D6" s="315"/>
      <c r="E6" s="315"/>
      <c r="F6" s="315"/>
      <c r="G6" s="315"/>
      <c r="H6" s="315"/>
      <c r="I6" s="315"/>
      <c r="J6" s="315"/>
      <c r="K6" s="315"/>
      <c r="L6" s="310" t="s">
        <v>71</v>
      </c>
      <c r="M6" s="310" t="s">
        <v>14</v>
      </c>
      <c r="N6" s="310" t="s">
        <v>12</v>
      </c>
    </row>
    <row r="7" spans="1:14" ht="33.75" customHeight="1">
      <c r="A7" s="306"/>
      <c r="B7" s="306"/>
      <c r="C7" s="161" t="s">
        <v>6</v>
      </c>
      <c r="D7" s="161" t="s">
        <v>2</v>
      </c>
      <c r="E7" s="161" t="s">
        <v>35</v>
      </c>
      <c r="F7" s="161" t="s">
        <v>59</v>
      </c>
      <c r="G7" s="161" t="s">
        <v>8</v>
      </c>
      <c r="H7" s="161" t="s">
        <v>69</v>
      </c>
      <c r="I7" s="161" t="s">
        <v>10</v>
      </c>
      <c r="J7" s="161" t="s">
        <v>11</v>
      </c>
      <c r="K7" s="161" t="s">
        <v>3</v>
      </c>
      <c r="L7" s="312"/>
      <c r="M7" s="313"/>
      <c r="N7" s="311"/>
    </row>
    <row r="8" spans="1:14" ht="24.75" customHeight="1" thickBot="1">
      <c r="A8" s="162" t="s">
        <v>160</v>
      </c>
      <c r="B8" s="163"/>
      <c r="C8" s="163"/>
      <c r="D8" s="163"/>
      <c r="E8" s="163"/>
      <c r="F8" s="163"/>
      <c r="G8" s="163"/>
      <c r="H8" s="163"/>
      <c r="I8" s="163"/>
      <c r="J8" s="163"/>
      <c r="K8" s="163"/>
      <c r="L8" s="164"/>
      <c r="M8" s="165"/>
      <c r="N8" s="166" t="s">
        <v>98</v>
      </c>
    </row>
    <row r="9" spans="1:15" ht="27.75" customHeight="1" thickTop="1">
      <c r="A9" s="167"/>
      <c r="B9" s="168"/>
      <c r="C9" s="169"/>
      <c r="D9" s="169"/>
      <c r="E9" s="169"/>
      <c r="F9" s="169"/>
      <c r="G9" s="169"/>
      <c r="H9" s="169"/>
      <c r="I9" s="169"/>
      <c r="J9" s="169"/>
      <c r="K9" s="169"/>
      <c r="L9" s="169">
        <f>+L8+B9-SUM(C9:K9)</f>
        <v>0</v>
      </c>
      <c r="M9" s="170"/>
      <c r="N9" s="171"/>
      <c r="O9" s="25"/>
    </row>
    <row r="10" spans="1:14" ht="27.75" customHeight="1">
      <c r="A10" s="167"/>
      <c r="B10" s="172"/>
      <c r="C10" s="169"/>
      <c r="D10" s="169"/>
      <c r="E10" s="169"/>
      <c r="F10" s="169"/>
      <c r="G10" s="169"/>
      <c r="H10" s="169"/>
      <c r="I10" s="169"/>
      <c r="J10" s="169"/>
      <c r="K10" s="169"/>
      <c r="L10" s="169">
        <f>+L9+B10-SUM(C10:K10)</f>
        <v>0</v>
      </c>
      <c r="M10" s="173"/>
      <c r="N10" s="160"/>
    </row>
    <row r="11" spans="1:14" ht="27.75" customHeight="1">
      <c r="A11" s="167"/>
      <c r="B11" s="172"/>
      <c r="C11" s="169"/>
      <c r="D11" s="169"/>
      <c r="E11" s="169"/>
      <c r="F11" s="169"/>
      <c r="G11" s="169"/>
      <c r="H11" s="169"/>
      <c r="I11" s="169"/>
      <c r="J11" s="169"/>
      <c r="K11" s="169"/>
      <c r="L11" s="169">
        <f>+L10+B11-SUM(C11:K11)</f>
        <v>0</v>
      </c>
      <c r="M11" s="173"/>
      <c r="N11" s="160"/>
    </row>
    <row r="12" spans="1:14" ht="27.75" customHeight="1">
      <c r="A12" s="167"/>
      <c r="B12" s="172"/>
      <c r="C12" s="169"/>
      <c r="D12" s="169"/>
      <c r="E12" s="169"/>
      <c r="F12" s="169"/>
      <c r="G12" s="169"/>
      <c r="H12" s="169"/>
      <c r="I12" s="169"/>
      <c r="J12" s="169"/>
      <c r="K12" s="169"/>
      <c r="L12" s="169">
        <f aca="true" t="shared" si="0" ref="L12:L25">+L11+B12-SUM(C12:K12)</f>
        <v>0</v>
      </c>
      <c r="M12" s="173"/>
      <c r="N12" s="160"/>
    </row>
    <row r="13" spans="1:14" ht="27.75" customHeight="1">
      <c r="A13" s="167"/>
      <c r="B13" s="172"/>
      <c r="C13" s="169"/>
      <c r="D13" s="169"/>
      <c r="E13" s="169"/>
      <c r="F13" s="169"/>
      <c r="G13" s="169"/>
      <c r="H13" s="169"/>
      <c r="I13" s="169"/>
      <c r="J13" s="169"/>
      <c r="K13" s="169"/>
      <c r="L13" s="169">
        <f>+L12+B13-SUM(C13:K13)</f>
        <v>0</v>
      </c>
      <c r="M13" s="173"/>
      <c r="N13" s="160"/>
    </row>
    <row r="14" spans="1:14" ht="27.75" customHeight="1">
      <c r="A14" s="167"/>
      <c r="B14" s="172"/>
      <c r="C14" s="169"/>
      <c r="D14" s="169"/>
      <c r="E14" s="169"/>
      <c r="F14" s="169"/>
      <c r="G14" s="169"/>
      <c r="H14" s="169"/>
      <c r="I14" s="169"/>
      <c r="J14" s="169"/>
      <c r="K14" s="169"/>
      <c r="L14" s="169">
        <f t="shared" si="0"/>
        <v>0</v>
      </c>
      <c r="M14" s="173"/>
      <c r="N14" s="160"/>
    </row>
    <row r="15" spans="1:14" ht="27.75" customHeight="1">
      <c r="A15" s="167"/>
      <c r="B15" s="172"/>
      <c r="C15" s="169"/>
      <c r="D15" s="169"/>
      <c r="E15" s="169"/>
      <c r="F15" s="169"/>
      <c r="G15" s="169"/>
      <c r="H15" s="169"/>
      <c r="I15" s="169"/>
      <c r="J15" s="169"/>
      <c r="K15" s="169"/>
      <c r="L15" s="169">
        <f t="shared" si="0"/>
        <v>0</v>
      </c>
      <c r="M15" s="173"/>
      <c r="N15" s="160"/>
    </row>
    <row r="16" spans="1:14" ht="27.75" customHeight="1">
      <c r="A16" s="167"/>
      <c r="B16" s="172"/>
      <c r="C16" s="169"/>
      <c r="D16" s="169"/>
      <c r="E16" s="169"/>
      <c r="F16" s="169"/>
      <c r="G16" s="169"/>
      <c r="H16" s="169"/>
      <c r="I16" s="169"/>
      <c r="J16" s="169"/>
      <c r="K16" s="169"/>
      <c r="L16" s="169">
        <f t="shared" si="0"/>
        <v>0</v>
      </c>
      <c r="M16" s="173"/>
      <c r="N16" s="160"/>
    </row>
    <row r="17" spans="1:14" ht="27.75" customHeight="1">
      <c r="A17" s="167"/>
      <c r="B17" s="172"/>
      <c r="C17" s="169"/>
      <c r="D17" s="169"/>
      <c r="E17" s="169"/>
      <c r="F17" s="169"/>
      <c r="G17" s="169"/>
      <c r="H17" s="169"/>
      <c r="I17" s="169"/>
      <c r="J17" s="169"/>
      <c r="K17" s="169"/>
      <c r="L17" s="169">
        <f t="shared" si="0"/>
        <v>0</v>
      </c>
      <c r="M17" s="173"/>
      <c r="N17" s="160"/>
    </row>
    <row r="18" spans="1:14" ht="27.75" customHeight="1">
      <c r="A18" s="167"/>
      <c r="B18" s="172"/>
      <c r="C18" s="169"/>
      <c r="D18" s="169"/>
      <c r="E18" s="169"/>
      <c r="F18" s="169"/>
      <c r="G18" s="169"/>
      <c r="H18" s="169"/>
      <c r="I18" s="169"/>
      <c r="J18" s="169"/>
      <c r="K18" s="169"/>
      <c r="L18" s="169">
        <f t="shared" si="0"/>
        <v>0</v>
      </c>
      <c r="M18" s="173"/>
      <c r="N18" s="160"/>
    </row>
    <row r="19" spans="1:14" ht="27.75" customHeight="1">
      <c r="A19" s="167"/>
      <c r="B19" s="172"/>
      <c r="C19" s="169"/>
      <c r="D19" s="169"/>
      <c r="E19" s="169"/>
      <c r="F19" s="169"/>
      <c r="G19" s="169"/>
      <c r="H19" s="169"/>
      <c r="I19" s="169"/>
      <c r="J19" s="169"/>
      <c r="K19" s="169"/>
      <c r="L19" s="169">
        <f t="shared" si="0"/>
        <v>0</v>
      </c>
      <c r="M19" s="173"/>
      <c r="N19" s="160"/>
    </row>
    <row r="20" spans="1:14" ht="27.75" customHeight="1">
      <c r="A20" s="167"/>
      <c r="B20" s="172"/>
      <c r="C20" s="169"/>
      <c r="D20" s="169"/>
      <c r="E20" s="169"/>
      <c r="F20" s="169"/>
      <c r="G20" s="169"/>
      <c r="H20" s="169"/>
      <c r="I20" s="169"/>
      <c r="J20" s="169"/>
      <c r="K20" s="169"/>
      <c r="L20" s="169">
        <f t="shared" si="0"/>
        <v>0</v>
      </c>
      <c r="M20" s="173"/>
      <c r="N20" s="160"/>
    </row>
    <row r="21" spans="1:14" ht="27.75" customHeight="1">
      <c r="A21" s="167"/>
      <c r="B21" s="172"/>
      <c r="C21" s="169"/>
      <c r="D21" s="169"/>
      <c r="E21" s="169"/>
      <c r="F21" s="169"/>
      <c r="G21" s="169"/>
      <c r="H21" s="169"/>
      <c r="I21" s="169"/>
      <c r="J21" s="169"/>
      <c r="K21" s="169"/>
      <c r="L21" s="169">
        <f t="shared" si="0"/>
        <v>0</v>
      </c>
      <c r="M21" s="173"/>
      <c r="N21" s="160"/>
    </row>
    <row r="22" spans="1:14" ht="27.75" customHeight="1">
      <c r="A22" s="167"/>
      <c r="B22" s="172"/>
      <c r="C22" s="169"/>
      <c r="D22" s="169"/>
      <c r="E22" s="169"/>
      <c r="F22" s="169"/>
      <c r="G22" s="169"/>
      <c r="H22" s="169"/>
      <c r="I22" s="169"/>
      <c r="J22" s="169"/>
      <c r="K22" s="169"/>
      <c r="L22" s="169">
        <f t="shared" si="0"/>
        <v>0</v>
      </c>
      <c r="M22" s="173"/>
      <c r="N22" s="160"/>
    </row>
    <row r="23" spans="1:14" ht="27.75" customHeight="1">
      <c r="A23" s="167"/>
      <c r="B23" s="172"/>
      <c r="C23" s="169"/>
      <c r="D23" s="169"/>
      <c r="E23" s="169"/>
      <c r="F23" s="169"/>
      <c r="G23" s="169"/>
      <c r="H23" s="169"/>
      <c r="I23" s="169"/>
      <c r="J23" s="169"/>
      <c r="K23" s="169"/>
      <c r="L23" s="169">
        <f t="shared" si="0"/>
        <v>0</v>
      </c>
      <c r="M23" s="173"/>
      <c r="N23" s="160"/>
    </row>
    <row r="24" spans="1:14" ht="27.75" customHeight="1">
      <c r="A24" s="167"/>
      <c r="B24" s="172"/>
      <c r="C24" s="169"/>
      <c r="D24" s="169"/>
      <c r="E24" s="169"/>
      <c r="F24" s="169"/>
      <c r="G24" s="169"/>
      <c r="H24" s="169"/>
      <c r="I24" s="169"/>
      <c r="J24" s="169"/>
      <c r="K24" s="169"/>
      <c r="L24" s="169">
        <f t="shared" si="0"/>
        <v>0</v>
      </c>
      <c r="M24" s="173"/>
      <c r="N24" s="160"/>
    </row>
    <row r="25" spans="1:14" ht="27.75" customHeight="1">
      <c r="A25" s="167"/>
      <c r="B25" s="172"/>
      <c r="C25" s="169"/>
      <c r="D25" s="169"/>
      <c r="E25" s="169"/>
      <c r="F25" s="169"/>
      <c r="G25" s="169"/>
      <c r="H25" s="169"/>
      <c r="I25" s="169"/>
      <c r="J25" s="169"/>
      <c r="K25" s="169"/>
      <c r="L25" s="169">
        <f t="shared" si="0"/>
        <v>0</v>
      </c>
      <c r="M25" s="173"/>
      <c r="N25" s="160"/>
    </row>
    <row r="26" spans="1:14" ht="27.75" customHeight="1">
      <c r="A26" s="167"/>
      <c r="B26" s="172"/>
      <c r="C26" s="169"/>
      <c r="D26" s="169"/>
      <c r="E26" s="169"/>
      <c r="F26" s="169"/>
      <c r="G26" s="169"/>
      <c r="H26" s="169"/>
      <c r="I26" s="169"/>
      <c r="J26" s="169"/>
      <c r="K26" s="169"/>
      <c r="L26" s="169">
        <f>+L25+B26-SUM(C26:K26)</f>
        <v>0</v>
      </c>
      <c r="M26" s="173"/>
      <c r="N26" s="160"/>
    </row>
    <row r="27" spans="1:14" ht="27.75" customHeight="1" thickBot="1">
      <c r="A27" s="167"/>
      <c r="B27" s="164"/>
      <c r="C27" s="174"/>
      <c r="D27" s="174"/>
      <c r="E27" s="174"/>
      <c r="F27" s="174"/>
      <c r="G27" s="174"/>
      <c r="H27" s="174"/>
      <c r="I27" s="174"/>
      <c r="J27" s="174"/>
      <c r="K27" s="174"/>
      <c r="L27" s="169">
        <f>+L26+B27-SUM(C27:K27)</f>
        <v>0</v>
      </c>
      <c r="M27" s="166"/>
      <c r="N27" s="160"/>
    </row>
    <row r="28" spans="1:14" ht="27.75" customHeight="1" thickTop="1">
      <c r="A28" s="175" t="s">
        <v>13</v>
      </c>
      <c r="B28" s="176">
        <f>SUM(B9:B27)</f>
        <v>0</v>
      </c>
      <c r="C28" s="177">
        <f>SUM(C9:C27)</f>
        <v>0</v>
      </c>
      <c r="D28" s="177">
        <f aca="true" t="shared" si="1" ref="D28:I28">SUM(D9:D27)</f>
        <v>0</v>
      </c>
      <c r="E28" s="177">
        <f t="shared" si="1"/>
        <v>0</v>
      </c>
      <c r="F28" s="177">
        <f t="shared" si="1"/>
        <v>0</v>
      </c>
      <c r="G28" s="177">
        <f t="shared" si="1"/>
        <v>0</v>
      </c>
      <c r="H28" s="177">
        <f t="shared" si="1"/>
        <v>0</v>
      </c>
      <c r="I28" s="177">
        <f t="shared" si="1"/>
        <v>0</v>
      </c>
      <c r="J28" s="177">
        <f>SUM(J9:J27)</f>
        <v>0</v>
      </c>
      <c r="K28" s="177">
        <f>SUM(K9:K27)</f>
        <v>0</v>
      </c>
      <c r="L28" s="178"/>
      <c r="M28" s="179"/>
      <c r="N28" s="179"/>
    </row>
    <row r="29" ht="19.5" customHeight="1"/>
  </sheetData>
  <sheetProtection/>
  <mergeCells count="10">
    <mergeCell ref="C2:K2"/>
    <mergeCell ref="L3:N3"/>
    <mergeCell ref="L4:N4"/>
    <mergeCell ref="A6:A7"/>
    <mergeCell ref="B6:B7"/>
    <mergeCell ref="C3:C4"/>
    <mergeCell ref="N6:N7"/>
    <mergeCell ref="L6:L7"/>
    <mergeCell ref="M6:M7"/>
    <mergeCell ref="C6:K6"/>
  </mergeCells>
  <conditionalFormatting sqref="C28:K28 C9:L27">
    <cfRule type="cellIs" priority="2" dxfId="4" operator="equal" stopIfTrue="1">
      <formula>0</formula>
    </cfRule>
  </conditionalFormatting>
  <conditionalFormatting sqref="B28">
    <cfRule type="cellIs" priority="1" dxfId="4" operator="equal" stopIfTrue="1">
      <formula>0</formula>
    </cfRule>
  </conditionalFormatting>
  <printOptions/>
  <pageMargins left="0.2362204724409449" right="0.2362204724409449" top="0.5511811023622047" bottom="0.31" header="0.35433070866141736" footer="0.2755905511811024"/>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V84"/>
  <sheetViews>
    <sheetView showGridLines="0" view="pageBreakPreview" zoomScale="55" zoomScaleNormal="70" zoomScaleSheetLayoutView="55" zoomScalePageLayoutView="0" workbookViewId="0" topLeftCell="A58">
      <selection activeCell="A10" sqref="A10"/>
    </sheetView>
  </sheetViews>
  <sheetFormatPr defaultColWidth="9.00390625" defaultRowHeight="13.5"/>
  <cols>
    <col min="1" max="1" width="12.375" style="6" bestFit="1" customWidth="1"/>
    <col min="2" max="2" width="12.25390625" style="0" customWidth="1"/>
    <col min="3" max="3" width="12.75390625" style="0" customWidth="1"/>
    <col min="4" max="7" width="12.25390625" style="0" customWidth="1"/>
    <col min="8" max="8" width="13.125" style="0" customWidth="1"/>
    <col min="9" max="9" width="13.25390625" style="0" customWidth="1"/>
    <col min="10" max="10" width="12.25390625" style="0" customWidth="1"/>
    <col min="11" max="11" width="10.125" style="0" customWidth="1"/>
    <col min="12" max="12" width="14.875" style="0" customWidth="1"/>
    <col min="13" max="13" width="8.625" style="0" customWidth="1"/>
    <col min="14" max="14" width="45.375" style="0" customWidth="1"/>
    <col min="15" max="15" width="8.125" style="0" customWidth="1"/>
    <col min="16" max="16" width="9.25390625" style="0" customWidth="1"/>
    <col min="21" max="21" width="9.00390625" style="0" customWidth="1"/>
  </cols>
  <sheetData>
    <row r="1" spans="17:22" ht="39.75" customHeight="1">
      <c r="Q1" s="316" t="s">
        <v>117</v>
      </c>
      <c r="R1" s="316"/>
      <c r="S1" s="316"/>
      <c r="T1" s="316"/>
      <c r="U1" s="316"/>
      <c r="V1" s="316"/>
    </row>
    <row r="2" spans="17:22" ht="39.75" customHeight="1">
      <c r="Q2" s="316"/>
      <c r="R2" s="316"/>
      <c r="S2" s="316"/>
      <c r="T2" s="316"/>
      <c r="U2" s="316"/>
      <c r="V2" s="316"/>
    </row>
    <row r="3" spans="2:22" ht="21" customHeight="1">
      <c r="B3" s="87"/>
      <c r="C3" s="303" t="s">
        <v>162</v>
      </c>
      <c r="D3" s="303"/>
      <c r="E3" s="303"/>
      <c r="F3" s="303"/>
      <c r="G3" s="303"/>
      <c r="H3" s="303"/>
      <c r="I3" s="303"/>
      <c r="J3" s="303"/>
      <c r="K3" s="303"/>
      <c r="Q3" s="316"/>
      <c r="R3" s="316"/>
      <c r="S3" s="316"/>
      <c r="T3" s="316"/>
      <c r="U3" s="316"/>
      <c r="V3" s="316"/>
    </row>
    <row r="4" spans="3:14" ht="20.25" customHeight="1">
      <c r="C4" s="370"/>
      <c r="D4" s="3"/>
      <c r="E4" s="3"/>
      <c r="F4" s="3"/>
      <c r="G4" s="3"/>
      <c r="L4" s="304" t="s">
        <v>163</v>
      </c>
      <c r="M4" s="304"/>
      <c r="N4" s="304"/>
    </row>
    <row r="5" spans="3:14" ht="27.75" customHeight="1">
      <c r="C5" s="309"/>
      <c r="D5" s="4"/>
      <c r="E5" s="4"/>
      <c r="F5" s="4"/>
      <c r="G5" s="4"/>
      <c r="L5" s="371" t="s">
        <v>91</v>
      </c>
      <c r="M5" s="371"/>
      <c r="N5" s="371"/>
    </row>
    <row r="6" spans="12:14" ht="30" customHeight="1">
      <c r="L6" s="1"/>
      <c r="M6" s="1"/>
      <c r="N6" s="2"/>
    </row>
    <row r="7" spans="1:14" s="5" customFormat="1" ht="19.5" customHeight="1">
      <c r="A7" s="361" t="s">
        <v>0</v>
      </c>
      <c r="B7" s="362" t="s">
        <v>70</v>
      </c>
      <c r="C7" s="364" t="s">
        <v>1</v>
      </c>
      <c r="D7" s="365"/>
      <c r="E7" s="365"/>
      <c r="F7" s="365"/>
      <c r="G7" s="365"/>
      <c r="H7" s="365"/>
      <c r="I7" s="365"/>
      <c r="J7" s="365"/>
      <c r="K7" s="365"/>
      <c r="L7" s="366" t="s">
        <v>71</v>
      </c>
      <c r="M7" s="366" t="s">
        <v>14</v>
      </c>
      <c r="N7" s="366" t="s">
        <v>12</v>
      </c>
    </row>
    <row r="8" spans="1:14" ht="33.75" customHeight="1">
      <c r="A8" s="361"/>
      <c r="B8" s="363"/>
      <c r="C8" s="7" t="s">
        <v>6</v>
      </c>
      <c r="D8" s="9" t="s">
        <v>2</v>
      </c>
      <c r="E8" s="9" t="s">
        <v>35</v>
      </c>
      <c r="F8" s="9" t="s">
        <v>59</v>
      </c>
      <c r="G8" s="9" t="s">
        <v>8</v>
      </c>
      <c r="H8" s="9" t="s">
        <v>9</v>
      </c>
      <c r="I8" s="9" t="s">
        <v>10</v>
      </c>
      <c r="J8" s="9" t="s">
        <v>11</v>
      </c>
      <c r="K8" s="8" t="s">
        <v>3</v>
      </c>
      <c r="L8" s="367"/>
      <c r="M8" s="368"/>
      <c r="N8" s="369"/>
    </row>
    <row r="9" spans="1:14" s="17" customFormat="1" ht="24.75" customHeight="1" thickBot="1">
      <c r="A9" s="86">
        <v>44927</v>
      </c>
      <c r="B9" s="10"/>
      <c r="C9" s="11"/>
      <c r="D9" s="12"/>
      <c r="E9" s="12"/>
      <c r="F9" s="12"/>
      <c r="G9" s="12"/>
      <c r="H9" s="12"/>
      <c r="I9" s="12"/>
      <c r="J9" s="12"/>
      <c r="K9" s="13"/>
      <c r="L9" s="14">
        <v>380008</v>
      </c>
      <c r="M9" s="15"/>
      <c r="N9" s="16" t="s">
        <v>98</v>
      </c>
    </row>
    <row r="10" spans="1:16" s="17" customFormat="1" ht="30" customHeight="1" thickTop="1">
      <c r="A10" s="84">
        <v>44936</v>
      </c>
      <c r="B10" s="18"/>
      <c r="C10" s="19"/>
      <c r="D10" s="20"/>
      <c r="E10" s="20"/>
      <c r="F10" s="20"/>
      <c r="G10" s="20"/>
      <c r="H10" s="20"/>
      <c r="I10" s="20"/>
      <c r="J10" s="20"/>
      <c r="K10" s="21">
        <v>2000</v>
      </c>
      <c r="L10" s="22">
        <f>+L9+B10-SUM(C10:K10)</f>
        <v>378008</v>
      </c>
      <c r="M10" s="23">
        <v>1</v>
      </c>
      <c r="N10" s="24" t="s">
        <v>140</v>
      </c>
      <c r="O10" s="25"/>
      <c r="P10" s="158"/>
    </row>
    <row r="11" spans="1:16" s="17" customFormat="1" ht="30" customHeight="1">
      <c r="A11" s="84">
        <v>45015</v>
      </c>
      <c r="B11" s="26"/>
      <c r="C11" s="19"/>
      <c r="D11" s="20">
        <v>20000</v>
      </c>
      <c r="E11" s="20"/>
      <c r="F11" s="20"/>
      <c r="G11" s="20"/>
      <c r="H11" s="20"/>
      <c r="I11" s="20"/>
      <c r="J11" s="20"/>
      <c r="K11" s="21"/>
      <c r="L11" s="22">
        <f>+L10+B11-SUM(C11:K11)</f>
        <v>358008</v>
      </c>
      <c r="M11" s="28" t="s">
        <v>25</v>
      </c>
      <c r="N11" s="27" t="s">
        <v>90</v>
      </c>
      <c r="P11" s="158"/>
    </row>
    <row r="12" spans="1:16" s="17" customFormat="1" ht="30" customHeight="1">
      <c r="A12" s="84">
        <v>45017</v>
      </c>
      <c r="B12" s="26"/>
      <c r="C12" s="19"/>
      <c r="D12" s="20"/>
      <c r="E12" s="20"/>
      <c r="F12" s="20"/>
      <c r="G12" s="20"/>
      <c r="H12" s="20"/>
      <c r="I12" s="20"/>
      <c r="J12" s="20"/>
      <c r="K12" s="21">
        <v>2000</v>
      </c>
      <c r="L12" s="22">
        <f aca="true" t="shared" si="0" ref="L12:L29">+L11+B12-SUM(C12:K12)</f>
        <v>356008</v>
      </c>
      <c r="M12" s="28">
        <v>6</v>
      </c>
      <c r="N12" s="27" t="s">
        <v>140</v>
      </c>
      <c r="P12" s="158"/>
    </row>
    <row r="13" spans="1:16" s="17" customFormat="1" ht="30" customHeight="1">
      <c r="A13" s="84">
        <v>45021</v>
      </c>
      <c r="B13" s="26"/>
      <c r="C13" s="19"/>
      <c r="D13" s="20"/>
      <c r="E13" s="20"/>
      <c r="F13" s="20"/>
      <c r="G13" s="20">
        <v>33000</v>
      </c>
      <c r="H13" s="20"/>
      <c r="I13" s="20"/>
      <c r="J13" s="20"/>
      <c r="K13" s="21">
        <v>4000</v>
      </c>
      <c r="L13" s="22">
        <f t="shared" si="0"/>
        <v>319008</v>
      </c>
      <c r="M13" s="28" t="s">
        <v>26</v>
      </c>
      <c r="N13" s="29" t="s">
        <v>30</v>
      </c>
      <c r="P13" s="158"/>
    </row>
    <row r="14" spans="1:16" s="17" customFormat="1" ht="30" customHeight="1">
      <c r="A14" s="84">
        <v>45066</v>
      </c>
      <c r="B14" s="26"/>
      <c r="C14" s="19"/>
      <c r="D14" s="20"/>
      <c r="E14" s="20">
        <v>30000</v>
      </c>
      <c r="F14" s="20"/>
      <c r="G14" s="20"/>
      <c r="H14" s="20"/>
      <c r="I14" s="20"/>
      <c r="J14" s="20"/>
      <c r="K14" s="21"/>
      <c r="L14" s="22">
        <f t="shared" si="0"/>
        <v>289008</v>
      </c>
      <c r="M14" s="28" t="s">
        <v>27</v>
      </c>
      <c r="N14" s="29" t="s">
        <v>16</v>
      </c>
      <c r="P14" s="158"/>
    </row>
    <row r="15" spans="1:16" s="17" customFormat="1" ht="30" customHeight="1">
      <c r="A15" s="84">
        <v>45078</v>
      </c>
      <c r="B15" s="26"/>
      <c r="C15" s="19"/>
      <c r="D15" s="20"/>
      <c r="E15" s="20"/>
      <c r="F15" s="20"/>
      <c r="G15" s="20"/>
      <c r="H15" s="20"/>
      <c r="I15" s="20">
        <v>80000</v>
      </c>
      <c r="J15" s="20"/>
      <c r="K15" s="21"/>
      <c r="L15" s="22">
        <f t="shared" si="0"/>
        <v>209008</v>
      </c>
      <c r="M15" s="28">
        <v>11</v>
      </c>
      <c r="N15" s="27" t="s">
        <v>149</v>
      </c>
      <c r="P15" s="159"/>
    </row>
    <row r="16" spans="1:16" s="95" customFormat="1" ht="30" customHeight="1">
      <c r="A16" s="88">
        <v>45097</v>
      </c>
      <c r="B16" s="89">
        <v>1280000</v>
      </c>
      <c r="C16" s="90"/>
      <c r="D16" s="91"/>
      <c r="E16" s="91"/>
      <c r="F16" s="91"/>
      <c r="G16" s="91"/>
      <c r="H16" s="91"/>
      <c r="I16" s="91"/>
      <c r="J16" s="91"/>
      <c r="K16" s="92"/>
      <c r="L16" s="22">
        <f t="shared" si="0"/>
        <v>1489008</v>
      </c>
      <c r="M16" s="93"/>
      <c r="N16" s="94" t="s">
        <v>15</v>
      </c>
      <c r="P16" s="158"/>
    </row>
    <row r="17" spans="1:16" s="17" customFormat="1" ht="30" customHeight="1">
      <c r="A17" s="84">
        <v>45098</v>
      </c>
      <c r="B17" s="26"/>
      <c r="C17" s="19"/>
      <c r="D17" s="20"/>
      <c r="E17" s="20"/>
      <c r="F17" s="20"/>
      <c r="G17" s="20"/>
      <c r="H17" s="20">
        <v>80000</v>
      </c>
      <c r="I17" s="20"/>
      <c r="J17" s="20"/>
      <c r="K17" s="21"/>
      <c r="L17" s="22">
        <f t="shared" si="0"/>
        <v>1409008</v>
      </c>
      <c r="M17" s="28" t="s">
        <v>31</v>
      </c>
      <c r="N17" s="29" t="s">
        <v>28</v>
      </c>
      <c r="P17" s="159"/>
    </row>
    <row r="18" spans="1:16" s="95" customFormat="1" ht="30" customHeight="1">
      <c r="A18" s="88">
        <v>45098</v>
      </c>
      <c r="B18" s="89">
        <v>-400000</v>
      </c>
      <c r="C18" s="90"/>
      <c r="D18" s="91"/>
      <c r="E18" s="91"/>
      <c r="F18" s="91"/>
      <c r="G18" s="91"/>
      <c r="H18" s="91"/>
      <c r="I18" s="91"/>
      <c r="J18" s="91"/>
      <c r="K18" s="92"/>
      <c r="L18" s="22">
        <f t="shared" si="0"/>
        <v>1009008</v>
      </c>
      <c r="M18" s="93"/>
      <c r="N18" s="94" t="s">
        <v>111</v>
      </c>
      <c r="P18" s="158"/>
    </row>
    <row r="19" spans="1:16" s="17" customFormat="1" ht="30" customHeight="1">
      <c r="A19" s="84">
        <v>45174</v>
      </c>
      <c r="B19" s="26"/>
      <c r="C19" s="19"/>
      <c r="D19" s="20"/>
      <c r="E19" s="20"/>
      <c r="F19" s="20">
        <v>23000</v>
      </c>
      <c r="G19" s="20"/>
      <c r="H19" s="20"/>
      <c r="I19" s="20"/>
      <c r="J19" s="20"/>
      <c r="K19" s="21"/>
      <c r="L19" s="22">
        <f t="shared" si="0"/>
        <v>986008</v>
      </c>
      <c r="M19" s="28" t="s">
        <v>118</v>
      </c>
      <c r="N19" s="29" t="s">
        <v>23</v>
      </c>
      <c r="P19" s="158"/>
    </row>
    <row r="20" spans="1:16" s="17" customFormat="1" ht="30" customHeight="1">
      <c r="A20" s="84">
        <v>45179</v>
      </c>
      <c r="B20" s="26"/>
      <c r="C20" s="19"/>
      <c r="D20" s="20"/>
      <c r="E20" s="20"/>
      <c r="F20" s="20"/>
      <c r="G20" s="20">
        <v>40000</v>
      </c>
      <c r="H20" s="20"/>
      <c r="I20" s="20"/>
      <c r="J20" s="20"/>
      <c r="K20" s="21"/>
      <c r="L20" s="22">
        <f t="shared" si="0"/>
        <v>946008</v>
      </c>
      <c r="M20" s="28" t="s">
        <v>119</v>
      </c>
      <c r="N20" s="27" t="s">
        <v>18</v>
      </c>
      <c r="P20" s="158"/>
    </row>
    <row r="21" spans="1:16" s="17" customFormat="1" ht="30" customHeight="1">
      <c r="A21" s="84">
        <v>45184</v>
      </c>
      <c r="B21" s="26"/>
      <c r="C21" s="19"/>
      <c r="D21" s="20"/>
      <c r="E21" s="20"/>
      <c r="F21" s="20"/>
      <c r="G21" s="20"/>
      <c r="H21" s="20"/>
      <c r="I21" s="20"/>
      <c r="J21" s="20"/>
      <c r="K21" s="21">
        <v>2000</v>
      </c>
      <c r="L21" s="22">
        <f t="shared" si="0"/>
        <v>944008</v>
      </c>
      <c r="M21" s="28">
        <v>21</v>
      </c>
      <c r="N21" s="27" t="s">
        <v>20</v>
      </c>
      <c r="P21" s="158"/>
    </row>
    <row r="22" spans="1:16" s="17" customFormat="1" ht="30" customHeight="1">
      <c r="A22" s="84">
        <v>45214</v>
      </c>
      <c r="B22" s="26"/>
      <c r="C22" s="19"/>
      <c r="D22" s="20"/>
      <c r="E22" s="20"/>
      <c r="F22" s="20">
        <v>25000</v>
      </c>
      <c r="G22" s="20">
        <v>14000</v>
      </c>
      <c r="H22" s="20"/>
      <c r="I22" s="20"/>
      <c r="J22" s="20"/>
      <c r="K22" s="21"/>
      <c r="L22" s="22">
        <f t="shared" si="0"/>
        <v>905008</v>
      </c>
      <c r="M22" s="28" t="s">
        <v>99</v>
      </c>
      <c r="N22" s="29" t="s">
        <v>24</v>
      </c>
      <c r="P22" s="158"/>
    </row>
    <row r="23" spans="1:16" s="17" customFormat="1" ht="30" customHeight="1">
      <c r="A23" s="84">
        <v>45229</v>
      </c>
      <c r="B23" s="26"/>
      <c r="C23" s="19"/>
      <c r="D23" s="20"/>
      <c r="E23" s="20"/>
      <c r="F23" s="20"/>
      <c r="G23" s="20"/>
      <c r="H23" s="20"/>
      <c r="I23" s="20"/>
      <c r="J23" s="20">
        <v>25000</v>
      </c>
      <c r="K23" s="21"/>
      <c r="L23" s="22">
        <f t="shared" si="0"/>
        <v>880008</v>
      </c>
      <c r="M23" s="28" t="s">
        <v>100</v>
      </c>
      <c r="N23" s="27" t="s">
        <v>21</v>
      </c>
      <c r="P23" s="158"/>
    </row>
    <row r="24" spans="1:16" s="17" customFormat="1" ht="30" customHeight="1">
      <c r="A24" s="84">
        <v>45240</v>
      </c>
      <c r="B24" s="26"/>
      <c r="C24" s="19"/>
      <c r="D24" s="20"/>
      <c r="E24" s="20"/>
      <c r="F24" s="20"/>
      <c r="G24" s="20"/>
      <c r="H24" s="20"/>
      <c r="I24" s="20"/>
      <c r="J24" s="20">
        <v>40000</v>
      </c>
      <c r="K24" s="21"/>
      <c r="L24" s="22">
        <f t="shared" si="0"/>
        <v>840008</v>
      </c>
      <c r="M24" s="28" t="s">
        <v>101</v>
      </c>
      <c r="N24" s="27" t="s">
        <v>17</v>
      </c>
      <c r="P24" s="158"/>
    </row>
    <row r="25" spans="1:16" s="17" customFormat="1" ht="30" customHeight="1">
      <c r="A25" s="84">
        <v>45245</v>
      </c>
      <c r="B25" s="26"/>
      <c r="C25" s="19"/>
      <c r="D25" s="20"/>
      <c r="E25" s="20"/>
      <c r="F25" s="20">
        <v>35000</v>
      </c>
      <c r="G25" s="20"/>
      <c r="H25" s="20"/>
      <c r="I25" s="20"/>
      <c r="J25" s="20"/>
      <c r="K25" s="21"/>
      <c r="L25" s="22">
        <f t="shared" si="0"/>
        <v>805008</v>
      </c>
      <c r="M25" s="28">
        <v>31</v>
      </c>
      <c r="N25" s="27" t="s">
        <v>19</v>
      </c>
      <c r="P25" s="158"/>
    </row>
    <row r="26" spans="1:16" s="17" customFormat="1" ht="30" customHeight="1">
      <c r="A26" s="84">
        <v>45250</v>
      </c>
      <c r="B26" s="26"/>
      <c r="C26" s="19"/>
      <c r="D26" s="20"/>
      <c r="E26" s="20"/>
      <c r="F26" s="20"/>
      <c r="G26" s="20"/>
      <c r="H26" s="20"/>
      <c r="I26" s="20"/>
      <c r="J26" s="20"/>
      <c r="K26" s="21">
        <v>50000</v>
      </c>
      <c r="L26" s="22">
        <f t="shared" si="0"/>
        <v>755008</v>
      </c>
      <c r="M26" s="28">
        <v>32</v>
      </c>
      <c r="N26" s="27" t="s">
        <v>29</v>
      </c>
      <c r="P26" s="158"/>
    </row>
    <row r="27" spans="1:16" s="17" customFormat="1" ht="30" customHeight="1">
      <c r="A27" s="84">
        <v>45261</v>
      </c>
      <c r="B27" s="26"/>
      <c r="C27" s="19"/>
      <c r="D27" s="20"/>
      <c r="E27" s="20"/>
      <c r="F27" s="20">
        <v>80000</v>
      </c>
      <c r="G27" s="20"/>
      <c r="H27" s="20"/>
      <c r="I27" s="20"/>
      <c r="J27" s="20"/>
      <c r="K27" s="21"/>
      <c r="L27" s="22">
        <f t="shared" si="0"/>
        <v>675008</v>
      </c>
      <c r="M27" s="28">
        <v>33</v>
      </c>
      <c r="N27" s="27" t="s">
        <v>22</v>
      </c>
      <c r="P27" s="158"/>
    </row>
    <row r="28" spans="1:16" s="17" customFormat="1" ht="30" customHeight="1">
      <c r="A28" s="84">
        <v>45280</v>
      </c>
      <c r="B28" s="96">
        <v>320000</v>
      </c>
      <c r="C28" s="97"/>
      <c r="D28" s="98"/>
      <c r="E28" s="98"/>
      <c r="F28" s="98"/>
      <c r="G28" s="98"/>
      <c r="H28" s="98"/>
      <c r="I28" s="98"/>
      <c r="J28" s="98"/>
      <c r="K28" s="99"/>
      <c r="L28" s="22">
        <f t="shared" si="0"/>
        <v>995008</v>
      </c>
      <c r="M28" s="100"/>
      <c r="N28" s="27" t="s">
        <v>15</v>
      </c>
      <c r="P28" s="158"/>
    </row>
    <row r="29" spans="1:16" s="17" customFormat="1" ht="30" customHeight="1" thickBot="1">
      <c r="A29" s="85">
        <v>45282</v>
      </c>
      <c r="B29" s="14"/>
      <c r="C29" s="30">
        <v>800000</v>
      </c>
      <c r="D29" s="31"/>
      <c r="E29" s="31"/>
      <c r="F29" s="31"/>
      <c r="G29" s="31"/>
      <c r="H29" s="31"/>
      <c r="I29" s="31"/>
      <c r="J29" s="31"/>
      <c r="K29" s="32"/>
      <c r="L29" s="22">
        <f t="shared" si="0"/>
        <v>195008</v>
      </c>
      <c r="M29" s="60" t="s">
        <v>32</v>
      </c>
      <c r="N29" s="61" t="s">
        <v>6</v>
      </c>
      <c r="P29" s="158"/>
    </row>
    <row r="30" spans="1:16" s="17" customFormat="1" ht="30" customHeight="1" thickTop="1">
      <c r="A30" s="33" t="s">
        <v>13</v>
      </c>
      <c r="B30" s="34">
        <f>SUM(B10:B29)</f>
        <v>1200000</v>
      </c>
      <c r="C30" s="35">
        <f aca="true" t="shared" si="1" ref="C30:K30">SUM(C10:C29)</f>
        <v>800000</v>
      </c>
      <c r="D30" s="36">
        <f t="shared" si="1"/>
        <v>20000</v>
      </c>
      <c r="E30" s="36">
        <f t="shared" si="1"/>
        <v>30000</v>
      </c>
      <c r="F30" s="36">
        <f t="shared" si="1"/>
        <v>163000</v>
      </c>
      <c r="G30" s="36">
        <f t="shared" si="1"/>
        <v>87000</v>
      </c>
      <c r="H30" s="36">
        <f t="shared" si="1"/>
        <v>80000</v>
      </c>
      <c r="I30" s="36">
        <f t="shared" si="1"/>
        <v>80000</v>
      </c>
      <c r="J30" s="36">
        <f t="shared" si="1"/>
        <v>65000</v>
      </c>
      <c r="K30" s="37">
        <f t="shared" si="1"/>
        <v>60000</v>
      </c>
      <c r="L30" s="38"/>
      <c r="M30" s="39"/>
      <c r="N30" s="39"/>
      <c r="P30" s="158"/>
    </row>
    <row r="31" ht="30" customHeight="1"/>
    <row r="32" ht="46.5" customHeight="1"/>
    <row r="33" spans="1:14" ht="14.25" customHeight="1" thickBot="1">
      <c r="A33" s="154"/>
      <c r="B33" s="155"/>
      <c r="C33" s="155"/>
      <c r="D33" s="155"/>
      <c r="E33" s="155"/>
      <c r="F33" s="155"/>
      <c r="G33" s="155"/>
      <c r="H33" s="155"/>
      <c r="I33" s="155"/>
      <c r="J33" s="155"/>
      <c r="K33" s="155"/>
      <c r="L33" s="155"/>
      <c r="M33" s="155"/>
      <c r="N33" s="155"/>
    </row>
    <row r="34" spans="1:22" ht="39.75" customHeight="1">
      <c r="A34" s="151"/>
      <c r="B34" s="152"/>
      <c r="C34" s="152"/>
      <c r="D34" s="152"/>
      <c r="E34" s="152"/>
      <c r="F34" s="152"/>
      <c r="G34" s="152"/>
      <c r="H34" s="152"/>
      <c r="I34" s="152"/>
      <c r="J34" s="152"/>
      <c r="K34" s="152"/>
      <c r="L34" s="152"/>
      <c r="M34" s="152"/>
      <c r="N34" s="152"/>
      <c r="Q34" s="316" t="s">
        <v>115</v>
      </c>
      <c r="R34" s="316"/>
      <c r="S34" s="316"/>
      <c r="T34" s="316"/>
      <c r="U34" s="316"/>
      <c r="V34" s="316"/>
    </row>
    <row r="35" spans="17:22" ht="39.75" customHeight="1">
      <c r="Q35" s="316"/>
      <c r="R35" s="316"/>
      <c r="S35" s="316"/>
      <c r="T35" s="316"/>
      <c r="U35" s="316"/>
      <c r="V35" s="316"/>
    </row>
    <row r="36" spans="2:11" ht="21" customHeight="1">
      <c r="B36" s="87"/>
      <c r="C36" s="303" t="s">
        <v>164</v>
      </c>
      <c r="D36" s="303"/>
      <c r="E36" s="303"/>
      <c r="F36" s="303"/>
      <c r="G36" s="303"/>
      <c r="H36" s="303"/>
      <c r="I36" s="303"/>
      <c r="J36" s="303"/>
      <c r="K36" s="303"/>
    </row>
    <row r="37" spans="3:14" ht="20.25" customHeight="1">
      <c r="C37" s="370"/>
      <c r="D37" s="3"/>
      <c r="E37" s="3"/>
      <c r="F37" s="3"/>
      <c r="G37" s="3"/>
      <c r="L37" s="304" t="s">
        <v>163</v>
      </c>
      <c r="M37" s="304"/>
      <c r="N37" s="304"/>
    </row>
    <row r="38" spans="3:14" ht="27.75" customHeight="1">
      <c r="C38" s="309"/>
      <c r="D38" s="4"/>
      <c r="E38" s="4"/>
      <c r="F38" s="4"/>
      <c r="G38" s="4"/>
      <c r="L38" s="371" t="s">
        <v>91</v>
      </c>
      <c r="M38" s="371"/>
      <c r="N38" s="371"/>
    </row>
    <row r="39" spans="12:14" ht="30" customHeight="1">
      <c r="L39" s="1"/>
      <c r="M39" s="1"/>
      <c r="N39" s="2"/>
    </row>
    <row r="40" spans="1:14" s="5" customFormat="1" ht="19.5" customHeight="1">
      <c r="A40" s="361" t="s">
        <v>0</v>
      </c>
      <c r="B40" s="362" t="s">
        <v>70</v>
      </c>
      <c r="C40" s="364" t="s">
        <v>1</v>
      </c>
      <c r="D40" s="365"/>
      <c r="E40" s="365"/>
      <c r="F40" s="365"/>
      <c r="G40" s="365"/>
      <c r="H40" s="365"/>
      <c r="I40" s="365"/>
      <c r="J40" s="365"/>
      <c r="K40" s="365"/>
      <c r="L40" s="366" t="s">
        <v>71</v>
      </c>
      <c r="M40" s="366" t="s">
        <v>14</v>
      </c>
      <c r="N40" s="366" t="s">
        <v>12</v>
      </c>
    </row>
    <row r="41" spans="1:14" ht="33.75" customHeight="1">
      <c r="A41" s="361"/>
      <c r="B41" s="363"/>
      <c r="C41" s="7" t="s">
        <v>6</v>
      </c>
      <c r="D41" s="9" t="s">
        <v>2</v>
      </c>
      <c r="E41" s="9" t="s">
        <v>35</v>
      </c>
      <c r="F41" s="9" t="s">
        <v>59</v>
      </c>
      <c r="G41" s="9" t="s">
        <v>8</v>
      </c>
      <c r="H41" s="9" t="s">
        <v>9</v>
      </c>
      <c r="I41" s="9" t="s">
        <v>10</v>
      </c>
      <c r="J41" s="9" t="s">
        <v>11</v>
      </c>
      <c r="K41" s="8" t="s">
        <v>3</v>
      </c>
      <c r="L41" s="367"/>
      <c r="M41" s="368"/>
      <c r="N41" s="369"/>
    </row>
    <row r="42" spans="1:14" s="17" customFormat="1" ht="24.75" customHeight="1" thickBot="1">
      <c r="A42" s="86">
        <v>44927</v>
      </c>
      <c r="B42" s="10"/>
      <c r="C42" s="11"/>
      <c r="D42" s="12"/>
      <c r="E42" s="12"/>
      <c r="F42" s="12"/>
      <c r="G42" s="12"/>
      <c r="H42" s="12"/>
      <c r="I42" s="12"/>
      <c r="J42" s="12"/>
      <c r="K42" s="13"/>
      <c r="L42" s="14">
        <v>400000</v>
      </c>
      <c r="M42" s="15"/>
      <c r="N42" s="16" t="s">
        <v>98</v>
      </c>
    </row>
    <row r="43" spans="1:15" s="17" customFormat="1" ht="30" customHeight="1" thickTop="1">
      <c r="A43" s="84">
        <v>45098</v>
      </c>
      <c r="B43" s="18">
        <v>400000</v>
      </c>
      <c r="C43" s="19"/>
      <c r="D43" s="20"/>
      <c r="E43" s="20"/>
      <c r="F43" s="20"/>
      <c r="G43" s="20"/>
      <c r="H43" s="20"/>
      <c r="I43" s="20"/>
      <c r="J43" s="20"/>
      <c r="K43" s="21"/>
      <c r="L43" s="22">
        <f>+L42+B43-SUM(C43:K43)</f>
        <v>800000</v>
      </c>
      <c r="M43" s="23"/>
      <c r="N43" s="24" t="s">
        <v>112</v>
      </c>
      <c r="O43" s="25"/>
    </row>
    <row r="44" spans="1:14" s="17" customFormat="1" ht="30" customHeight="1" thickBot="1">
      <c r="A44" s="85"/>
      <c r="B44" s="14"/>
      <c r="C44" s="30"/>
      <c r="D44" s="31"/>
      <c r="E44" s="31"/>
      <c r="F44" s="31"/>
      <c r="G44" s="31"/>
      <c r="H44" s="31"/>
      <c r="I44" s="31"/>
      <c r="J44" s="31"/>
      <c r="K44" s="32"/>
      <c r="L44" s="149"/>
      <c r="M44" s="150"/>
      <c r="N44" s="61"/>
    </row>
    <row r="45" spans="1:14" s="17" customFormat="1" ht="30" customHeight="1" thickTop="1">
      <c r="A45" s="33" t="s">
        <v>13</v>
      </c>
      <c r="B45" s="18">
        <f>SUM(B43:B44)</f>
        <v>400000</v>
      </c>
      <c r="C45" s="18">
        <f aca="true" t="shared" si="2" ref="C45:K45">SUM(C43:C44)</f>
        <v>0</v>
      </c>
      <c r="D45" s="18">
        <f t="shared" si="2"/>
        <v>0</v>
      </c>
      <c r="E45" s="18">
        <f t="shared" si="2"/>
        <v>0</v>
      </c>
      <c r="F45" s="18">
        <f t="shared" si="2"/>
        <v>0</v>
      </c>
      <c r="G45" s="18">
        <f t="shared" si="2"/>
        <v>0</v>
      </c>
      <c r="H45" s="18">
        <f t="shared" si="2"/>
        <v>0</v>
      </c>
      <c r="I45" s="18">
        <f t="shared" si="2"/>
        <v>0</v>
      </c>
      <c r="J45" s="18">
        <f t="shared" si="2"/>
        <v>0</v>
      </c>
      <c r="K45" s="18">
        <f t="shared" si="2"/>
        <v>0</v>
      </c>
      <c r="L45" s="22">
        <f>(L43)</f>
        <v>800000</v>
      </c>
      <c r="M45" s="28"/>
      <c r="N45" s="24"/>
    </row>
    <row r="46" ht="30" customHeight="1"/>
    <row r="47" ht="30" customHeight="1"/>
    <row r="48" spans="1:16" ht="48.75" customHeight="1" thickBot="1">
      <c r="A48" s="151"/>
      <c r="B48" s="152"/>
      <c r="C48" s="152"/>
      <c r="D48" s="152"/>
      <c r="E48" s="152"/>
      <c r="F48" s="152"/>
      <c r="G48" s="152"/>
      <c r="H48" s="152"/>
      <c r="I48" s="152"/>
      <c r="J48" s="152"/>
      <c r="K48" s="152"/>
      <c r="L48" s="152"/>
      <c r="M48" s="152"/>
      <c r="N48" s="152"/>
      <c r="O48" s="152"/>
      <c r="P48" s="152"/>
    </row>
    <row r="49" spans="1:16" ht="18.75" customHeight="1" thickTop="1">
      <c r="A49" s="213"/>
      <c r="B49" s="214"/>
      <c r="C49" s="214"/>
      <c r="D49" s="214"/>
      <c r="E49" s="214"/>
      <c r="F49" s="214"/>
      <c r="G49" s="214"/>
      <c r="H49" s="214"/>
      <c r="I49" s="214"/>
      <c r="J49" s="214"/>
      <c r="K49" s="214"/>
      <c r="L49" s="214"/>
      <c r="M49" s="214"/>
      <c r="N49" s="214"/>
      <c r="O49" s="202"/>
      <c r="P49" s="152"/>
    </row>
    <row r="50" spans="1:16" ht="24">
      <c r="A50" s="359" t="s">
        <v>81</v>
      </c>
      <c r="B50" s="338"/>
      <c r="C50" s="199"/>
      <c r="D50" s="199"/>
      <c r="E50" s="199"/>
      <c r="F50" s="199"/>
      <c r="G50" s="199"/>
      <c r="H50" s="199"/>
      <c r="I50" s="199"/>
      <c r="J50" s="199"/>
      <c r="K50" s="199"/>
      <c r="L50" s="199"/>
      <c r="M50" s="199"/>
      <c r="N50" s="199"/>
      <c r="O50" s="208"/>
      <c r="P50" s="152"/>
    </row>
    <row r="51" spans="1:16" s="153" customFormat="1" ht="18.75">
      <c r="A51" s="203"/>
      <c r="B51" s="360" t="s">
        <v>165</v>
      </c>
      <c r="C51" s="360"/>
      <c r="D51" s="360"/>
      <c r="E51" s="360"/>
      <c r="F51" s="360"/>
      <c r="G51" s="360"/>
      <c r="H51" s="360"/>
      <c r="I51" s="360"/>
      <c r="J51" s="360"/>
      <c r="K51" s="360"/>
      <c r="L51" s="360"/>
      <c r="M51" s="360"/>
      <c r="N51" s="360"/>
      <c r="O51" s="204"/>
      <c r="P51" s="189"/>
    </row>
    <row r="52" spans="1:16" s="153" customFormat="1" ht="18.75">
      <c r="A52" s="203"/>
      <c r="B52" s="336" t="s">
        <v>131</v>
      </c>
      <c r="C52" s="336"/>
      <c r="D52" s="336"/>
      <c r="E52" s="336"/>
      <c r="F52" s="336"/>
      <c r="G52" s="336"/>
      <c r="H52" s="336"/>
      <c r="I52" s="336"/>
      <c r="J52" s="336"/>
      <c r="K52" s="336"/>
      <c r="L52" s="336"/>
      <c r="M52" s="336"/>
      <c r="N52" s="336"/>
      <c r="O52" s="204"/>
      <c r="P52" s="189"/>
    </row>
    <row r="53" spans="1:16" s="153" customFormat="1" ht="18.75" customHeight="1">
      <c r="A53" s="203"/>
      <c r="B53" s="336" t="s">
        <v>132</v>
      </c>
      <c r="C53" s="336"/>
      <c r="D53" s="336"/>
      <c r="E53" s="336"/>
      <c r="F53" s="336"/>
      <c r="G53" s="336"/>
      <c r="H53" s="336"/>
      <c r="I53" s="336"/>
      <c r="J53" s="336"/>
      <c r="K53" s="336"/>
      <c r="L53" s="336"/>
      <c r="M53" s="336"/>
      <c r="N53" s="336"/>
      <c r="O53" s="204"/>
      <c r="P53" s="189"/>
    </row>
    <row r="54" spans="1:16" s="153" customFormat="1" ht="18.75">
      <c r="A54" s="203"/>
      <c r="B54" s="336" t="s">
        <v>145</v>
      </c>
      <c r="C54" s="336"/>
      <c r="D54" s="336"/>
      <c r="E54" s="336"/>
      <c r="F54" s="336"/>
      <c r="G54" s="336"/>
      <c r="H54" s="336"/>
      <c r="I54" s="336"/>
      <c r="J54" s="336"/>
      <c r="K54" s="336"/>
      <c r="L54" s="336"/>
      <c r="M54" s="336"/>
      <c r="N54" s="336"/>
      <c r="O54" s="204"/>
      <c r="P54" s="189"/>
    </row>
    <row r="55" spans="1:16" s="153" customFormat="1" ht="18.75" customHeight="1">
      <c r="A55" s="203"/>
      <c r="B55" s="212" t="s">
        <v>146</v>
      </c>
      <c r="C55" s="212"/>
      <c r="D55" s="212"/>
      <c r="E55" s="212"/>
      <c r="F55" s="212"/>
      <c r="G55" s="212"/>
      <c r="H55" s="212"/>
      <c r="I55" s="212"/>
      <c r="J55" s="212"/>
      <c r="K55" s="212"/>
      <c r="L55" s="212"/>
      <c r="M55" s="212"/>
      <c r="N55" s="212"/>
      <c r="O55" s="204"/>
      <c r="P55" s="189"/>
    </row>
    <row r="56" spans="1:16" s="153" customFormat="1" ht="18.75">
      <c r="A56" s="203"/>
      <c r="B56" s="336" t="s">
        <v>141</v>
      </c>
      <c r="C56" s="336"/>
      <c r="D56" s="336"/>
      <c r="E56" s="336"/>
      <c r="F56" s="336"/>
      <c r="G56" s="336"/>
      <c r="H56" s="336"/>
      <c r="I56" s="336"/>
      <c r="J56" s="336"/>
      <c r="K56" s="336"/>
      <c r="L56" s="336"/>
      <c r="M56" s="336"/>
      <c r="N56" s="336"/>
      <c r="O56" s="204"/>
      <c r="P56" s="189"/>
    </row>
    <row r="57" spans="1:16" s="153" customFormat="1" ht="18.75" customHeight="1">
      <c r="A57" s="203"/>
      <c r="B57" s="317" t="s">
        <v>142</v>
      </c>
      <c r="C57" s="317"/>
      <c r="D57" s="317"/>
      <c r="E57" s="317"/>
      <c r="F57" s="317"/>
      <c r="G57" s="317"/>
      <c r="H57" s="317"/>
      <c r="I57" s="317"/>
      <c r="J57" s="317"/>
      <c r="K57" s="317"/>
      <c r="L57" s="317"/>
      <c r="M57" s="317"/>
      <c r="N57" s="317"/>
      <c r="O57" s="318"/>
      <c r="P57" s="189"/>
    </row>
    <row r="58" spans="1:16" s="153" customFormat="1" ht="18.75">
      <c r="A58" s="203"/>
      <c r="B58" s="317" t="s">
        <v>143</v>
      </c>
      <c r="C58" s="317"/>
      <c r="D58" s="317"/>
      <c r="E58" s="317"/>
      <c r="F58" s="317"/>
      <c r="G58" s="317"/>
      <c r="H58" s="317"/>
      <c r="I58" s="317"/>
      <c r="J58" s="317"/>
      <c r="K58" s="317"/>
      <c r="L58" s="317"/>
      <c r="M58" s="317"/>
      <c r="N58" s="317"/>
      <c r="O58" s="318"/>
      <c r="P58" s="189"/>
    </row>
    <row r="59" spans="1:16" s="153" customFormat="1" ht="18.75">
      <c r="A59" s="203"/>
      <c r="B59" s="336" t="s">
        <v>148</v>
      </c>
      <c r="C59" s="336"/>
      <c r="D59" s="336"/>
      <c r="E59" s="336"/>
      <c r="F59" s="336"/>
      <c r="G59" s="336"/>
      <c r="H59" s="336"/>
      <c r="I59" s="336"/>
      <c r="J59" s="336"/>
      <c r="K59" s="336"/>
      <c r="L59" s="336"/>
      <c r="M59" s="336"/>
      <c r="N59" s="336"/>
      <c r="O59" s="204"/>
      <c r="P59" s="189"/>
    </row>
    <row r="60" spans="1:16" s="45" customFormat="1" ht="18.75">
      <c r="A60" s="203"/>
      <c r="B60" s="336" t="s">
        <v>144</v>
      </c>
      <c r="C60" s="336"/>
      <c r="D60" s="336"/>
      <c r="E60" s="336"/>
      <c r="F60" s="336"/>
      <c r="G60" s="336"/>
      <c r="H60" s="336"/>
      <c r="I60" s="336"/>
      <c r="J60" s="336"/>
      <c r="K60" s="336"/>
      <c r="L60" s="336"/>
      <c r="M60" s="336"/>
      <c r="N60" s="336"/>
      <c r="O60" s="205"/>
      <c r="P60" s="201"/>
    </row>
    <row r="61" spans="1:16" s="45" customFormat="1" ht="18.75">
      <c r="A61" s="203"/>
      <c r="B61" s="336" t="s">
        <v>113</v>
      </c>
      <c r="C61" s="336"/>
      <c r="D61" s="336"/>
      <c r="E61" s="336"/>
      <c r="F61" s="336"/>
      <c r="G61" s="336"/>
      <c r="H61" s="336"/>
      <c r="I61" s="336"/>
      <c r="J61" s="336"/>
      <c r="K61" s="336"/>
      <c r="L61" s="336"/>
      <c r="M61" s="336"/>
      <c r="N61" s="336"/>
      <c r="O61" s="205"/>
      <c r="P61" s="201"/>
    </row>
    <row r="62" spans="1:16" s="45" customFormat="1" ht="18.75">
      <c r="A62" s="203"/>
      <c r="B62" s="336" t="s">
        <v>116</v>
      </c>
      <c r="C62" s="336"/>
      <c r="D62" s="336"/>
      <c r="E62" s="336"/>
      <c r="F62" s="336"/>
      <c r="G62" s="336"/>
      <c r="H62" s="336"/>
      <c r="I62" s="336"/>
      <c r="J62" s="336"/>
      <c r="K62" s="336"/>
      <c r="L62" s="336"/>
      <c r="M62" s="336"/>
      <c r="N62" s="336"/>
      <c r="O62" s="205"/>
      <c r="P62" s="201"/>
    </row>
    <row r="63" spans="1:16" s="45" customFormat="1" ht="18.75">
      <c r="A63" s="203"/>
      <c r="B63" s="336" t="s">
        <v>114</v>
      </c>
      <c r="C63" s="336"/>
      <c r="D63" s="336"/>
      <c r="E63" s="336"/>
      <c r="F63" s="336"/>
      <c r="G63" s="336"/>
      <c r="H63" s="336"/>
      <c r="I63" s="336"/>
      <c r="J63" s="336"/>
      <c r="K63" s="336"/>
      <c r="L63" s="336"/>
      <c r="M63" s="336"/>
      <c r="N63" s="336"/>
      <c r="O63" s="205"/>
      <c r="P63" s="201"/>
    </row>
    <row r="64" spans="1:16" s="45" customFormat="1" ht="18.75">
      <c r="A64" s="206"/>
      <c r="B64" s="196"/>
      <c r="C64" s="199"/>
      <c r="D64" s="196"/>
      <c r="E64" s="200"/>
      <c r="F64" s="200"/>
      <c r="G64" s="200"/>
      <c r="H64" s="199"/>
      <c r="I64" s="199"/>
      <c r="J64" s="199"/>
      <c r="K64" s="199"/>
      <c r="L64" s="199"/>
      <c r="M64" s="199"/>
      <c r="N64" s="199"/>
      <c r="O64" s="205"/>
      <c r="P64" s="201"/>
    </row>
    <row r="65" spans="1:16" s="45" customFormat="1" ht="24.75" thickBot="1">
      <c r="A65" s="337" t="s">
        <v>82</v>
      </c>
      <c r="B65" s="338"/>
      <c r="C65" s="338"/>
      <c r="D65" s="199"/>
      <c r="E65" s="199"/>
      <c r="F65" s="199"/>
      <c r="G65" s="199"/>
      <c r="H65" s="199"/>
      <c r="I65" s="199"/>
      <c r="J65" s="199"/>
      <c r="K65" s="199"/>
      <c r="L65" s="199"/>
      <c r="M65" s="199"/>
      <c r="N65" s="199"/>
      <c r="O65" s="205"/>
      <c r="P65" s="201"/>
    </row>
    <row r="66" spans="1:16" s="45" customFormat="1" ht="18" thickBot="1">
      <c r="A66" s="207"/>
      <c r="B66" s="197"/>
      <c r="C66" s="353" t="s">
        <v>33</v>
      </c>
      <c r="D66" s="354"/>
      <c r="E66" s="353" t="s">
        <v>72</v>
      </c>
      <c r="F66" s="355"/>
      <c r="G66" s="355"/>
      <c r="H66" s="355"/>
      <c r="I66" s="355"/>
      <c r="J66" s="356" t="s">
        <v>94</v>
      </c>
      <c r="K66" s="357"/>
      <c r="L66" s="357"/>
      <c r="M66" s="357"/>
      <c r="N66" s="358"/>
      <c r="O66" s="205"/>
      <c r="P66" s="201"/>
    </row>
    <row r="67" spans="1:16" s="45" customFormat="1" ht="18" thickBot="1">
      <c r="A67" s="207"/>
      <c r="B67" s="198" t="s">
        <v>39</v>
      </c>
      <c r="C67" s="342" t="s">
        <v>15</v>
      </c>
      <c r="D67" s="343"/>
      <c r="E67" s="344" t="s">
        <v>166</v>
      </c>
      <c r="F67" s="345"/>
      <c r="G67" s="345"/>
      <c r="H67" s="345"/>
      <c r="I67" s="345"/>
      <c r="J67" s="339" t="s">
        <v>167</v>
      </c>
      <c r="K67" s="340"/>
      <c r="L67" s="340"/>
      <c r="M67" s="340"/>
      <c r="N67" s="341"/>
      <c r="O67" s="205"/>
      <c r="P67" s="201"/>
    </row>
    <row r="68" spans="1:16" s="45" customFormat="1" ht="17.25">
      <c r="A68" s="207"/>
      <c r="B68" s="333" t="s">
        <v>40</v>
      </c>
      <c r="C68" s="346" t="s">
        <v>6</v>
      </c>
      <c r="D68" s="347"/>
      <c r="E68" s="348" t="s">
        <v>83</v>
      </c>
      <c r="F68" s="349"/>
      <c r="G68" s="349"/>
      <c r="H68" s="349"/>
      <c r="I68" s="349"/>
      <c r="J68" s="350" t="s">
        <v>133</v>
      </c>
      <c r="K68" s="351"/>
      <c r="L68" s="351"/>
      <c r="M68" s="351"/>
      <c r="N68" s="352"/>
      <c r="O68" s="205"/>
      <c r="P68" s="201"/>
    </row>
    <row r="69" spans="1:16" s="45" customFormat="1" ht="17.25">
      <c r="A69" s="207"/>
      <c r="B69" s="334"/>
      <c r="C69" s="326" t="s">
        <v>2</v>
      </c>
      <c r="D69" s="327"/>
      <c r="E69" s="328" t="s">
        <v>34</v>
      </c>
      <c r="F69" s="329"/>
      <c r="G69" s="329"/>
      <c r="H69" s="329"/>
      <c r="I69" s="329"/>
      <c r="J69" s="330" t="s">
        <v>79</v>
      </c>
      <c r="K69" s="331"/>
      <c r="L69" s="331"/>
      <c r="M69" s="331"/>
      <c r="N69" s="332"/>
      <c r="O69" s="205"/>
      <c r="P69" s="201"/>
    </row>
    <row r="70" spans="1:16" s="45" customFormat="1" ht="17.25">
      <c r="A70" s="207"/>
      <c r="B70" s="334"/>
      <c r="C70" s="326" t="s">
        <v>35</v>
      </c>
      <c r="D70" s="327"/>
      <c r="E70" s="328" t="s">
        <v>80</v>
      </c>
      <c r="F70" s="329"/>
      <c r="G70" s="329"/>
      <c r="H70" s="329"/>
      <c r="I70" s="329"/>
      <c r="J70" s="330" t="s">
        <v>134</v>
      </c>
      <c r="K70" s="331"/>
      <c r="L70" s="331"/>
      <c r="M70" s="331"/>
      <c r="N70" s="332"/>
      <c r="O70" s="205"/>
      <c r="P70" s="201"/>
    </row>
    <row r="71" spans="1:16" ht="18" customHeight="1">
      <c r="A71" s="207"/>
      <c r="B71" s="334"/>
      <c r="C71" s="326" t="s">
        <v>58</v>
      </c>
      <c r="D71" s="327"/>
      <c r="E71" s="328" t="s">
        <v>73</v>
      </c>
      <c r="F71" s="329"/>
      <c r="G71" s="329"/>
      <c r="H71" s="329"/>
      <c r="I71" s="329"/>
      <c r="J71" s="330" t="s">
        <v>135</v>
      </c>
      <c r="K71" s="331"/>
      <c r="L71" s="331"/>
      <c r="M71" s="331"/>
      <c r="N71" s="332"/>
      <c r="O71" s="205"/>
      <c r="P71" s="152"/>
    </row>
    <row r="72" spans="1:15" ht="33" customHeight="1">
      <c r="A72" s="207"/>
      <c r="B72" s="334"/>
      <c r="C72" s="326" t="s">
        <v>7</v>
      </c>
      <c r="D72" s="327"/>
      <c r="E72" s="328" t="s">
        <v>74</v>
      </c>
      <c r="F72" s="329"/>
      <c r="G72" s="329"/>
      <c r="H72" s="329"/>
      <c r="I72" s="329"/>
      <c r="J72" s="330" t="s">
        <v>136</v>
      </c>
      <c r="K72" s="331"/>
      <c r="L72" s="331"/>
      <c r="M72" s="331"/>
      <c r="N72" s="332"/>
      <c r="O72" s="205"/>
    </row>
    <row r="73" spans="1:15" ht="33" customHeight="1">
      <c r="A73" s="207"/>
      <c r="B73" s="334"/>
      <c r="C73" s="326" t="s">
        <v>36</v>
      </c>
      <c r="D73" s="327"/>
      <c r="E73" s="328" t="s">
        <v>75</v>
      </c>
      <c r="F73" s="329"/>
      <c r="G73" s="329"/>
      <c r="H73" s="329"/>
      <c r="I73" s="329"/>
      <c r="J73" s="330" t="s">
        <v>84</v>
      </c>
      <c r="K73" s="331"/>
      <c r="L73" s="331"/>
      <c r="M73" s="331"/>
      <c r="N73" s="332"/>
      <c r="O73" s="208"/>
    </row>
    <row r="74" spans="1:15" ht="33" customHeight="1">
      <c r="A74" s="207"/>
      <c r="B74" s="334"/>
      <c r="C74" s="326" t="s">
        <v>37</v>
      </c>
      <c r="D74" s="327"/>
      <c r="E74" s="328" t="s">
        <v>76</v>
      </c>
      <c r="F74" s="329"/>
      <c r="G74" s="329"/>
      <c r="H74" s="329"/>
      <c r="I74" s="329"/>
      <c r="J74" s="330" t="s">
        <v>137</v>
      </c>
      <c r="K74" s="331"/>
      <c r="L74" s="331"/>
      <c r="M74" s="331"/>
      <c r="N74" s="332"/>
      <c r="O74" s="208"/>
    </row>
    <row r="75" spans="1:15" ht="33" customHeight="1">
      <c r="A75" s="207"/>
      <c r="B75" s="334"/>
      <c r="C75" s="326" t="s">
        <v>38</v>
      </c>
      <c r="D75" s="327"/>
      <c r="E75" s="328" t="s">
        <v>77</v>
      </c>
      <c r="F75" s="329"/>
      <c r="G75" s="329"/>
      <c r="H75" s="329"/>
      <c r="I75" s="329"/>
      <c r="J75" s="330" t="s">
        <v>138</v>
      </c>
      <c r="K75" s="331"/>
      <c r="L75" s="331"/>
      <c r="M75" s="331"/>
      <c r="N75" s="332"/>
      <c r="O75" s="208"/>
    </row>
    <row r="76" spans="1:15" ht="33" customHeight="1" thickBot="1">
      <c r="A76" s="207"/>
      <c r="B76" s="335"/>
      <c r="C76" s="319" t="s">
        <v>3</v>
      </c>
      <c r="D76" s="320"/>
      <c r="E76" s="321" t="s">
        <v>78</v>
      </c>
      <c r="F76" s="322"/>
      <c r="G76" s="322"/>
      <c r="H76" s="322"/>
      <c r="I76" s="322"/>
      <c r="J76" s="323" t="s">
        <v>139</v>
      </c>
      <c r="K76" s="324"/>
      <c r="L76" s="324"/>
      <c r="M76" s="324"/>
      <c r="N76" s="325"/>
      <c r="O76" s="208"/>
    </row>
    <row r="77" spans="1:15" ht="33" customHeight="1" thickBot="1">
      <c r="A77" s="209"/>
      <c r="B77" s="210"/>
      <c r="C77" s="210"/>
      <c r="D77" s="210"/>
      <c r="E77" s="210"/>
      <c r="F77" s="210"/>
      <c r="G77" s="210"/>
      <c r="H77" s="210"/>
      <c r="I77" s="210"/>
      <c r="J77" s="210"/>
      <c r="K77" s="210"/>
      <c r="L77" s="210"/>
      <c r="M77" s="210"/>
      <c r="N77" s="210"/>
      <c r="O77" s="211"/>
    </row>
    <row r="78" ht="33" customHeight="1" thickTop="1"/>
    <row r="79" spans="2:16" s="6" customFormat="1" ht="33" customHeight="1">
      <c r="B79"/>
      <c r="C79"/>
      <c r="D79"/>
      <c r="E79"/>
      <c r="F79"/>
      <c r="G79"/>
      <c r="H79"/>
      <c r="I79"/>
      <c r="J79"/>
      <c r="K79"/>
      <c r="L79"/>
      <c r="M79"/>
      <c r="N79"/>
      <c r="O79"/>
      <c r="P79"/>
    </row>
    <row r="80" spans="2:16" s="6" customFormat="1" ht="33" customHeight="1">
      <c r="B80"/>
      <c r="C80"/>
      <c r="D80"/>
      <c r="E80"/>
      <c r="F80"/>
      <c r="G80"/>
      <c r="H80"/>
      <c r="I80"/>
      <c r="J80"/>
      <c r="K80"/>
      <c r="L80"/>
      <c r="M80"/>
      <c r="N80"/>
      <c r="O80"/>
      <c r="P80"/>
    </row>
    <row r="81" spans="2:16" s="6" customFormat="1" ht="33" customHeight="1">
      <c r="B81"/>
      <c r="C81"/>
      <c r="D81"/>
      <c r="E81"/>
      <c r="F81"/>
      <c r="G81"/>
      <c r="H81"/>
      <c r="I81"/>
      <c r="J81"/>
      <c r="K81"/>
      <c r="L81"/>
      <c r="M81"/>
      <c r="N81"/>
      <c r="O81"/>
      <c r="P81"/>
    </row>
    <row r="82" spans="2:16" s="6" customFormat="1" ht="33" customHeight="1">
      <c r="B82"/>
      <c r="C82"/>
      <c r="D82"/>
      <c r="E82"/>
      <c r="F82"/>
      <c r="G82"/>
      <c r="H82"/>
      <c r="I82"/>
      <c r="J82"/>
      <c r="K82"/>
      <c r="L82"/>
      <c r="M82"/>
      <c r="N82"/>
      <c r="O82"/>
      <c r="P82"/>
    </row>
    <row r="83" spans="2:16" s="6" customFormat="1" ht="33" customHeight="1">
      <c r="B83"/>
      <c r="C83"/>
      <c r="D83"/>
      <c r="E83"/>
      <c r="F83"/>
      <c r="G83"/>
      <c r="H83"/>
      <c r="I83"/>
      <c r="J83"/>
      <c r="K83"/>
      <c r="L83"/>
      <c r="M83"/>
      <c r="N83"/>
      <c r="O83"/>
      <c r="P83"/>
    </row>
    <row r="84" spans="2:16" s="6" customFormat="1" ht="33" customHeight="1">
      <c r="B84"/>
      <c r="C84"/>
      <c r="D84"/>
      <c r="E84"/>
      <c r="F84"/>
      <c r="G84"/>
      <c r="H84"/>
      <c r="I84"/>
      <c r="J84"/>
      <c r="K84"/>
      <c r="L84"/>
      <c r="M84"/>
      <c r="N84"/>
      <c r="O84"/>
      <c r="P84"/>
    </row>
  </sheetData>
  <sheetProtection/>
  <mergeCells count="70">
    <mergeCell ref="A7:A8"/>
    <mergeCell ref="B7:B8"/>
    <mergeCell ref="C7:K7"/>
    <mergeCell ref="L7:L8"/>
    <mergeCell ref="M7:M8"/>
    <mergeCell ref="N7:N8"/>
    <mergeCell ref="C36:K36"/>
    <mergeCell ref="C37:C38"/>
    <mergeCell ref="L37:N37"/>
    <mergeCell ref="L38:N38"/>
    <mergeCell ref="C3:K3"/>
    <mergeCell ref="C4:C5"/>
    <mergeCell ref="L4:N4"/>
    <mergeCell ref="L5:N5"/>
    <mergeCell ref="A50:B50"/>
    <mergeCell ref="B51:N51"/>
    <mergeCell ref="A40:A41"/>
    <mergeCell ref="B40:B41"/>
    <mergeCell ref="C40:K40"/>
    <mergeCell ref="L40:L41"/>
    <mergeCell ref="M40:M41"/>
    <mergeCell ref="N40:N41"/>
    <mergeCell ref="C67:D67"/>
    <mergeCell ref="E67:I67"/>
    <mergeCell ref="C68:D68"/>
    <mergeCell ref="E68:I68"/>
    <mergeCell ref="J68:N68"/>
    <mergeCell ref="C66:D66"/>
    <mergeCell ref="E66:I66"/>
    <mergeCell ref="J66:N66"/>
    <mergeCell ref="J70:N70"/>
    <mergeCell ref="J67:N67"/>
    <mergeCell ref="B52:N52"/>
    <mergeCell ref="B53:N53"/>
    <mergeCell ref="B54:N54"/>
    <mergeCell ref="B56:N56"/>
    <mergeCell ref="B59:N59"/>
    <mergeCell ref="C69:D69"/>
    <mergeCell ref="E69:I69"/>
    <mergeCell ref="J69:N69"/>
    <mergeCell ref="C73:D73"/>
    <mergeCell ref="E73:I73"/>
    <mergeCell ref="J73:N73"/>
    <mergeCell ref="B60:N60"/>
    <mergeCell ref="B61:N61"/>
    <mergeCell ref="B62:N62"/>
    <mergeCell ref="B63:N63"/>
    <mergeCell ref="A65:C65"/>
    <mergeCell ref="C70:D70"/>
    <mergeCell ref="E70:I70"/>
    <mergeCell ref="C75:D75"/>
    <mergeCell ref="E75:I75"/>
    <mergeCell ref="J75:N75"/>
    <mergeCell ref="B68:B76"/>
    <mergeCell ref="C71:D71"/>
    <mergeCell ref="E71:I71"/>
    <mergeCell ref="J71:N71"/>
    <mergeCell ref="C72:D72"/>
    <mergeCell ref="E72:I72"/>
    <mergeCell ref="J72:N72"/>
    <mergeCell ref="Q1:V3"/>
    <mergeCell ref="Q34:V35"/>
    <mergeCell ref="B57:O57"/>
    <mergeCell ref="B58:O58"/>
    <mergeCell ref="C76:D76"/>
    <mergeCell ref="E76:I76"/>
    <mergeCell ref="J76:N76"/>
    <mergeCell ref="C74:D74"/>
    <mergeCell ref="E74:I74"/>
    <mergeCell ref="J74:N74"/>
  </mergeCells>
  <conditionalFormatting sqref="B30:K30 C10:L29">
    <cfRule type="cellIs" priority="2" dxfId="4" operator="equal" stopIfTrue="1">
      <formula>0</formula>
    </cfRule>
  </conditionalFormatting>
  <conditionalFormatting sqref="C43:L44 L45">
    <cfRule type="cellIs" priority="1" dxfId="4" operator="equal" stopIfTrue="1">
      <formula>0</formula>
    </cfRule>
  </conditionalFormatting>
  <printOptions/>
  <pageMargins left="0.4330708661417323" right="0.2362204724409449" top="0.6299212598425197" bottom="0.1968503937007874" header="0.31496062992125984" footer="0.15748031496062992"/>
  <pageSetup fitToHeight="0" fitToWidth="1" horizontalDpi="600" verticalDpi="600" orientation="landscape" paperSize="8" scale="75" r:id="rId2"/>
  <rowBreaks count="1" manualBreakCount="1">
    <brk id="33"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太陽コンサルタンツ株式会社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0169</dc:creator>
  <cp:keywords/>
  <dc:description/>
  <cp:lastModifiedBy>SL500</cp:lastModifiedBy>
  <cp:lastPrinted>2021-12-01T00:14:02Z</cp:lastPrinted>
  <dcterms:created xsi:type="dcterms:W3CDTF">2006-12-21T11:31:12Z</dcterms:created>
  <dcterms:modified xsi:type="dcterms:W3CDTF">2023-08-23T00:17:36Z</dcterms:modified>
  <cp:category/>
  <cp:version/>
  <cp:contentType/>
  <cp:contentStatus/>
</cp:coreProperties>
</file>