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70" activeTab="0"/>
  </bookViews>
  <sheets>
    <sheet name="交付金収支報告書（記載例）" sheetId="1" r:id="rId1"/>
    <sheet name="所得細目表（記載例）" sheetId="2" r:id="rId2"/>
    <sheet name="Sheet3" sheetId="3" r:id="rId3"/>
  </sheets>
  <externalReferences>
    <externalReference r:id="rId6"/>
  </externalReferences>
  <definedNames>
    <definedName name="_xlnm.Print_Area" localSheetId="0">'交付金収支報告書（記載例）'!$A$1:$V$61</definedName>
    <definedName name="_xlnm.Print_Area" localSheetId="1">'所得細目表（記載例）'!$A$1:$O$34</definedName>
  </definedNames>
  <calcPr fullCalcOnLoad="1"/>
</workbook>
</file>

<file path=xl/sharedStrings.xml><?xml version="1.0" encoding="utf-8"?>
<sst xmlns="http://schemas.openxmlformats.org/spreadsheetml/2006/main" count="125" uniqueCount="108">
  <si>
    <t>集落協定名</t>
  </si>
  <si>
    <t>集落協定代表者</t>
  </si>
  <si>
    <t>印</t>
  </si>
  <si>
    <t>平成</t>
  </si>
  <si>
    <t>年</t>
  </si>
  <si>
    <t>中山間地域等直接支払交付金収支報告書</t>
  </si>
  <si>
    <t>１　交付金に係る配分額及び共同取組活動の支出額</t>
  </si>
  <si>
    <t>（１） 配分総額</t>
  </si>
  <si>
    <t>（単位：円）</t>
  </si>
  <si>
    <t>　　 総　　　　　額</t>
  </si>
  <si>
    <t>　　　　配分等の基礎</t>
  </si>
  <si>
    <t>①　個人配分分</t>
  </si>
  <si>
    <t>②　共同取組活動分</t>
  </si>
  <si>
    <t>（２） 共同取組活動支出額</t>
  </si>
  <si>
    <t xml:space="preserve">         支 出 項 目</t>
  </si>
  <si>
    <t xml:space="preserve">     支　　出　　額</t>
  </si>
  <si>
    <t>　　　　備　　　　考</t>
  </si>
  <si>
    <t>総　　　　計</t>
  </si>
  <si>
    <t>内訳：過年積立分</t>
  </si>
  <si>
    <t xml:space="preserve">      当年度分</t>
  </si>
  <si>
    <t>残（積立）額</t>
  </si>
  <si>
    <t>過年残(積立)額計</t>
  </si>
  <si>
    <t>２　協定参加者別項目</t>
  </si>
  <si>
    <t>個人配分分</t>
  </si>
  <si>
    <t>共同取組活動分</t>
  </si>
  <si>
    <t>協定参加者名</t>
  </si>
  <si>
    <t>収入額</t>
  </si>
  <si>
    <t>支出額</t>
  </si>
  <si>
    <t>①</t>
  </si>
  <si>
    <t>②</t>
  </si>
  <si>
    <t>③</t>
  </si>
  <si>
    <t xml:space="preserve">   ①＋②</t>
  </si>
  <si>
    <t>及び支出したことを証明する。</t>
  </si>
  <si>
    <t>出　雲　市　長　　様</t>
  </si>
  <si>
    <t>①　役員手当</t>
  </si>
  <si>
    <t>②　集落会合費</t>
  </si>
  <si>
    <t>③　水路・農道管理費</t>
  </si>
  <si>
    <t>④　景観作物作付け費</t>
  </si>
  <si>
    <t>⑤　共同機械購入に係る金融</t>
  </si>
  <si>
    <t>　　機関への返済額</t>
  </si>
  <si>
    <t>100,000円</t>
  </si>
  <si>
    <t>30,000円</t>
  </si>
  <si>
    <t>200,000円</t>
  </si>
  <si>
    <t>140,000円</t>
  </si>
  <si>
    <t>160,000円</t>
  </si>
  <si>
    <t>出　雲　市　長　　長　岡　秀　人</t>
  </si>
  <si>
    <t>協定参加者別所得細目表（各人別内訳）</t>
  </si>
  <si>
    <t>収　　　 入</t>
  </si>
  <si>
    <t>支　　　　　出</t>
  </si>
  <si>
    <t>④</t>
  </si>
  <si>
    <t>⑤</t>
  </si>
  <si>
    <t>⑥</t>
  </si>
  <si>
    <t>⑦</t>
  </si>
  <si>
    <t>⑧</t>
  </si>
  <si>
    <t>⑨</t>
  </si>
  <si>
    <t>所得金額</t>
  </si>
  <si>
    <t>NO.</t>
  </si>
  <si>
    <t>氏　　名</t>
  </si>
  <si>
    <t>交付金</t>
  </si>
  <si>
    <t>役員手当</t>
  </si>
  <si>
    <t>収入計</t>
  </si>
  <si>
    <t>共同取組活</t>
  </si>
  <si>
    <t>④のうち必要</t>
  </si>
  <si>
    <t>④のうち減価</t>
  </si>
  <si>
    <t>差引計</t>
  </si>
  <si>
    <t>減価償却費</t>
  </si>
  <si>
    <t>必要経費</t>
  </si>
  <si>
    <t>出役賃金等</t>
  </si>
  <si>
    <t>（①＋②）</t>
  </si>
  <si>
    <t>動分支出額</t>
  </si>
  <si>
    <t>経費に該当し</t>
  </si>
  <si>
    <t>償却資産の</t>
  </si>
  <si>
    <t>（④－⑤－⑥）</t>
  </si>
  <si>
    <t>（⑦＋⑧）</t>
  </si>
  <si>
    <t>ない支出額</t>
  </si>
  <si>
    <t>取得金額</t>
  </si>
  <si>
    <t>③－⑨</t>
  </si>
  <si>
    <t>集落合計</t>
  </si>
  <si>
    <t>Ａ</t>
  </si>
  <si>
    <t>Ｂ</t>
  </si>
  <si>
    <t>Ｃ</t>
  </si>
  <si>
    <t>Ｄ</t>
  </si>
  <si>
    <t>Ｅ</t>
  </si>
  <si>
    <t>合　　　計</t>
  </si>
  <si>
    <t>（注）</t>
  </si>
  <si>
    <t>１　「①交付金」欄は，報告書の「２　協定参加者別細目」の「合計の収入額」欄から移記します。</t>
  </si>
  <si>
    <t>２　「②役員手当・出役賃金等」欄は，報告書の「(2)共同取組活動支出額の備考」欄等から移記します。</t>
  </si>
  <si>
    <t>３　「④共同取組活動分支出額」欄は，報告書の「２　協定参加者別細目」の「合計の支出額」欄から移記します。</t>
  </si>
  <si>
    <t>Ｆ</t>
  </si>
  <si>
    <t>Ｇ</t>
  </si>
  <si>
    <t>Ｈ</t>
  </si>
  <si>
    <t>Ｉ</t>
  </si>
  <si>
    <t>Ｊ</t>
  </si>
  <si>
    <t>Ａ</t>
  </si>
  <si>
    <t>Ｂ</t>
  </si>
  <si>
    <t>Ｃ</t>
  </si>
  <si>
    <t>Ｄ</t>
  </si>
  <si>
    <t>Ｅ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</si>
  <si>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</si>
  <si>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購入機械の価格　900,000円</t>
  </si>
  <si>
    <t>　　　必要経費に算入します。</t>
  </si>
  <si>
    <t>４　　役員や草刈り等の出役に係る必要経費（ガソリン代等）が共同取組活動分支出額以外にある場合は別途、事業(農業）所得又は雑所得の</t>
  </si>
  <si>
    <t>A５０，０００円、Ｂ及びＣ２５，０００円</t>
  </si>
  <si>
    <t>合計</t>
  </si>
  <si>
    <t>平成２５年中山間地域等直接支払交付金収支証明書</t>
  </si>
  <si>
    <t>平成２６年　１月○○日</t>
  </si>
  <si>
    <t>平成２５年○○月○○日に交付した直接支払交付金について，上記のとおり配分</t>
  </si>
  <si>
    <t>平成26年1月○○日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</si>
</sst>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ＤＦ平成明朝体W3"/>
      <family val="3"/>
    </font>
    <font>
      <sz val="6"/>
      <name val="ＭＳ Ｐゴシック"/>
      <family val="3"/>
    </font>
    <font>
      <sz val="11"/>
      <name val="ＤＦ平成明朝体W3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丸ｺﾞｼｯｸM-PRO"/>
      <family val="3"/>
    </font>
    <font>
      <sz val="11"/>
      <color indexed="1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2" fillId="0" borderId="0" xfId="48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shrinkToFi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shrinkToFit="1"/>
    </xf>
    <xf numFmtId="0" fontId="4" fillId="0" borderId="23" xfId="0" applyFont="1" applyBorder="1" applyAlignment="1">
      <alignment horizontal="center"/>
    </xf>
    <xf numFmtId="38" fontId="4" fillId="0" borderId="13" xfId="48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33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vertical="center"/>
    </xf>
    <xf numFmtId="38" fontId="5" fillId="0" borderId="42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8" fontId="7" fillId="0" borderId="46" xfId="48" applyFont="1" applyBorder="1" applyAlignment="1">
      <alignment vertical="center"/>
    </xf>
    <xf numFmtId="38" fontId="7" fillId="0" borderId="47" xfId="48" applyFont="1" applyBorder="1" applyAlignment="1">
      <alignment vertical="center"/>
    </xf>
    <xf numFmtId="38" fontId="7" fillId="0" borderId="45" xfId="48" applyFont="1" applyBorder="1" applyAlignment="1">
      <alignment vertical="center"/>
    </xf>
    <xf numFmtId="38" fontId="7" fillId="0" borderId="48" xfId="48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8" fontId="7" fillId="0" borderId="28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8" fontId="7" fillId="0" borderId="49" xfId="48" applyFont="1" applyBorder="1" applyAlignment="1">
      <alignment vertical="center" shrinkToFit="1"/>
    </xf>
    <xf numFmtId="38" fontId="7" fillId="0" borderId="50" xfId="48" applyFont="1" applyBorder="1" applyAlignment="1">
      <alignment vertical="center" shrinkToFit="1"/>
    </xf>
    <xf numFmtId="38" fontId="7" fillId="0" borderId="51" xfId="48" applyFont="1" applyBorder="1" applyAlignment="1">
      <alignment vertical="center" shrinkToFit="1"/>
    </xf>
    <xf numFmtId="3" fontId="7" fillId="0" borderId="31" xfId="48" applyNumberFormat="1" applyFont="1" applyBorder="1" applyAlignment="1">
      <alignment vertical="center"/>
    </xf>
    <xf numFmtId="3" fontId="7" fillId="0" borderId="52" xfId="48" applyNumberFormat="1" applyFont="1" applyBorder="1" applyAlignment="1">
      <alignment vertical="center" shrinkToFit="1"/>
    </xf>
    <xf numFmtId="38" fontId="7" fillId="0" borderId="53" xfId="48" applyFont="1" applyBorder="1" applyAlignment="1">
      <alignment vertical="center" shrinkToFit="1"/>
    </xf>
    <xf numFmtId="38" fontId="5" fillId="0" borderId="30" xfId="48" applyFont="1" applyFill="1" applyBorder="1" applyAlignment="1">
      <alignment horizontal="center"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38" fontId="2" fillId="0" borderId="54" xfId="48" applyFont="1" applyFill="1" applyBorder="1" applyAlignment="1">
      <alignment horizontal="center" vertical="center"/>
    </xf>
    <xf numFmtId="38" fontId="5" fillId="0" borderId="42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left" vertical="center" shrinkToFit="1"/>
    </xf>
    <xf numFmtId="38" fontId="2" fillId="0" borderId="34" xfId="48" applyFont="1" applyFill="1" applyBorder="1" applyAlignment="1">
      <alignment horizontal="left" vertical="center" shrinkToFit="1"/>
    </xf>
    <xf numFmtId="38" fontId="2" fillId="0" borderId="0" xfId="48" applyFont="1" applyFill="1" applyAlignment="1">
      <alignment horizontal="left" vertical="center"/>
    </xf>
    <xf numFmtId="38" fontId="5" fillId="0" borderId="42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38" fontId="5" fillId="0" borderId="44" xfId="48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2" fillId="0" borderId="42" xfId="48" applyFont="1" applyFill="1" applyBorder="1" applyAlignment="1">
      <alignment horizontal="left" vertical="center" shrinkToFit="1"/>
    </xf>
    <xf numFmtId="38" fontId="2" fillId="0" borderId="43" xfId="48" applyFont="1" applyFill="1" applyBorder="1" applyAlignment="1">
      <alignment horizontal="left" vertical="center" shrinkToFit="1"/>
    </xf>
    <xf numFmtId="38" fontId="4" fillId="0" borderId="38" xfId="48" applyFont="1" applyFill="1" applyBorder="1" applyAlignment="1">
      <alignment horizontal="left" vertical="center" shrinkToFit="1"/>
    </xf>
    <xf numFmtId="38" fontId="4" fillId="0" borderId="39" xfId="48" applyFont="1" applyFill="1" applyBorder="1" applyAlignment="1">
      <alignment horizontal="left" vertical="center" shrinkToFit="1"/>
    </xf>
    <xf numFmtId="38" fontId="5" fillId="0" borderId="0" xfId="48" applyFont="1" applyFill="1" applyBorder="1" applyAlignment="1">
      <alignment vertical="center"/>
    </xf>
    <xf numFmtId="38" fontId="5" fillId="0" borderId="37" xfId="48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38" fontId="5" fillId="0" borderId="36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horizontal="right" vertical="center"/>
    </xf>
    <xf numFmtId="38" fontId="2" fillId="0" borderId="39" xfId="48" applyFont="1" applyFill="1" applyBorder="1" applyAlignment="1">
      <alignment horizontal="right" vertical="center"/>
    </xf>
    <xf numFmtId="38" fontId="2" fillId="0" borderId="40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left" vertical="center"/>
    </xf>
    <xf numFmtId="38" fontId="5" fillId="0" borderId="42" xfId="48" applyFont="1" applyFill="1" applyBorder="1" applyAlignment="1">
      <alignment horizontal="right" vertical="center"/>
    </xf>
    <xf numFmtId="38" fontId="5" fillId="0" borderId="43" xfId="48" applyFont="1" applyFill="1" applyBorder="1" applyAlignment="1">
      <alignment horizontal="right" vertical="center"/>
    </xf>
    <xf numFmtId="38" fontId="5" fillId="0" borderId="44" xfId="48" applyFont="1" applyFill="1" applyBorder="1" applyAlignment="1">
      <alignment horizontal="right" vertical="center"/>
    </xf>
    <xf numFmtId="38" fontId="6" fillId="0" borderId="42" xfId="48" applyFont="1" applyFill="1" applyBorder="1" applyAlignment="1">
      <alignment vertical="center"/>
    </xf>
    <xf numFmtId="38" fontId="5" fillId="0" borderId="36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37" xfId="48" applyFont="1" applyFill="1" applyBorder="1" applyAlignment="1">
      <alignment horizontal="left" vertical="center"/>
    </xf>
    <xf numFmtId="38" fontId="2" fillId="0" borderId="33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0" borderId="35" xfId="48" applyFont="1" applyFill="1" applyBorder="1" applyAlignment="1">
      <alignment vertical="center"/>
    </xf>
    <xf numFmtId="176" fontId="2" fillId="0" borderId="0" xfId="48" applyNumberFormat="1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4" fillId="0" borderId="0" xfId="0" applyFont="1" applyAlignment="1">
      <alignment horizontal="left" vertical="center" textRotation="180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8" fontId="5" fillId="0" borderId="0" xfId="48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47625</xdr:rowOff>
    </xdr:from>
    <xdr:to>
      <xdr:col>14</xdr:col>
      <xdr:colOff>28575</xdr:colOff>
      <xdr:row>3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43150" y="47625"/>
          <a:ext cx="146685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 載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104775</xdr:rowOff>
    </xdr:from>
    <xdr:to>
      <xdr:col>5</xdr:col>
      <xdr:colOff>95250</xdr:colOff>
      <xdr:row>10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486025" y="1152525"/>
          <a:ext cx="781050" cy="10191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47625</xdr:rowOff>
    </xdr:from>
    <xdr:to>
      <xdr:col>5</xdr:col>
      <xdr:colOff>504825</xdr:colOff>
      <xdr:row>19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" y="4038600"/>
          <a:ext cx="258127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各参加者が受け取った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役員手当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と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日当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の合計金額をこの欄に記入して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計算を行ってください 。（注）４</a:t>
          </a:r>
        </a:p>
      </xdr:txBody>
    </xdr:sp>
    <xdr:clientData/>
  </xdr:twoCellAnchor>
  <xdr:twoCellAnchor>
    <xdr:from>
      <xdr:col>4</xdr:col>
      <xdr:colOff>114300</xdr:colOff>
      <xdr:row>10</xdr:row>
      <xdr:rowOff>123825</xdr:rowOff>
    </xdr:from>
    <xdr:to>
      <xdr:col>4</xdr:col>
      <xdr:colOff>419100</xdr:colOff>
      <xdr:row>17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2524125" y="2181225"/>
          <a:ext cx="295275" cy="1838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209550</xdr:rowOff>
    </xdr:from>
    <xdr:to>
      <xdr:col>8</xdr:col>
      <xdr:colOff>171450</xdr:colOff>
      <xdr:row>25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81475" y="5581650"/>
          <a:ext cx="144780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 載 例</a:t>
          </a:r>
        </a:p>
      </xdr:txBody>
    </xdr:sp>
    <xdr:clientData/>
  </xdr:twoCellAnchor>
  <xdr:twoCellAnchor>
    <xdr:from>
      <xdr:col>9</xdr:col>
      <xdr:colOff>66675</xdr:colOff>
      <xdr:row>18</xdr:row>
      <xdr:rowOff>47625</xdr:rowOff>
    </xdr:from>
    <xdr:to>
      <xdr:col>14</xdr:col>
      <xdr:colOff>523875</xdr:colOff>
      <xdr:row>26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286500" y="4314825"/>
          <a:ext cx="4095750" cy="22860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減価償却資産の計算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取得日　　　　平成２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年３月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機械名称　　　田植え機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取得価格　　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００，０００円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耐用年数　　　７年（償却率＝０．１４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事業専用割合　１００％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００，０００円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０．１４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／１２ヶ月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　　＝　１０７，２５０円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（算出した額を協定で定められた按分方法により参加者に配分する。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記載例では均等割。）</a:t>
          </a:r>
          <a:r>
            <a:rPr lang="en-US" cap="none" sz="11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9</xdr:col>
      <xdr:colOff>752475</xdr:colOff>
      <xdr:row>5</xdr:row>
      <xdr:rowOff>180975</xdr:rowOff>
    </xdr:from>
    <xdr:to>
      <xdr:col>11</xdr:col>
      <xdr:colOff>66675</xdr:colOff>
      <xdr:row>17</xdr:row>
      <xdr:rowOff>171450</xdr:rowOff>
    </xdr:to>
    <xdr:sp>
      <xdr:nvSpPr>
        <xdr:cNvPr id="6" name="Oval 1"/>
        <xdr:cNvSpPr>
          <a:spLocks/>
        </xdr:cNvSpPr>
      </xdr:nvSpPr>
      <xdr:spPr>
        <a:xfrm>
          <a:off x="6972300" y="1047750"/>
          <a:ext cx="838200" cy="3114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695325</xdr:colOff>
      <xdr:row>16</xdr:row>
      <xdr:rowOff>190500</xdr:rowOff>
    </xdr:from>
    <xdr:to>
      <xdr:col>11</xdr:col>
      <xdr:colOff>76200</xdr:colOff>
      <xdr:row>18</xdr:row>
      <xdr:rowOff>38100</xdr:rowOff>
    </xdr:to>
    <xdr:sp>
      <xdr:nvSpPr>
        <xdr:cNvPr id="7" name="Line 3"/>
        <xdr:cNvSpPr>
          <a:spLocks/>
        </xdr:cNvSpPr>
      </xdr:nvSpPr>
      <xdr:spPr>
        <a:xfrm flipH="1" flipV="1">
          <a:off x="7677150" y="3905250"/>
          <a:ext cx="142875" cy="4000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17</xdr:row>
      <xdr:rowOff>219075</xdr:rowOff>
    </xdr:from>
    <xdr:to>
      <xdr:col>8</xdr:col>
      <xdr:colOff>742950</xdr:colOff>
      <xdr:row>20</xdr:row>
      <xdr:rowOff>85725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895725" y="4210050"/>
          <a:ext cx="2305050" cy="69532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共同利用の大型農機具は、所得計算上は減価償却資産となり、実際に支払った額が経費にはなりません。</a:t>
          </a:r>
        </a:p>
      </xdr:txBody>
    </xdr:sp>
    <xdr:clientData/>
  </xdr:twoCellAnchor>
  <xdr:twoCellAnchor>
    <xdr:from>
      <xdr:col>8</xdr:col>
      <xdr:colOff>47625</xdr:colOff>
      <xdr:row>6</xdr:row>
      <xdr:rowOff>9525</xdr:rowOff>
    </xdr:from>
    <xdr:to>
      <xdr:col>9</xdr:col>
      <xdr:colOff>123825</xdr:colOff>
      <xdr:row>17</xdr:row>
      <xdr:rowOff>180975</xdr:rowOff>
    </xdr:to>
    <xdr:sp>
      <xdr:nvSpPr>
        <xdr:cNvPr id="9" name="Oval 1"/>
        <xdr:cNvSpPr>
          <a:spLocks/>
        </xdr:cNvSpPr>
      </xdr:nvSpPr>
      <xdr:spPr>
        <a:xfrm>
          <a:off x="5505450" y="1057275"/>
          <a:ext cx="838200" cy="3114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14</xdr:row>
      <xdr:rowOff>28575</xdr:rowOff>
    </xdr:from>
    <xdr:to>
      <xdr:col>8</xdr:col>
      <xdr:colOff>76200</xdr:colOff>
      <xdr:row>17</xdr:row>
      <xdr:rowOff>209550</xdr:rowOff>
    </xdr:to>
    <xdr:sp>
      <xdr:nvSpPr>
        <xdr:cNvPr id="10" name="Line 3"/>
        <xdr:cNvSpPr>
          <a:spLocks/>
        </xdr:cNvSpPr>
      </xdr:nvSpPr>
      <xdr:spPr>
        <a:xfrm flipV="1">
          <a:off x="5229225" y="3190875"/>
          <a:ext cx="304800" cy="1009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8750;&#20844;&#38283;\10&#36001;&#25919;&#37096;\&#24066;&#27665;&#31246;&#35506;\&#24066;&#27665;&#31246;&#20418;\03_02&#35506;&#31246;&#36039;&#26009;&#25972;&#29702;&#12392;&#30003;&#21578;_&#36786;&#26989;\H26&#24230;&#65288;25&#24180;&#20998;&#30003;&#21578;&#65289;&#36786;&#26989;\&#20013;&#23665;&#38291;&#22320;&#30452;&#25509;&#25903;&#25173;\&#65320;&#65298;&#65300;&#24180;&#20998;\shushihoukoku-yousiki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収支報告書"/>
      <sheetName val="共同取組活動支出額"/>
      <sheetName val="協定参加者細目"/>
      <sheetName val="協定参加者別所得細目表"/>
      <sheetName val="所得計算表"/>
      <sheetName val="金銭出納簿"/>
      <sheetName val="減価償却費の計算"/>
    </sheetNames>
    <sheetDataSet>
      <sheetData sheetId="0">
        <row r="7">
          <cell r="M7" t="str">
            <v>出雲集落協定</v>
          </cell>
        </row>
        <row r="8">
          <cell r="M8" t="str">
            <v>出雲太郎</v>
          </cell>
        </row>
        <row r="11">
          <cell r="M11">
            <v>630000</v>
          </cell>
          <cell r="AA11" t="str">
            <v>面積割による按分</v>
          </cell>
        </row>
        <row r="12">
          <cell r="M12">
            <v>630000</v>
          </cell>
          <cell r="AA12" t="str">
            <v>人数割による按分</v>
          </cell>
        </row>
      </sheetData>
      <sheetData sheetId="2">
        <row r="33">
          <cell r="B33">
            <v>630000</v>
          </cell>
          <cell r="D33">
            <v>0</v>
          </cell>
        </row>
        <row r="34">
          <cell r="D34">
            <v>630000</v>
          </cell>
        </row>
        <row r="35">
          <cell r="B35">
            <v>0</v>
          </cell>
          <cell r="D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2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8.8515625" defaultRowHeight="15"/>
  <cols>
    <col min="1" max="1" width="2.8515625" style="1" customWidth="1"/>
    <col min="2" max="22" width="4.140625" style="1" customWidth="1"/>
    <col min="23" max="23" width="7.57421875" style="1" customWidth="1"/>
    <col min="24" max="16384" width="8.8515625" style="1" customWidth="1"/>
  </cols>
  <sheetData>
    <row r="1" spans="2:22" ht="14.25">
      <c r="B1" s="95"/>
      <c r="C1" s="95"/>
      <c r="D1" s="9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2:22" ht="14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95"/>
      <c r="P2" s="95"/>
      <c r="Q2" s="142" t="s">
        <v>107</v>
      </c>
      <c r="R2" s="142"/>
      <c r="S2" s="142"/>
      <c r="T2" s="142"/>
      <c r="U2" s="142"/>
      <c r="V2" s="142"/>
    </row>
    <row r="3" spans="2:22" ht="14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2:22" ht="14.25"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2:22" ht="14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2:22" ht="14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2:22" ht="19.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0</v>
      </c>
      <c r="O7" s="44"/>
      <c r="P7" s="44"/>
      <c r="Q7" s="44"/>
      <c r="R7" s="143" t="str">
        <f>IF('[1]入力シート'!M7="","",'[1]入力シート'!M7)</f>
        <v>出雲集落協定</v>
      </c>
      <c r="S7" s="143"/>
      <c r="T7" s="143"/>
      <c r="U7" s="143"/>
      <c r="V7" s="143"/>
    </row>
    <row r="8" spans="2:22" ht="19.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1</v>
      </c>
      <c r="O8" s="44"/>
      <c r="P8" s="44"/>
      <c r="Q8" s="44"/>
      <c r="R8" s="143" t="str">
        <f>IF('[1]入力シート'!M8="","",'[1]入力シート'!M8)</f>
        <v>出雲太郎</v>
      </c>
      <c r="S8" s="143"/>
      <c r="T8" s="143"/>
      <c r="U8" s="143"/>
      <c r="V8" s="43" t="s">
        <v>2</v>
      </c>
    </row>
    <row r="9" spans="2:22" ht="14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2:22" ht="14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2:22" ht="14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2" ht="14.25">
      <c r="B12" s="43"/>
      <c r="C12" s="43"/>
      <c r="D12" s="43"/>
      <c r="E12" s="45"/>
      <c r="F12" s="144" t="s">
        <v>3</v>
      </c>
      <c r="G12" s="144"/>
      <c r="H12" s="156">
        <v>25</v>
      </c>
      <c r="I12" s="46" t="s">
        <v>4</v>
      </c>
      <c r="J12" s="108" t="s">
        <v>5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2:22" ht="14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2:22" ht="14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2:22" ht="14.25">
      <c r="B15" s="108" t="s">
        <v>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44"/>
      <c r="P15" s="44"/>
      <c r="Q15" s="44"/>
      <c r="R15" s="44"/>
      <c r="S15" s="44"/>
      <c r="T15" s="44"/>
      <c r="U15" s="44"/>
      <c r="V15" s="44"/>
    </row>
    <row r="16" spans="2:22" ht="14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2:22" ht="14.25">
      <c r="B17" s="131" t="s">
        <v>7</v>
      </c>
      <c r="C17" s="131"/>
      <c r="D17" s="131"/>
      <c r="E17" s="131"/>
      <c r="F17" s="13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 t="s">
        <v>8</v>
      </c>
      <c r="U17" s="44"/>
      <c r="V17" s="44"/>
    </row>
    <row r="18" spans="2:22" ht="18" customHeight="1">
      <c r="B18" s="44"/>
      <c r="C18" s="47"/>
      <c r="D18" s="48"/>
      <c r="E18" s="48"/>
      <c r="F18" s="48"/>
      <c r="G18" s="48"/>
      <c r="H18" s="48"/>
      <c r="I18" s="49"/>
      <c r="J18" s="47" t="s">
        <v>9</v>
      </c>
      <c r="K18" s="48"/>
      <c r="L18" s="48"/>
      <c r="M18" s="48"/>
      <c r="N18" s="48"/>
      <c r="O18" s="49"/>
      <c r="P18" s="47" t="s">
        <v>10</v>
      </c>
      <c r="Q18" s="48"/>
      <c r="R18" s="48"/>
      <c r="S18" s="48"/>
      <c r="T18" s="48"/>
      <c r="U18" s="48"/>
      <c r="V18" s="49"/>
    </row>
    <row r="19" spans="2:22" ht="18" customHeight="1">
      <c r="B19" s="44"/>
      <c r="C19" s="139" t="s">
        <v>11</v>
      </c>
      <c r="D19" s="140"/>
      <c r="E19" s="140"/>
      <c r="F19" s="140"/>
      <c r="G19" s="140"/>
      <c r="H19" s="140"/>
      <c r="I19" s="141"/>
      <c r="J19" s="103">
        <f>IF('[1]入力シート'!M11="","",'[1]入力シート'!M11)</f>
        <v>630000</v>
      </c>
      <c r="K19" s="104"/>
      <c r="L19" s="104"/>
      <c r="M19" s="104"/>
      <c r="N19" s="104"/>
      <c r="O19" s="105"/>
      <c r="P19" s="103" t="str">
        <f>IF('[1]入力シート'!AA11="","",'[1]入力シート'!AA11)</f>
        <v>面積割による按分</v>
      </c>
      <c r="Q19" s="104"/>
      <c r="R19" s="104"/>
      <c r="S19" s="104"/>
      <c r="T19" s="104"/>
      <c r="U19" s="104"/>
      <c r="V19" s="105"/>
    </row>
    <row r="20" spans="2:22" ht="18" customHeight="1">
      <c r="B20" s="44"/>
      <c r="C20" s="139" t="s">
        <v>12</v>
      </c>
      <c r="D20" s="140"/>
      <c r="E20" s="140"/>
      <c r="F20" s="140"/>
      <c r="G20" s="140"/>
      <c r="H20" s="140"/>
      <c r="I20" s="141"/>
      <c r="J20" s="103">
        <f>IF('[1]入力シート'!M12="","",'[1]入力シート'!M12)</f>
        <v>630000</v>
      </c>
      <c r="K20" s="104"/>
      <c r="L20" s="104"/>
      <c r="M20" s="104"/>
      <c r="N20" s="104"/>
      <c r="O20" s="105"/>
      <c r="P20" s="103" t="str">
        <f>IF('[1]入力シート'!AA12="","",'[1]入力シート'!AA12)</f>
        <v>人数割による按分</v>
      </c>
      <c r="Q20" s="104"/>
      <c r="R20" s="104"/>
      <c r="S20" s="104"/>
      <c r="T20" s="104"/>
      <c r="U20" s="104"/>
      <c r="V20" s="105"/>
    </row>
    <row r="21" spans="2:22" ht="14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2:22" ht="14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2:22" ht="14.25">
      <c r="B23" s="131" t="s">
        <v>13</v>
      </c>
      <c r="C23" s="131"/>
      <c r="D23" s="131"/>
      <c r="E23" s="131"/>
      <c r="F23" s="131"/>
      <c r="G23" s="131"/>
      <c r="H23" s="131"/>
      <c r="I23" s="131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 t="s">
        <v>8</v>
      </c>
      <c r="U23" s="44"/>
      <c r="V23" s="44"/>
    </row>
    <row r="24" spans="2:22" ht="14.25">
      <c r="B24" s="44"/>
      <c r="C24" s="47" t="s">
        <v>14</v>
      </c>
      <c r="D24" s="48"/>
      <c r="E24" s="48"/>
      <c r="F24" s="48"/>
      <c r="G24" s="48"/>
      <c r="H24" s="48"/>
      <c r="I24" s="49"/>
      <c r="J24" s="47" t="s">
        <v>15</v>
      </c>
      <c r="K24" s="48"/>
      <c r="L24" s="48"/>
      <c r="M24" s="48"/>
      <c r="N24" s="48"/>
      <c r="O24" s="49"/>
      <c r="P24" s="47" t="s">
        <v>16</v>
      </c>
      <c r="Q24" s="48"/>
      <c r="R24" s="48"/>
      <c r="S24" s="48"/>
      <c r="T24" s="48"/>
      <c r="U24" s="48"/>
      <c r="V24" s="49"/>
    </row>
    <row r="25" spans="2:22" ht="14.25">
      <c r="B25" s="44"/>
      <c r="C25" s="109" t="s">
        <v>34</v>
      </c>
      <c r="D25" s="110"/>
      <c r="E25" s="110"/>
      <c r="F25" s="110"/>
      <c r="G25" s="110"/>
      <c r="H25" s="110"/>
      <c r="I25" s="111"/>
      <c r="J25" s="132" t="s">
        <v>40</v>
      </c>
      <c r="K25" s="133"/>
      <c r="L25" s="133"/>
      <c r="M25" s="133"/>
      <c r="N25" s="133"/>
      <c r="O25" s="134"/>
      <c r="P25" s="135" t="s">
        <v>102</v>
      </c>
      <c r="Q25" s="110"/>
      <c r="R25" s="110"/>
      <c r="S25" s="110"/>
      <c r="T25" s="110"/>
      <c r="U25" s="110"/>
      <c r="V25" s="111"/>
    </row>
    <row r="26" spans="2:22" ht="14.25">
      <c r="B26" s="44"/>
      <c r="C26" s="136" t="s">
        <v>35</v>
      </c>
      <c r="D26" s="137"/>
      <c r="E26" s="137"/>
      <c r="F26" s="137"/>
      <c r="G26" s="137"/>
      <c r="H26" s="137"/>
      <c r="I26" s="138"/>
      <c r="J26" s="122" t="s">
        <v>41</v>
      </c>
      <c r="K26" s="123"/>
      <c r="L26" s="123"/>
      <c r="M26" s="123"/>
      <c r="N26" s="123"/>
      <c r="O26" s="124"/>
      <c r="P26" s="121"/>
      <c r="Q26" s="119"/>
      <c r="R26" s="119"/>
      <c r="S26" s="119"/>
      <c r="T26" s="119"/>
      <c r="U26" s="119"/>
      <c r="V26" s="120"/>
    </row>
    <row r="27" spans="2:22" ht="14.25">
      <c r="B27" s="44"/>
      <c r="C27" s="121" t="s">
        <v>36</v>
      </c>
      <c r="D27" s="119"/>
      <c r="E27" s="119"/>
      <c r="F27" s="119"/>
      <c r="G27" s="119"/>
      <c r="H27" s="119"/>
      <c r="I27" s="120"/>
      <c r="J27" s="122" t="s">
        <v>42</v>
      </c>
      <c r="K27" s="123"/>
      <c r="L27" s="123"/>
      <c r="M27" s="123"/>
      <c r="N27" s="123"/>
      <c r="O27" s="124"/>
      <c r="P27" s="121"/>
      <c r="Q27" s="119"/>
      <c r="R27" s="119"/>
      <c r="S27" s="119"/>
      <c r="T27" s="119"/>
      <c r="U27" s="119"/>
      <c r="V27" s="120"/>
    </row>
    <row r="28" spans="2:22" ht="14.25">
      <c r="B28" s="44"/>
      <c r="C28" s="121" t="s">
        <v>37</v>
      </c>
      <c r="D28" s="119"/>
      <c r="E28" s="119"/>
      <c r="F28" s="119"/>
      <c r="G28" s="119"/>
      <c r="H28" s="119"/>
      <c r="I28" s="120"/>
      <c r="J28" s="122" t="s">
        <v>43</v>
      </c>
      <c r="K28" s="123"/>
      <c r="L28" s="123"/>
      <c r="M28" s="123"/>
      <c r="N28" s="123"/>
      <c r="O28" s="124"/>
      <c r="P28" s="121"/>
      <c r="Q28" s="119"/>
      <c r="R28" s="119"/>
      <c r="S28" s="119"/>
      <c r="T28" s="119"/>
      <c r="U28" s="119"/>
      <c r="V28" s="120"/>
    </row>
    <row r="29" spans="2:22" ht="14.25">
      <c r="B29" s="44"/>
      <c r="C29" s="121" t="s">
        <v>38</v>
      </c>
      <c r="D29" s="119"/>
      <c r="E29" s="119"/>
      <c r="F29" s="119"/>
      <c r="G29" s="119"/>
      <c r="H29" s="119"/>
      <c r="I29" s="120"/>
      <c r="J29" s="122" t="s">
        <v>44</v>
      </c>
      <c r="K29" s="123"/>
      <c r="L29" s="123"/>
      <c r="M29" s="123"/>
      <c r="N29" s="123"/>
      <c r="O29" s="124"/>
      <c r="P29" s="121" t="s">
        <v>99</v>
      </c>
      <c r="Q29" s="119"/>
      <c r="R29" s="119"/>
      <c r="S29" s="119"/>
      <c r="T29" s="119"/>
      <c r="U29" s="119"/>
      <c r="V29" s="120"/>
    </row>
    <row r="30" spans="2:22" ht="14.25">
      <c r="B30" s="44"/>
      <c r="C30" s="112" t="s">
        <v>39</v>
      </c>
      <c r="D30" s="113"/>
      <c r="E30" s="113"/>
      <c r="F30" s="113"/>
      <c r="G30" s="113"/>
      <c r="H30" s="113"/>
      <c r="I30" s="114"/>
      <c r="J30" s="125"/>
      <c r="K30" s="126"/>
      <c r="L30" s="126"/>
      <c r="M30" s="126"/>
      <c r="N30" s="126"/>
      <c r="O30" s="127"/>
      <c r="P30" s="128"/>
      <c r="Q30" s="129"/>
      <c r="R30" s="129"/>
      <c r="S30" s="129"/>
      <c r="T30" s="129"/>
      <c r="U30" s="129"/>
      <c r="V30" s="130"/>
    </row>
    <row r="31" spans="2:22" ht="16.5" customHeight="1">
      <c r="B31" s="44"/>
      <c r="C31" s="97" t="s">
        <v>17</v>
      </c>
      <c r="D31" s="98"/>
      <c r="E31" s="98"/>
      <c r="F31" s="98"/>
      <c r="G31" s="98"/>
      <c r="H31" s="98"/>
      <c r="I31" s="99"/>
      <c r="J31" s="109">
        <f>IF('[1]共同取組活動支出額'!B33="","",'[1]共同取組活動支出額'!B33)</f>
        <v>630000</v>
      </c>
      <c r="K31" s="110"/>
      <c r="L31" s="110"/>
      <c r="M31" s="110"/>
      <c r="N31" s="110"/>
      <c r="O31" s="111"/>
      <c r="P31" s="115" t="s">
        <v>18</v>
      </c>
      <c r="Q31" s="116"/>
      <c r="R31" s="116"/>
      <c r="S31" s="116"/>
      <c r="T31" s="110">
        <f>IF('[1]共同取組活動支出額'!D33="","",'[1]共同取組活動支出額'!D33)</f>
        <v>0</v>
      </c>
      <c r="U31" s="110"/>
      <c r="V31" s="111"/>
    </row>
    <row r="32" spans="2:22" ht="16.5" customHeight="1">
      <c r="B32" s="44"/>
      <c r="C32" s="83"/>
      <c r="D32" s="84"/>
      <c r="E32" s="84"/>
      <c r="F32" s="84"/>
      <c r="G32" s="84"/>
      <c r="H32" s="84"/>
      <c r="I32" s="85"/>
      <c r="J32" s="112"/>
      <c r="K32" s="113"/>
      <c r="L32" s="113"/>
      <c r="M32" s="113"/>
      <c r="N32" s="113"/>
      <c r="O32" s="114"/>
      <c r="P32" s="117" t="s">
        <v>19</v>
      </c>
      <c r="Q32" s="118"/>
      <c r="R32" s="118"/>
      <c r="S32" s="118"/>
      <c r="T32" s="119">
        <f>IF('[1]共同取組活動支出額'!D34="","",'[1]共同取組活動支出額'!D34)</f>
        <v>630000</v>
      </c>
      <c r="U32" s="119"/>
      <c r="V32" s="120"/>
    </row>
    <row r="33" spans="2:22" ht="16.5" customHeight="1">
      <c r="B33" s="44"/>
      <c r="C33" s="100" t="s">
        <v>20</v>
      </c>
      <c r="D33" s="101"/>
      <c r="E33" s="101"/>
      <c r="F33" s="101"/>
      <c r="G33" s="101"/>
      <c r="H33" s="101"/>
      <c r="I33" s="102"/>
      <c r="J33" s="103">
        <f>IF('[1]共同取組活動支出額'!B35="","",'[1]共同取組活動支出額'!B35)</f>
        <v>0</v>
      </c>
      <c r="K33" s="104"/>
      <c r="L33" s="104"/>
      <c r="M33" s="104"/>
      <c r="N33" s="104"/>
      <c r="O33" s="105"/>
      <c r="P33" s="106" t="s">
        <v>21</v>
      </c>
      <c r="Q33" s="107"/>
      <c r="R33" s="107"/>
      <c r="S33" s="107"/>
      <c r="T33" s="104">
        <f>IF('[1]共同取組活動支出額'!D35="","",'[1]共同取組活動支出額'!D35)</f>
        <v>0</v>
      </c>
      <c r="U33" s="104"/>
      <c r="V33" s="105"/>
    </row>
    <row r="34" spans="2:22" ht="14.25">
      <c r="B34" s="4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2:22" ht="14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2:22" ht="14.25">
      <c r="B36" s="108" t="s">
        <v>22</v>
      </c>
      <c r="C36" s="108"/>
      <c r="D36" s="108"/>
      <c r="E36" s="108"/>
      <c r="F36" s="108"/>
      <c r="G36" s="108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2:22" ht="14.25">
      <c r="B37" s="96"/>
      <c r="C37" s="96"/>
      <c r="D37" s="96"/>
      <c r="E37" s="96"/>
      <c r="F37" s="96"/>
      <c r="G37" s="100" t="s">
        <v>23</v>
      </c>
      <c r="H37" s="101"/>
      <c r="I37" s="102"/>
      <c r="J37" s="100" t="s">
        <v>24</v>
      </c>
      <c r="K37" s="101"/>
      <c r="L37" s="101"/>
      <c r="M37" s="101"/>
      <c r="N37" s="101"/>
      <c r="O37" s="102"/>
      <c r="P37" s="48"/>
      <c r="Q37" s="48"/>
      <c r="R37" s="48"/>
      <c r="S37" s="48"/>
      <c r="T37" s="48"/>
      <c r="U37" s="48"/>
      <c r="V37" s="49"/>
    </row>
    <row r="38" spans="2:22" ht="14.25">
      <c r="B38" s="96" t="s">
        <v>25</v>
      </c>
      <c r="C38" s="96"/>
      <c r="D38" s="96"/>
      <c r="E38" s="96"/>
      <c r="F38" s="96"/>
      <c r="G38" s="97" t="s">
        <v>26</v>
      </c>
      <c r="H38" s="98"/>
      <c r="I38" s="99"/>
      <c r="J38" s="97" t="s">
        <v>26</v>
      </c>
      <c r="K38" s="98"/>
      <c r="L38" s="99"/>
      <c r="M38" s="97" t="s">
        <v>27</v>
      </c>
      <c r="N38" s="98"/>
      <c r="O38" s="99"/>
      <c r="P38" s="97" t="s">
        <v>26</v>
      </c>
      <c r="Q38" s="98"/>
      <c r="R38" s="99"/>
      <c r="S38" s="97" t="s">
        <v>27</v>
      </c>
      <c r="T38" s="98"/>
      <c r="U38" s="98"/>
      <c r="V38" s="99"/>
    </row>
    <row r="39" spans="2:22" ht="14.25">
      <c r="B39" s="96"/>
      <c r="C39" s="96"/>
      <c r="D39" s="96"/>
      <c r="E39" s="96"/>
      <c r="F39" s="96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1"/>
      <c r="V39" s="52"/>
    </row>
    <row r="40" spans="2:22" ht="14.25">
      <c r="B40" s="96"/>
      <c r="C40" s="96"/>
      <c r="D40" s="96"/>
      <c r="E40" s="96"/>
      <c r="F40" s="96"/>
      <c r="G40" s="53"/>
      <c r="H40" s="57" t="s">
        <v>28</v>
      </c>
      <c r="I40" s="55"/>
      <c r="J40" s="53"/>
      <c r="K40" s="57" t="s">
        <v>29</v>
      </c>
      <c r="L40" s="55"/>
      <c r="M40" s="53"/>
      <c r="N40" s="57" t="s">
        <v>30</v>
      </c>
      <c r="O40" s="55"/>
      <c r="P40" s="53" t="s">
        <v>31</v>
      </c>
      <c r="Q40" s="54"/>
      <c r="R40" s="55"/>
      <c r="S40" s="53"/>
      <c r="T40" s="84" t="s">
        <v>30</v>
      </c>
      <c r="U40" s="84"/>
      <c r="V40" s="55"/>
    </row>
    <row r="41" spans="2:22" ht="14.25" customHeight="1">
      <c r="B41" s="60"/>
      <c r="C41" s="61"/>
      <c r="D41" s="61" t="s">
        <v>93</v>
      </c>
      <c r="E41" s="61"/>
      <c r="F41" s="62"/>
      <c r="G41" s="94">
        <v>105000</v>
      </c>
      <c r="H41" s="94"/>
      <c r="I41" s="94"/>
      <c r="J41" s="94">
        <v>63000</v>
      </c>
      <c r="K41" s="94"/>
      <c r="L41" s="94"/>
      <c r="M41" s="94">
        <v>63000</v>
      </c>
      <c r="N41" s="94"/>
      <c r="O41" s="94"/>
      <c r="P41" s="94">
        <v>168000</v>
      </c>
      <c r="Q41" s="94"/>
      <c r="R41" s="94"/>
      <c r="S41" s="90">
        <v>63000</v>
      </c>
      <c r="T41" s="91"/>
      <c r="U41" s="91"/>
      <c r="V41" s="92"/>
    </row>
    <row r="42" spans="2:22" ht="14.25" customHeight="1">
      <c r="B42" s="86" t="s">
        <v>94</v>
      </c>
      <c r="C42" s="87"/>
      <c r="D42" s="87"/>
      <c r="E42" s="87"/>
      <c r="F42" s="88"/>
      <c r="G42" s="93">
        <v>84000</v>
      </c>
      <c r="H42" s="93"/>
      <c r="I42" s="93"/>
      <c r="J42" s="93">
        <v>63000</v>
      </c>
      <c r="K42" s="93"/>
      <c r="L42" s="93"/>
      <c r="M42" s="93">
        <v>63000</v>
      </c>
      <c r="N42" s="93"/>
      <c r="O42" s="93"/>
      <c r="P42" s="93">
        <v>147000</v>
      </c>
      <c r="Q42" s="93"/>
      <c r="R42" s="93"/>
      <c r="S42" s="86">
        <v>63000</v>
      </c>
      <c r="T42" s="87"/>
      <c r="U42" s="87"/>
      <c r="V42" s="88"/>
    </row>
    <row r="43" spans="2:22" ht="14.25" customHeight="1">
      <c r="B43" s="63"/>
      <c r="C43" s="64"/>
      <c r="D43" s="64" t="s">
        <v>95</v>
      </c>
      <c r="E43" s="64"/>
      <c r="F43" s="65"/>
      <c r="G43" s="93">
        <v>63000</v>
      </c>
      <c r="H43" s="93"/>
      <c r="I43" s="93"/>
      <c r="J43" s="93">
        <v>63000</v>
      </c>
      <c r="K43" s="93"/>
      <c r="L43" s="93"/>
      <c r="M43" s="93">
        <v>63000</v>
      </c>
      <c r="N43" s="93"/>
      <c r="O43" s="93"/>
      <c r="P43" s="93">
        <v>126000</v>
      </c>
      <c r="Q43" s="93"/>
      <c r="R43" s="93"/>
      <c r="S43" s="86">
        <v>63000</v>
      </c>
      <c r="T43" s="87"/>
      <c r="U43" s="87"/>
      <c r="V43" s="88"/>
    </row>
    <row r="44" spans="2:22" ht="14.25" customHeight="1">
      <c r="B44" s="63"/>
      <c r="C44" s="64"/>
      <c r="D44" s="64" t="s">
        <v>96</v>
      </c>
      <c r="E44" s="64"/>
      <c r="F44" s="65"/>
      <c r="G44" s="93">
        <v>63000</v>
      </c>
      <c r="H44" s="93"/>
      <c r="I44" s="93"/>
      <c r="J44" s="93">
        <v>63000</v>
      </c>
      <c r="K44" s="93"/>
      <c r="L44" s="93"/>
      <c r="M44" s="93">
        <v>63000</v>
      </c>
      <c r="N44" s="93"/>
      <c r="O44" s="93"/>
      <c r="P44" s="93">
        <v>126000</v>
      </c>
      <c r="Q44" s="93"/>
      <c r="R44" s="93"/>
      <c r="S44" s="86">
        <v>63000</v>
      </c>
      <c r="T44" s="87"/>
      <c r="U44" s="87"/>
      <c r="V44" s="88"/>
    </row>
    <row r="45" spans="2:22" ht="14.25" customHeight="1">
      <c r="B45" s="63"/>
      <c r="C45" s="64"/>
      <c r="D45" s="64" t="s">
        <v>97</v>
      </c>
      <c r="E45" s="64"/>
      <c r="F45" s="65"/>
      <c r="G45" s="93">
        <v>63000</v>
      </c>
      <c r="H45" s="93"/>
      <c r="I45" s="93"/>
      <c r="J45" s="93">
        <v>63000</v>
      </c>
      <c r="K45" s="93"/>
      <c r="L45" s="93"/>
      <c r="M45" s="93">
        <v>63000</v>
      </c>
      <c r="N45" s="93"/>
      <c r="O45" s="93"/>
      <c r="P45" s="93">
        <v>126000</v>
      </c>
      <c r="Q45" s="93"/>
      <c r="R45" s="93"/>
      <c r="S45" s="86">
        <v>63000</v>
      </c>
      <c r="T45" s="87"/>
      <c r="U45" s="87"/>
      <c r="V45" s="88"/>
    </row>
    <row r="46" spans="2:22" ht="14.25" customHeight="1">
      <c r="B46" s="63"/>
      <c r="C46" s="64"/>
      <c r="D46" s="64" t="s">
        <v>88</v>
      </c>
      <c r="E46" s="64"/>
      <c r="F46" s="65"/>
      <c r="G46" s="93">
        <v>63000</v>
      </c>
      <c r="H46" s="93"/>
      <c r="I46" s="93"/>
      <c r="J46" s="93">
        <v>63000</v>
      </c>
      <c r="K46" s="93"/>
      <c r="L46" s="93"/>
      <c r="M46" s="93">
        <v>63000</v>
      </c>
      <c r="N46" s="93"/>
      <c r="O46" s="93"/>
      <c r="P46" s="93">
        <v>126000</v>
      </c>
      <c r="Q46" s="93"/>
      <c r="R46" s="93"/>
      <c r="S46" s="86">
        <v>63000</v>
      </c>
      <c r="T46" s="87"/>
      <c r="U46" s="87"/>
      <c r="V46" s="88"/>
    </row>
    <row r="47" spans="2:22" ht="14.25" customHeight="1">
      <c r="B47" s="63"/>
      <c r="C47" s="64"/>
      <c r="D47" s="64" t="s">
        <v>89</v>
      </c>
      <c r="E47" s="64"/>
      <c r="F47" s="65"/>
      <c r="G47" s="93">
        <v>63000</v>
      </c>
      <c r="H47" s="93"/>
      <c r="I47" s="93"/>
      <c r="J47" s="93">
        <v>63000</v>
      </c>
      <c r="K47" s="93"/>
      <c r="L47" s="93"/>
      <c r="M47" s="93">
        <v>63000</v>
      </c>
      <c r="N47" s="93"/>
      <c r="O47" s="93"/>
      <c r="P47" s="93">
        <v>126000</v>
      </c>
      <c r="Q47" s="93"/>
      <c r="R47" s="93"/>
      <c r="S47" s="86">
        <v>63000</v>
      </c>
      <c r="T47" s="87"/>
      <c r="U47" s="87"/>
      <c r="V47" s="88"/>
    </row>
    <row r="48" spans="2:22" ht="14.25" customHeight="1">
      <c r="B48" s="63"/>
      <c r="C48" s="64"/>
      <c r="D48" s="64" t="s">
        <v>90</v>
      </c>
      <c r="E48" s="64"/>
      <c r="F48" s="65"/>
      <c r="G48" s="93">
        <v>42000</v>
      </c>
      <c r="H48" s="93"/>
      <c r="I48" s="93"/>
      <c r="J48" s="93">
        <v>63000</v>
      </c>
      <c r="K48" s="93"/>
      <c r="L48" s="93"/>
      <c r="M48" s="93">
        <v>63000</v>
      </c>
      <c r="N48" s="93"/>
      <c r="O48" s="93"/>
      <c r="P48" s="93">
        <v>105000</v>
      </c>
      <c r="Q48" s="93"/>
      <c r="R48" s="93"/>
      <c r="S48" s="86">
        <v>63000</v>
      </c>
      <c r="T48" s="87"/>
      <c r="U48" s="87"/>
      <c r="V48" s="88"/>
    </row>
    <row r="49" spans="2:22" ht="14.25" customHeight="1">
      <c r="B49" s="63"/>
      <c r="C49" s="64"/>
      <c r="D49" s="64" t="s">
        <v>91</v>
      </c>
      <c r="E49" s="64"/>
      <c r="F49" s="65"/>
      <c r="G49" s="93">
        <v>42000</v>
      </c>
      <c r="H49" s="93"/>
      <c r="I49" s="93"/>
      <c r="J49" s="93">
        <v>63000</v>
      </c>
      <c r="K49" s="93"/>
      <c r="L49" s="93"/>
      <c r="M49" s="93">
        <v>63000</v>
      </c>
      <c r="N49" s="93"/>
      <c r="O49" s="93"/>
      <c r="P49" s="93">
        <v>105000</v>
      </c>
      <c r="Q49" s="93"/>
      <c r="R49" s="93"/>
      <c r="S49" s="86">
        <v>63000</v>
      </c>
      <c r="T49" s="87"/>
      <c r="U49" s="87"/>
      <c r="V49" s="88"/>
    </row>
    <row r="50" spans="2:22" ht="14.25" customHeight="1">
      <c r="B50" s="63"/>
      <c r="C50" s="64"/>
      <c r="D50" s="64" t="s">
        <v>92</v>
      </c>
      <c r="E50" s="64"/>
      <c r="F50" s="65"/>
      <c r="G50" s="93">
        <v>42000</v>
      </c>
      <c r="H50" s="93"/>
      <c r="I50" s="93"/>
      <c r="J50" s="93">
        <v>63000</v>
      </c>
      <c r="K50" s="93"/>
      <c r="L50" s="93"/>
      <c r="M50" s="93">
        <v>63000</v>
      </c>
      <c r="N50" s="93"/>
      <c r="O50" s="93"/>
      <c r="P50" s="93">
        <v>105000</v>
      </c>
      <c r="Q50" s="93"/>
      <c r="R50" s="93"/>
      <c r="S50" s="86">
        <v>63000</v>
      </c>
      <c r="T50" s="87"/>
      <c r="U50" s="87"/>
      <c r="V50" s="88"/>
    </row>
    <row r="51" spans="2:22" ht="14.25" customHeight="1">
      <c r="B51" s="56"/>
      <c r="C51" s="57"/>
      <c r="D51" s="57"/>
      <c r="E51" s="57"/>
      <c r="F51" s="5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3"/>
      <c r="T51" s="84"/>
      <c r="U51" s="84"/>
      <c r="V51" s="85"/>
    </row>
    <row r="52" spans="2:22" ht="14.25" customHeight="1">
      <c r="B52" s="82" t="s">
        <v>103</v>
      </c>
      <c r="C52" s="82"/>
      <c r="D52" s="82"/>
      <c r="E52" s="82"/>
      <c r="F52" s="82"/>
      <c r="G52" s="82">
        <f>SUM(G41:I51)</f>
        <v>630000</v>
      </c>
      <c r="H52" s="82"/>
      <c r="I52" s="82"/>
      <c r="J52" s="82">
        <f>SUM(J41:L51)</f>
        <v>630000</v>
      </c>
      <c r="K52" s="82"/>
      <c r="L52" s="82"/>
      <c r="M52" s="82">
        <f>SUM(M41:O51)</f>
        <v>630000</v>
      </c>
      <c r="N52" s="82"/>
      <c r="O52" s="82"/>
      <c r="P52" s="82">
        <f>SUM(P41:R51)</f>
        <v>1260000</v>
      </c>
      <c r="Q52" s="82"/>
      <c r="R52" s="82"/>
      <c r="S52" s="82">
        <f>SUM(S41:V51)</f>
        <v>630000</v>
      </c>
      <c r="T52" s="82"/>
      <c r="U52" s="82"/>
      <c r="V52" s="82"/>
    </row>
    <row r="53" spans="2:22" ht="15" thickBo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4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2:22" ht="14.25">
      <c r="B55" s="95" t="s">
        <v>104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</row>
    <row r="56" spans="2:24" ht="14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X56" s="2"/>
    </row>
    <row r="57" spans="2:22" ht="14.25">
      <c r="B57" s="44"/>
      <c r="C57" s="44"/>
      <c r="D57" s="44" t="s">
        <v>106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2:22" ht="14.25">
      <c r="B58" s="44"/>
      <c r="C58" s="44" t="s">
        <v>32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4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4.25">
      <c r="B60" s="44"/>
      <c r="C60" s="44"/>
      <c r="D60" s="44" t="s">
        <v>105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4.25">
      <c r="B61" s="44"/>
      <c r="C61" s="44"/>
      <c r="D61" s="44"/>
      <c r="E61" s="44"/>
      <c r="F61" s="44"/>
      <c r="G61" s="44"/>
      <c r="H61" s="44"/>
      <c r="I61" s="44"/>
      <c r="J61" s="44"/>
      <c r="K61" s="44" t="s">
        <v>45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</sheetData>
  <sheetProtection/>
  <mergeCells count="118">
    <mergeCell ref="B1:D1"/>
    <mergeCell ref="O2:P2"/>
    <mergeCell ref="Q2:V2"/>
    <mergeCell ref="R7:V7"/>
    <mergeCell ref="R8:U8"/>
    <mergeCell ref="F12:G12"/>
    <mergeCell ref="J12:V12"/>
    <mergeCell ref="B15:N15"/>
    <mergeCell ref="B17:F17"/>
    <mergeCell ref="C19:I19"/>
    <mergeCell ref="J19:O19"/>
    <mergeCell ref="P19:V19"/>
    <mergeCell ref="C20:I20"/>
    <mergeCell ref="J20:O20"/>
    <mergeCell ref="P20:V20"/>
    <mergeCell ref="B23:I23"/>
    <mergeCell ref="C25:I25"/>
    <mergeCell ref="J25:O25"/>
    <mergeCell ref="P25:V25"/>
    <mergeCell ref="C26:I26"/>
    <mergeCell ref="J26:O26"/>
    <mergeCell ref="P26:V26"/>
    <mergeCell ref="C27:I27"/>
    <mergeCell ref="J27:O27"/>
    <mergeCell ref="P27:V27"/>
    <mergeCell ref="C28:I28"/>
    <mergeCell ref="J28:O28"/>
    <mergeCell ref="P28:V28"/>
    <mergeCell ref="C29:I29"/>
    <mergeCell ref="J29:O29"/>
    <mergeCell ref="P29:V29"/>
    <mergeCell ref="C30:I30"/>
    <mergeCell ref="J30:O30"/>
    <mergeCell ref="P30:V30"/>
    <mergeCell ref="J37:O37"/>
    <mergeCell ref="C31:I32"/>
    <mergeCell ref="J31:O32"/>
    <mergeCell ref="P31:S31"/>
    <mergeCell ref="T31:V31"/>
    <mergeCell ref="P32:S32"/>
    <mergeCell ref="T32:V32"/>
    <mergeCell ref="P38:R38"/>
    <mergeCell ref="S38:V38"/>
    <mergeCell ref="T40:U40"/>
    <mergeCell ref="C33:I33"/>
    <mergeCell ref="J33:O33"/>
    <mergeCell ref="P33:S33"/>
    <mergeCell ref="T33:V33"/>
    <mergeCell ref="B36:G36"/>
    <mergeCell ref="B37:F37"/>
    <mergeCell ref="G37:I37"/>
    <mergeCell ref="B42:F42"/>
    <mergeCell ref="G50:I50"/>
    <mergeCell ref="B38:F40"/>
    <mergeCell ref="G38:I38"/>
    <mergeCell ref="J38:L38"/>
    <mergeCell ref="M38:O38"/>
    <mergeCell ref="J44:L44"/>
    <mergeCell ref="M44:O44"/>
    <mergeCell ref="B55:V55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1:I51"/>
    <mergeCell ref="J41:L41"/>
    <mergeCell ref="M41:O41"/>
    <mergeCell ref="P41:R41"/>
    <mergeCell ref="J42:L42"/>
    <mergeCell ref="M42:O42"/>
    <mergeCell ref="P42:R42"/>
    <mergeCell ref="J43:L43"/>
    <mergeCell ref="M43:O43"/>
    <mergeCell ref="P43:R43"/>
    <mergeCell ref="P44:R44"/>
    <mergeCell ref="J45:L45"/>
    <mergeCell ref="M45:O45"/>
    <mergeCell ref="P45:R45"/>
    <mergeCell ref="J46:L46"/>
    <mergeCell ref="M46:O46"/>
    <mergeCell ref="P46:R46"/>
    <mergeCell ref="P49:R49"/>
    <mergeCell ref="J50:L50"/>
    <mergeCell ref="M50:O50"/>
    <mergeCell ref="P50:R50"/>
    <mergeCell ref="J47:L47"/>
    <mergeCell ref="M47:O47"/>
    <mergeCell ref="P47:R47"/>
    <mergeCell ref="J48:L48"/>
    <mergeCell ref="M48:O48"/>
    <mergeCell ref="P48:R48"/>
    <mergeCell ref="J51:L51"/>
    <mergeCell ref="M51:O51"/>
    <mergeCell ref="P51:R51"/>
    <mergeCell ref="S41:V41"/>
    <mergeCell ref="S47:V47"/>
    <mergeCell ref="S48:V48"/>
    <mergeCell ref="S49:V49"/>
    <mergeCell ref="S50:V50"/>
    <mergeCell ref="J49:L49"/>
    <mergeCell ref="M49:O49"/>
    <mergeCell ref="S51:V51"/>
    <mergeCell ref="S42:V42"/>
    <mergeCell ref="S43:V43"/>
    <mergeCell ref="S44:V44"/>
    <mergeCell ref="S45:V45"/>
    <mergeCell ref="S46:V46"/>
    <mergeCell ref="S52:V52"/>
    <mergeCell ref="B52:F52"/>
    <mergeCell ref="G52:I52"/>
    <mergeCell ref="J52:L52"/>
    <mergeCell ref="M52:O52"/>
    <mergeCell ref="P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SheetLayoutView="100" zoomScalePageLayoutView="0" workbookViewId="0" topLeftCell="A1">
      <selection activeCell="H12" sqref="H12"/>
    </sheetView>
  </sheetViews>
  <sheetFormatPr defaultColWidth="8.8515625" defaultRowHeight="15"/>
  <cols>
    <col min="1" max="1" width="5.8515625" style="4" customWidth="1"/>
    <col min="2" max="2" width="5.421875" style="4" customWidth="1"/>
    <col min="3" max="3" width="13.421875" style="4" customWidth="1"/>
    <col min="4" max="13" width="11.421875" style="4" customWidth="1"/>
    <col min="14" max="16384" width="8.8515625" style="4" customWidth="1"/>
  </cols>
  <sheetData>
    <row r="1" spans="1:13" ht="14.25" thickBot="1">
      <c r="A1" s="145"/>
      <c r="B1" s="4" t="s">
        <v>46</v>
      </c>
      <c r="M1" s="4" t="s">
        <v>8</v>
      </c>
    </row>
    <row r="2" spans="1:13" ht="13.5">
      <c r="A2" s="145"/>
      <c r="B2" s="5"/>
      <c r="C2" s="6"/>
      <c r="D2" s="146" t="s">
        <v>47</v>
      </c>
      <c r="E2" s="147"/>
      <c r="F2" s="148"/>
      <c r="G2" s="146" t="s">
        <v>48</v>
      </c>
      <c r="H2" s="147"/>
      <c r="I2" s="147"/>
      <c r="J2" s="147"/>
      <c r="K2" s="147"/>
      <c r="L2" s="148"/>
      <c r="M2" s="7"/>
    </row>
    <row r="3" spans="1:13" ht="13.5">
      <c r="A3" s="145"/>
      <c r="B3" s="8"/>
      <c r="C3" s="9"/>
      <c r="D3" s="10" t="s">
        <v>28</v>
      </c>
      <c r="E3" s="11" t="s">
        <v>29</v>
      </c>
      <c r="F3" s="12" t="s">
        <v>30</v>
      </c>
      <c r="G3" s="10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2" t="s">
        <v>54</v>
      </c>
      <c r="M3" s="13" t="s">
        <v>55</v>
      </c>
    </row>
    <row r="4" spans="1:13" ht="13.5">
      <c r="A4" s="145"/>
      <c r="B4" s="14" t="s">
        <v>56</v>
      </c>
      <c r="C4" s="15" t="s">
        <v>57</v>
      </c>
      <c r="D4" s="149" t="s">
        <v>58</v>
      </c>
      <c r="E4" s="16" t="s">
        <v>59</v>
      </c>
      <c r="F4" s="15" t="s">
        <v>60</v>
      </c>
      <c r="G4" s="8" t="s">
        <v>61</v>
      </c>
      <c r="H4" s="17" t="s">
        <v>62</v>
      </c>
      <c r="I4" s="17" t="s">
        <v>63</v>
      </c>
      <c r="J4" s="16" t="s">
        <v>64</v>
      </c>
      <c r="K4" s="16" t="s">
        <v>65</v>
      </c>
      <c r="L4" s="15" t="s">
        <v>66</v>
      </c>
      <c r="M4" s="18"/>
    </row>
    <row r="5" spans="1:13" ht="13.5">
      <c r="A5" s="145"/>
      <c r="B5" s="8"/>
      <c r="C5" s="9"/>
      <c r="D5" s="150"/>
      <c r="E5" s="16" t="s">
        <v>67</v>
      </c>
      <c r="F5" s="9" t="s">
        <v>68</v>
      </c>
      <c r="G5" s="8" t="s">
        <v>69</v>
      </c>
      <c r="H5" s="17" t="s">
        <v>70</v>
      </c>
      <c r="I5" s="19" t="s">
        <v>71</v>
      </c>
      <c r="J5" s="17" t="s">
        <v>72</v>
      </c>
      <c r="K5" s="19"/>
      <c r="L5" s="15" t="s">
        <v>73</v>
      </c>
      <c r="M5" s="18"/>
    </row>
    <row r="6" spans="1:13" ht="14.25" thickBot="1">
      <c r="A6" s="145"/>
      <c r="B6" s="20"/>
      <c r="C6" s="21"/>
      <c r="D6" s="151"/>
      <c r="E6" s="22"/>
      <c r="F6" s="21"/>
      <c r="G6" s="20"/>
      <c r="H6" s="23" t="s">
        <v>74</v>
      </c>
      <c r="I6" s="22" t="s">
        <v>75</v>
      </c>
      <c r="J6" s="22"/>
      <c r="K6" s="22"/>
      <c r="L6" s="21"/>
      <c r="M6" s="24" t="s">
        <v>76</v>
      </c>
    </row>
    <row r="7" spans="1:13" ht="14.25" thickBot="1">
      <c r="A7" s="145"/>
      <c r="B7" s="152" t="s">
        <v>77</v>
      </c>
      <c r="C7" s="153"/>
      <c r="D7" s="25"/>
      <c r="E7" s="26"/>
      <c r="F7" s="27"/>
      <c r="G7" s="25"/>
      <c r="H7" s="26"/>
      <c r="I7" s="26"/>
      <c r="J7" s="26"/>
      <c r="K7" s="26"/>
      <c r="L7" s="27"/>
      <c r="M7" s="28"/>
    </row>
    <row r="8" spans="1:13" ht="21.75" customHeight="1" thickTop="1">
      <c r="A8" s="145"/>
      <c r="B8" s="29">
        <v>1</v>
      </c>
      <c r="C8" s="66" t="s">
        <v>78</v>
      </c>
      <c r="D8" s="67">
        <v>168000</v>
      </c>
      <c r="E8" s="68">
        <v>50000</v>
      </c>
      <c r="F8" s="69">
        <f>IF(D8&gt;0,D8+E8,"")</f>
        <v>218000</v>
      </c>
      <c r="G8" s="67">
        <v>63000</v>
      </c>
      <c r="H8" s="68"/>
      <c r="I8" s="68">
        <v>16000</v>
      </c>
      <c r="J8" s="68">
        <f>IF(G8&gt;0,G8-H8-I8,"")</f>
        <v>47000</v>
      </c>
      <c r="K8" s="68">
        <v>10725</v>
      </c>
      <c r="L8" s="69">
        <f>IF(G8&gt;0,J8+K8,"")</f>
        <v>57725</v>
      </c>
      <c r="M8" s="70">
        <f>IF(D8&gt;0,F8-L8,"")</f>
        <v>160275</v>
      </c>
    </row>
    <row r="9" spans="1:13" ht="21.75" customHeight="1">
      <c r="A9" s="145"/>
      <c r="B9" s="30">
        <v>2</v>
      </c>
      <c r="C9" s="71" t="s">
        <v>79</v>
      </c>
      <c r="D9" s="72">
        <v>147000</v>
      </c>
      <c r="E9" s="73">
        <v>25000</v>
      </c>
      <c r="F9" s="74">
        <f aca="true" t="shared" si="0" ref="F9:F28">IF(D9&gt;0,D9+E9,"")</f>
        <v>172000</v>
      </c>
      <c r="G9" s="72">
        <v>63000</v>
      </c>
      <c r="H9" s="73"/>
      <c r="I9" s="73">
        <v>16000</v>
      </c>
      <c r="J9" s="73">
        <f aca="true" t="shared" si="1" ref="J9:J26">IF(G9&gt;0,G9-H9-I9,"")</f>
        <v>47000</v>
      </c>
      <c r="K9" s="73">
        <v>10725</v>
      </c>
      <c r="L9" s="74">
        <f aca="true" t="shared" si="2" ref="L9:L28">IF(G9&gt;0,J9+K9,"")</f>
        <v>57725</v>
      </c>
      <c r="M9" s="75">
        <f aca="true" t="shared" si="3" ref="M9:M28">IF(D9&gt;0,F9-L9,"")</f>
        <v>114275</v>
      </c>
    </row>
    <row r="10" spans="1:13" ht="21.75" customHeight="1">
      <c r="A10" s="145"/>
      <c r="B10" s="30">
        <v>3</v>
      </c>
      <c r="C10" s="71" t="s">
        <v>80</v>
      </c>
      <c r="D10" s="72">
        <v>126000</v>
      </c>
      <c r="E10" s="73">
        <v>25000</v>
      </c>
      <c r="F10" s="74">
        <f t="shared" si="0"/>
        <v>151000</v>
      </c>
      <c r="G10" s="72">
        <v>63000</v>
      </c>
      <c r="H10" s="73"/>
      <c r="I10" s="73">
        <v>16000</v>
      </c>
      <c r="J10" s="73">
        <f t="shared" si="1"/>
        <v>47000</v>
      </c>
      <c r="K10" s="73">
        <v>10725</v>
      </c>
      <c r="L10" s="74">
        <f t="shared" si="2"/>
        <v>57725</v>
      </c>
      <c r="M10" s="75">
        <f t="shared" si="3"/>
        <v>93275</v>
      </c>
    </row>
    <row r="11" spans="1:13" ht="21.75" customHeight="1">
      <c r="A11" s="145"/>
      <c r="B11" s="30">
        <v>4</v>
      </c>
      <c r="C11" s="71" t="s">
        <v>81</v>
      </c>
      <c r="D11" s="72">
        <v>126000</v>
      </c>
      <c r="E11" s="73"/>
      <c r="F11" s="74">
        <f t="shared" si="0"/>
        <v>126000</v>
      </c>
      <c r="G11" s="72">
        <v>63000</v>
      </c>
      <c r="H11" s="73"/>
      <c r="I11" s="73">
        <v>16000</v>
      </c>
      <c r="J11" s="73">
        <f t="shared" si="1"/>
        <v>47000</v>
      </c>
      <c r="K11" s="73">
        <v>10725</v>
      </c>
      <c r="L11" s="74">
        <f t="shared" si="2"/>
        <v>57725</v>
      </c>
      <c r="M11" s="75">
        <f t="shared" si="3"/>
        <v>68275</v>
      </c>
    </row>
    <row r="12" spans="1:13" ht="21.75" customHeight="1">
      <c r="A12" s="145"/>
      <c r="B12" s="30">
        <v>5</v>
      </c>
      <c r="C12" s="71" t="s">
        <v>82</v>
      </c>
      <c r="D12" s="72">
        <v>126000</v>
      </c>
      <c r="E12" s="73"/>
      <c r="F12" s="74">
        <f t="shared" si="0"/>
        <v>126000</v>
      </c>
      <c r="G12" s="72">
        <v>63000</v>
      </c>
      <c r="H12" s="73"/>
      <c r="I12" s="73">
        <v>16000</v>
      </c>
      <c r="J12" s="73">
        <f t="shared" si="1"/>
        <v>47000</v>
      </c>
      <c r="K12" s="73">
        <v>10725</v>
      </c>
      <c r="L12" s="74">
        <f t="shared" si="2"/>
        <v>57725</v>
      </c>
      <c r="M12" s="75">
        <f t="shared" si="3"/>
        <v>68275</v>
      </c>
    </row>
    <row r="13" spans="1:13" ht="21.75" customHeight="1">
      <c r="A13" s="145"/>
      <c r="B13" s="30">
        <v>6</v>
      </c>
      <c r="C13" s="71" t="s">
        <v>88</v>
      </c>
      <c r="D13" s="72">
        <v>126000</v>
      </c>
      <c r="E13" s="73"/>
      <c r="F13" s="74">
        <f t="shared" si="0"/>
        <v>126000</v>
      </c>
      <c r="G13" s="72">
        <v>63000</v>
      </c>
      <c r="H13" s="33"/>
      <c r="I13" s="73">
        <v>16000</v>
      </c>
      <c r="J13" s="73">
        <f t="shared" si="1"/>
        <v>47000</v>
      </c>
      <c r="K13" s="73">
        <v>10725</v>
      </c>
      <c r="L13" s="74">
        <f t="shared" si="2"/>
        <v>57725</v>
      </c>
      <c r="M13" s="75">
        <f t="shared" si="3"/>
        <v>68275</v>
      </c>
    </row>
    <row r="14" spans="1:13" ht="21.75" customHeight="1">
      <c r="A14" s="145"/>
      <c r="B14" s="30">
        <v>7</v>
      </c>
      <c r="C14" s="71" t="s">
        <v>89</v>
      </c>
      <c r="D14" s="72">
        <v>126000</v>
      </c>
      <c r="E14" s="73"/>
      <c r="F14" s="74">
        <f t="shared" si="0"/>
        <v>126000</v>
      </c>
      <c r="G14" s="72">
        <v>63000</v>
      </c>
      <c r="H14" s="33"/>
      <c r="I14" s="73">
        <v>16000</v>
      </c>
      <c r="J14" s="73">
        <f t="shared" si="1"/>
        <v>47000</v>
      </c>
      <c r="K14" s="73">
        <v>10725</v>
      </c>
      <c r="L14" s="74">
        <f t="shared" si="2"/>
        <v>57725</v>
      </c>
      <c r="M14" s="75">
        <f t="shared" si="3"/>
        <v>68275</v>
      </c>
    </row>
    <row r="15" spans="1:13" ht="21.75" customHeight="1">
      <c r="A15" s="145"/>
      <c r="B15" s="30">
        <v>8</v>
      </c>
      <c r="C15" s="71" t="s">
        <v>90</v>
      </c>
      <c r="D15" s="72">
        <v>105000</v>
      </c>
      <c r="E15" s="73"/>
      <c r="F15" s="74">
        <f t="shared" si="0"/>
        <v>105000</v>
      </c>
      <c r="G15" s="72">
        <v>63000</v>
      </c>
      <c r="H15" s="33"/>
      <c r="I15" s="73">
        <v>16000</v>
      </c>
      <c r="J15" s="73">
        <f t="shared" si="1"/>
        <v>47000</v>
      </c>
      <c r="K15" s="73">
        <v>10725</v>
      </c>
      <c r="L15" s="74">
        <f t="shared" si="2"/>
        <v>57725</v>
      </c>
      <c r="M15" s="79">
        <f t="shared" si="3"/>
        <v>47275</v>
      </c>
    </row>
    <row r="16" spans="1:13" ht="21.75" customHeight="1">
      <c r="A16" s="145"/>
      <c r="B16" s="30">
        <v>9</v>
      </c>
      <c r="C16" s="71" t="s">
        <v>91</v>
      </c>
      <c r="D16" s="72">
        <v>105000</v>
      </c>
      <c r="E16" s="73"/>
      <c r="F16" s="74">
        <f t="shared" si="0"/>
        <v>105000</v>
      </c>
      <c r="G16" s="72">
        <v>63000</v>
      </c>
      <c r="H16" s="33"/>
      <c r="I16" s="73">
        <v>16000</v>
      </c>
      <c r="J16" s="73">
        <f t="shared" si="1"/>
        <v>47000</v>
      </c>
      <c r="K16" s="73">
        <v>10725</v>
      </c>
      <c r="L16" s="74">
        <f t="shared" si="2"/>
        <v>57725</v>
      </c>
      <c r="M16" s="79">
        <f t="shared" si="3"/>
        <v>47275</v>
      </c>
    </row>
    <row r="17" spans="1:13" ht="21.75" customHeight="1">
      <c r="A17" s="145"/>
      <c r="B17" s="30">
        <v>10</v>
      </c>
      <c r="C17" s="71" t="s">
        <v>92</v>
      </c>
      <c r="D17" s="72">
        <v>105000</v>
      </c>
      <c r="E17" s="73"/>
      <c r="F17" s="74">
        <f t="shared" si="0"/>
        <v>105000</v>
      </c>
      <c r="G17" s="72">
        <v>63000</v>
      </c>
      <c r="H17" s="33"/>
      <c r="I17" s="73">
        <v>16000</v>
      </c>
      <c r="J17" s="73">
        <f t="shared" si="1"/>
        <v>47000</v>
      </c>
      <c r="K17" s="73">
        <v>10725</v>
      </c>
      <c r="L17" s="74">
        <f t="shared" si="2"/>
        <v>57725</v>
      </c>
      <c r="M17" s="79">
        <f t="shared" si="3"/>
        <v>47275</v>
      </c>
    </row>
    <row r="18" spans="1:21" ht="21.75" customHeight="1">
      <c r="A18" s="145"/>
      <c r="B18" s="30">
        <v>11</v>
      </c>
      <c r="C18" s="31"/>
      <c r="D18" s="32"/>
      <c r="E18" s="33"/>
      <c r="F18" s="34">
        <f t="shared" si="0"/>
      </c>
      <c r="G18" s="32"/>
      <c r="H18" s="33"/>
      <c r="I18" s="33"/>
      <c r="J18" s="33">
        <f t="shared" si="1"/>
      </c>
      <c r="K18" s="33"/>
      <c r="L18" s="34">
        <f t="shared" si="2"/>
      </c>
      <c r="M18" s="35">
        <f t="shared" si="3"/>
      </c>
      <c r="U18" s="4" t="s">
        <v>98</v>
      </c>
    </row>
    <row r="19" spans="1:13" ht="21.75" customHeight="1">
      <c r="A19" s="145"/>
      <c r="B19" s="30">
        <v>12</v>
      </c>
      <c r="C19" s="31"/>
      <c r="D19" s="32"/>
      <c r="E19" s="33"/>
      <c r="F19" s="34">
        <f t="shared" si="0"/>
      </c>
      <c r="G19" s="32"/>
      <c r="H19" s="33"/>
      <c r="I19" s="33"/>
      <c r="J19" s="33">
        <f t="shared" si="1"/>
      </c>
      <c r="K19" s="33"/>
      <c r="L19" s="34">
        <f t="shared" si="2"/>
      </c>
      <c r="M19" s="35">
        <f t="shared" si="3"/>
      </c>
    </row>
    <row r="20" spans="1:13" ht="21.75" customHeight="1">
      <c r="A20" s="145"/>
      <c r="B20" s="30">
        <v>13</v>
      </c>
      <c r="C20" s="31"/>
      <c r="D20" s="32"/>
      <c r="E20" s="33"/>
      <c r="F20" s="34">
        <f t="shared" si="0"/>
      </c>
      <c r="G20" s="32"/>
      <c r="H20" s="33"/>
      <c r="I20" s="33"/>
      <c r="J20" s="33">
        <f t="shared" si="1"/>
      </c>
      <c r="K20" s="33"/>
      <c r="L20" s="34">
        <f t="shared" si="2"/>
      </c>
      <c r="M20" s="35">
        <f t="shared" si="3"/>
      </c>
    </row>
    <row r="21" spans="1:13" ht="21.75" customHeight="1">
      <c r="A21" s="145"/>
      <c r="B21" s="30">
        <v>14</v>
      </c>
      <c r="C21" s="31"/>
      <c r="D21" s="32"/>
      <c r="E21" s="33"/>
      <c r="F21" s="34">
        <f t="shared" si="0"/>
      </c>
      <c r="G21" s="32"/>
      <c r="H21" s="33"/>
      <c r="I21" s="33"/>
      <c r="J21" s="33">
        <f t="shared" si="1"/>
      </c>
      <c r="K21" s="33"/>
      <c r="L21" s="34">
        <f t="shared" si="2"/>
      </c>
      <c r="M21" s="35">
        <f t="shared" si="3"/>
      </c>
    </row>
    <row r="22" spans="1:13" ht="21.75" customHeight="1">
      <c r="A22" s="145"/>
      <c r="B22" s="30">
        <v>15</v>
      </c>
      <c r="C22" s="31"/>
      <c r="D22" s="32"/>
      <c r="E22" s="33"/>
      <c r="F22" s="34">
        <f t="shared" si="0"/>
      </c>
      <c r="G22" s="32"/>
      <c r="H22" s="33"/>
      <c r="I22" s="33"/>
      <c r="J22" s="33">
        <f t="shared" si="1"/>
      </c>
      <c r="K22" s="33"/>
      <c r="L22" s="34">
        <f t="shared" si="2"/>
      </c>
      <c r="M22" s="35">
        <f t="shared" si="3"/>
      </c>
    </row>
    <row r="23" spans="1:13" ht="21.75" customHeight="1">
      <c r="A23" s="145"/>
      <c r="B23" s="30">
        <v>16</v>
      </c>
      <c r="C23" s="31"/>
      <c r="D23" s="32"/>
      <c r="E23" s="33"/>
      <c r="F23" s="34">
        <f t="shared" si="0"/>
      </c>
      <c r="G23" s="32"/>
      <c r="H23" s="33"/>
      <c r="I23" s="33"/>
      <c r="J23" s="33">
        <f t="shared" si="1"/>
      </c>
      <c r="K23" s="33"/>
      <c r="L23" s="34">
        <f t="shared" si="2"/>
      </c>
      <c r="M23" s="35">
        <f t="shared" si="3"/>
      </c>
    </row>
    <row r="24" spans="1:13" ht="21.75" customHeight="1">
      <c r="A24" s="145"/>
      <c r="B24" s="30">
        <v>17</v>
      </c>
      <c r="C24" s="31"/>
      <c r="D24" s="32"/>
      <c r="E24" s="33"/>
      <c r="F24" s="34">
        <f t="shared" si="0"/>
      </c>
      <c r="G24" s="32"/>
      <c r="H24" s="33"/>
      <c r="I24" s="33"/>
      <c r="J24" s="33">
        <f t="shared" si="1"/>
      </c>
      <c r="K24" s="33"/>
      <c r="L24" s="34">
        <f t="shared" si="2"/>
      </c>
      <c r="M24" s="35">
        <f t="shared" si="3"/>
      </c>
    </row>
    <row r="25" spans="1:13" ht="21.75" customHeight="1">
      <c r="A25" s="145"/>
      <c r="B25" s="30">
        <v>18</v>
      </c>
      <c r="C25" s="31"/>
      <c r="D25" s="32"/>
      <c r="E25" s="33"/>
      <c r="F25" s="34">
        <f t="shared" si="0"/>
      </c>
      <c r="G25" s="32"/>
      <c r="H25" s="33"/>
      <c r="I25" s="33"/>
      <c r="J25" s="33">
        <f t="shared" si="1"/>
      </c>
      <c r="K25" s="33"/>
      <c r="L25" s="34">
        <f t="shared" si="2"/>
      </c>
      <c r="M25" s="35">
        <f t="shared" si="3"/>
      </c>
    </row>
    <row r="26" spans="1:13" ht="21.75" customHeight="1">
      <c r="A26" s="145"/>
      <c r="B26" s="30">
        <v>19</v>
      </c>
      <c r="C26" s="31"/>
      <c r="D26" s="32"/>
      <c r="E26" s="33"/>
      <c r="F26" s="34">
        <f t="shared" si="0"/>
      </c>
      <c r="G26" s="32"/>
      <c r="H26" s="33"/>
      <c r="I26" s="33"/>
      <c r="J26" s="33">
        <f t="shared" si="1"/>
      </c>
      <c r="K26" s="33"/>
      <c r="L26" s="34">
        <f t="shared" si="2"/>
      </c>
      <c r="M26" s="35">
        <f t="shared" si="3"/>
      </c>
    </row>
    <row r="27" spans="1:13" ht="21.75" customHeight="1">
      <c r="A27" s="145"/>
      <c r="B27" s="30">
        <v>20</v>
      </c>
      <c r="C27" s="36"/>
      <c r="D27" s="37"/>
      <c r="E27" s="38"/>
      <c r="F27" s="39"/>
      <c r="G27" s="37"/>
      <c r="H27" s="38"/>
      <c r="I27" s="38"/>
      <c r="J27" s="38"/>
      <c r="K27" s="38"/>
      <c r="L27" s="39"/>
      <c r="M27" s="40"/>
    </row>
    <row r="28" spans="1:13" ht="21.75" customHeight="1" thickBot="1">
      <c r="A28" s="145"/>
      <c r="B28" s="154" t="s">
        <v>83</v>
      </c>
      <c r="C28" s="155"/>
      <c r="D28" s="76">
        <f>SUM(D8:D27)</f>
        <v>1260000</v>
      </c>
      <c r="E28" s="77">
        <f>SUM(E8:E27)</f>
        <v>100000</v>
      </c>
      <c r="F28" s="78">
        <f t="shared" si="0"/>
        <v>1360000</v>
      </c>
      <c r="G28" s="76">
        <f>SUM(G8:G27)</f>
        <v>630000</v>
      </c>
      <c r="H28" s="77">
        <f>SUM(H8:H27)</f>
        <v>0</v>
      </c>
      <c r="I28" s="77">
        <f>SUM(I8:I27)</f>
        <v>160000</v>
      </c>
      <c r="J28" s="81">
        <f>IF(G28&gt;0,G28-H28-I28,"")</f>
        <v>470000</v>
      </c>
      <c r="K28" s="77">
        <f>SUM(K8:K27)</f>
        <v>107250</v>
      </c>
      <c r="L28" s="78">
        <f t="shared" si="2"/>
        <v>577250</v>
      </c>
      <c r="M28" s="80">
        <f t="shared" si="3"/>
        <v>782750</v>
      </c>
    </row>
    <row r="29" spans="1:2" ht="6" customHeight="1">
      <c r="A29" s="145"/>
      <c r="B29" s="41"/>
    </row>
    <row r="30" spans="1:3" ht="13.5">
      <c r="A30" s="145"/>
      <c r="B30" s="42" t="s">
        <v>84</v>
      </c>
      <c r="C30" s="4" t="s">
        <v>85</v>
      </c>
    </row>
    <row r="31" spans="1:3" ht="13.5">
      <c r="A31" s="145"/>
      <c r="B31" s="42" t="s">
        <v>84</v>
      </c>
      <c r="C31" s="4" t="s">
        <v>86</v>
      </c>
    </row>
    <row r="32" spans="1:3" ht="13.5">
      <c r="A32" s="145"/>
      <c r="B32" s="42" t="s">
        <v>84</v>
      </c>
      <c r="C32" s="4" t="s">
        <v>87</v>
      </c>
    </row>
    <row r="33" spans="2:3" ht="13.5">
      <c r="B33" s="42" t="s">
        <v>84</v>
      </c>
      <c r="C33" s="4" t="s">
        <v>101</v>
      </c>
    </row>
    <row r="34" spans="2:3" ht="13.5">
      <c r="B34" s="41"/>
      <c r="C34" s="4" t="s">
        <v>100</v>
      </c>
    </row>
    <row r="35" ht="13.5">
      <c r="B35" s="41"/>
    </row>
    <row r="36" ht="13.5">
      <c r="B36" s="41"/>
    </row>
    <row r="37" ht="13.5">
      <c r="B37" s="41"/>
    </row>
  </sheetData>
  <sheetProtection/>
  <mergeCells count="6">
    <mergeCell ref="A1:A32"/>
    <mergeCell ref="D2:F2"/>
    <mergeCell ref="G2:L2"/>
    <mergeCell ref="D4:D6"/>
    <mergeCell ref="B7:C7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2"/>
  <colBreaks count="1" manualBreakCount="1">
    <brk id="15" max="32" man="1"/>
  </colBreaks>
  <ignoredErrors>
    <ignoredError sqref="J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JJ143</dc:creator>
  <cp:keywords/>
  <dc:description/>
  <cp:lastModifiedBy>出雲市</cp:lastModifiedBy>
  <cp:lastPrinted>2014-01-10T07:24:31Z</cp:lastPrinted>
  <dcterms:created xsi:type="dcterms:W3CDTF">2013-01-23T02:28:02Z</dcterms:created>
  <dcterms:modified xsi:type="dcterms:W3CDTF">2014-01-10T07:24:35Z</dcterms:modified>
  <cp:category/>
  <cp:version/>
  <cp:contentType/>
  <cp:contentStatus/>
</cp:coreProperties>
</file>