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040_財政部\00_財政課\財政状況公表\H28\5月公表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C39" i="9"/>
  <c r="AM38" i="9"/>
  <c r="U38" i="9"/>
  <c r="AM37" i="9"/>
  <c r="AM36" i="9"/>
  <c r="BW34" i="9"/>
  <c r="BW35" i="9" s="1"/>
  <c r="BW36" i="9" s="1"/>
  <c r="BW37" i="9" s="1"/>
  <c r="BW38" i="9" s="1"/>
  <c r="C34" i="9"/>
  <c r="C35" i="9" s="1"/>
  <c r="CO34" i="9" l="1"/>
  <c r="CO35" i="9" s="1"/>
  <c r="CO36" i="9" s="1"/>
  <c r="CO37" i="9" s="1"/>
  <c r="CO38" i="9" s="1"/>
  <c r="CO39" i="9" s="1"/>
  <c r="CO40" i="9" s="1"/>
  <c r="CO41" i="9" s="1"/>
  <c r="CO42" i="9" s="1"/>
  <c r="CO43"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BE34" i="9" l="1"/>
  <c r="BE35" i="9" s="1"/>
  <c r="BE36" i="9" s="1"/>
  <c r="BE37" i="9" s="1"/>
  <c r="BE38" i="9" s="1"/>
  <c r="BE39" i="9" s="1"/>
  <c r="BE40" i="9" s="1"/>
  <c r="U35" i="9"/>
  <c r="U36" i="9" s="1"/>
  <c r="U37" i="9" s="1"/>
  <c r="AM34" i="9"/>
  <c r="AM35" i="9" s="1"/>
</calcChain>
</file>

<file path=xl/sharedStrings.xml><?xml version="1.0" encoding="utf-8"?>
<sst xmlns="http://schemas.openxmlformats.org/spreadsheetml/2006/main" count="1044" uniqueCount="567">
  <si>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</si>
  <si>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</si>
  <si>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</si>
  <si>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</si>
  <si>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</si>
  <si>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</si>
  <si>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</si>
  <si>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</si>
  <si>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</si>
  <si>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</si>
  <si>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</si>
  <si>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</si>
  <si>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</si>
  <si>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</si>
  <si>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</si>
  <si>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</si>
  <si>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</si>
  <si>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</si>
  <si>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</si>
  <si>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</si>
  <si>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</si>
  <si>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</si>
  <si>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</si>
  <si>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</si>
  <si>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</si>
  <si>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</si>
  <si>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</si>
  <si>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</si>
  <si>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</si>
  <si>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</si>
  <si>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</si>
  <si>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</si>
  <si>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</si>
  <si>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</si>
  <si>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</si>
  <si>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</si>
  <si>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</si>
  <si>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</si>
  <si>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</si>
  <si>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</si>
  <si>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</si>
  <si>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</si>
  <si>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</si>
  <si>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</si>
  <si>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</si>
  <si>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</si>
  <si>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</si>
  <si>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</si>
  <si>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</si>
  <si>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</si>
  <si>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</si>
  <si>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</si>
  <si>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</si>
  <si>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</si>
  <si>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</si>
  <si>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</si>
  <si>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</si>
  <si>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</si>
  <si>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</si>
  <si>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</si>
  <si>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</si>
  <si>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</si>
  <si>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</si>
  <si>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</si>
  <si>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</si>
  <si>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</si>
  <si>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</si>
  <si>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</si>
  <si>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</si>
  <si>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</si>
  <si>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</si>
  <si>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</si>
  <si>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</si>
  <si>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</si>
  <si>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</si>
  <si>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</si>
  <si>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</si>
  <si>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</si>
  <si>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</si>
  <si>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</si>
  <si>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</si>
  <si>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</si>
  <si>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</si>
  <si>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</si>
  <si>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</si>
  <si>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</si>
  <si>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</si>
  <si>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</si>
  <si>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</si>
  <si>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</si>
  <si>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</si>
  <si>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</si>
  <si>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</si>
  <si>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</si>
  <si>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</si>
  <si>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</si>
  <si>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</si>
  <si>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</si>
  <si>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</si>
  <si>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</si>
  <si>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</si>
  <si>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</si>
  <si>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</si>
  <si>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</si>
  <si>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</si>
  <si>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</si>
  <si>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</si>
  <si>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</si>
  <si>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</si>
  <si>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</si>
  <si>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</si>
  <si>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</si>
  <si>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</si>
  <si>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</si>
  <si>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</si>
  <si>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</si>
  <si>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</si>
  <si>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</si>
  <si>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</si>
  <si>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</si>
  <si>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</si>
  <si>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</si>
  <si>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</si>
  <si>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</si>
  <si>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</si>
  <si>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</si>
  <si>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</si>
  <si>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</si>
  <si>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</si>
  <si>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</si>
  <si>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</si>
  <si>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</si>
  <si>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</si>
  <si>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</si>
  <si>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</si>
  <si>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</si>
  <si>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</si>
  <si>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</si>
  <si>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</si>
  <si>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</si>
  <si>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</si>
  <si>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</si>
  <si>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</si>
  <si>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</si>
  <si>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</si>
  <si>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</si>
  <si>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</si>
  <si>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</si>
  <si>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</si>
  <si>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</si>
  <si>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</si>
  <si>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</si>
  <si>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</si>
  <si>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</si>
  <si>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</si>
  <si>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</si>
  <si>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</si>
  <si>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</si>
  <si>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</si>
  <si>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</si>
  <si>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</si>
  <si>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</si>
  <si>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</si>
  <si>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</si>
  <si>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</si>
  <si>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</si>
  <si>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</si>
  <si>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</si>
  <si>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</si>
  <si>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</si>
  <si>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</si>
  <si>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</si>
  <si>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</si>
  <si>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</si>
  <si>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</si>
  <si>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</si>
  <si>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</si>
  <si>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</si>
  <si>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</si>
  <si>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</si>
  <si>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</si>
  <si>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</si>
  <si>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</si>
  <si>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</si>
  <si>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</si>
  <si>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</si>
  <si>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</si>
  <si>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</si>
  <si>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</si>
  <si>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</si>
  <si>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</si>
  <si>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</si>
  <si>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</si>
  <si>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</si>
  <si>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</si>
  <si>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</si>
  <si>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</si>
  <si>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</si>
  <si>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</si>
  <si>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</si>
  <si>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</si>
  <si>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</si>
  <si>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</si>
  <si>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</si>
  <si>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</si>
  <si>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</si>
  <si>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</si>
  <si>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</si>
  <si>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</si>
  <si>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</si>
  <si>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</si>
  <si>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</si>
  <si>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</si>
  <si>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</si>
  <si>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</si>
  <si>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</si>
  <si>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</si>
  <si>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</si>
  <si>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</si>
  <si>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</si>
  <si>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</si>
  <si>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</si>
  <si>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</si>
  <si>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</si>
  <si>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</si>
  <si>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</si>
  <si>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</si>
  <si>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</si>
  <si>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</si>
  <si>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</si>
  <si>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</si>
  <si>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</si>
  <si>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</si>
  <si>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</si>
  <si>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</si>
  <si>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</si>
  <si>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</si>
  <si>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</si>
  <si>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</si>
  <si>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</si>
  <si>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</si>
  <si>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</si>
  <si>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</si>
  <si>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</si>
  <si>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</si>
  <si>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</si>
  <si>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</si>
  <si>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</si>
  <si>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</si>
  <si>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</si>
  <si>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</si>
  <si>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</si>
  <si>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</si>
  <si>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</si>
  <si>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</si>
  <si>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</si>
  <si>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</si>
  <si>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</si>
  <si>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</si>
  <si>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</si>
  <si>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</si>
  <si>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</si>
  <si>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</si>
  <si>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</si>
  <si>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</si>
  <si>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</si>
  <si>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</si>
  <si>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</si>
  <si>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</si>
  <si>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</si>
  <si>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</si>
  <si>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</si>
  <si>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</si>
  <si>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</si>
  <si>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</si>
  <si>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</si>
  <si>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</si>
  <si>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</si>
  <si>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</si>
  <si>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</si>
  <si>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</si>
  <si>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</si>
  <si>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</si>
  <si>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</si>
  <si>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</si>
  <si>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</si>
  <si>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</si>
  <si>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</si>
  <si>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</si>
  <si>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</si>
  <si>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</si>
  <si>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</si>
  <si>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</si>
  <si>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</si>
  <si>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</si>
  <si>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</si>
  <si>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</si>
  <si>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</si>
  <si>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</si>
  <si>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</si>
  <si>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</si>
  <si>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</si>
  <si>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</si>
  <si>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</si>
  <si>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</si>
  <si>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</si>
  <si>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</si>
  <si>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</si>
  <si>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</si>
  <si>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</si>
  <si>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</si>
  <si>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</si>
  <si>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</si>
  <si>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</si>
  <si>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</si>
  <si>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</si>
  <si>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</si>
  <si>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</si>
  <si>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</si>
  <si>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</si>
  <si>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</si>
  <si>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</si>
  <si>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</si>
  <si>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</si>
  <si>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</si>
  <si>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</si>
  <si>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</si>
  <si>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</si>
  <si>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</si>
  <si>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</si>
  <si>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</si>
  <si>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</si>
  <si>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</si>
  <si>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</si>
  <si>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</si>
  <si>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</si>
  <si>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</si>
  <si>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</si>
  <si>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</si>
  <si>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</si>
  <si>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</si>
  <si>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</si>
  <si>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</si>
  <si>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</si>
  <si>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</si>
  <si>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</si>
  <si>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</si>
  <si>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</si>
  <si>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</si>
  <si>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</si>
  <si>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</si>
  <si>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</si>
  <si>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</si>
  <si>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</si>
  <si>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</si>
  <si>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</si>
  <si>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</si>
  <si>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</si>
  <si>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</si>
  <si>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</si>
  <si>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</si>
  <si>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</si>
  <si>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</si>
  <si>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</si>
  <si>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</si>
  <si>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</si>
  <si>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</si>
  <si>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</si>
  <si>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</si>
  <si>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</si>
  <si>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</si>
  <si>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</si>
  <si>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</si>
  <si>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</si>
  <si>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</si>
  <si>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</si>
  <si>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</si>
  <si>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</si>
  <si>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</si>
  <si>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</si>
  <si>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</si>
  <si>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</si>
  <si>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</si>
  <si>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</si>
  <si>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</si>
  <si>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</si>
  <si>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</si>
  <si>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</si>
  <si>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</si>
  <si>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</si>
  <si>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</si>
  <si>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</si>
  <si>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</si>
  <si>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</si>
  <si>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</si>
  <si>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</si>
  <si>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</si>
  <si>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</si>
  <si>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</si>
  <si>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</si>
  <si>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</si>
  <si>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</si>
  <si>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</si>
  <si>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</si>
  <si>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</si>
  <si>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</si>
  <si>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</si>
  <si>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</si>
  <si>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</si>
  <si>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</si>
  <si>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</si>
  <si>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</si>
  <si>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</si>
  <si>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</si>
  <si>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</si>
  <si>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</si>
  <si>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</si>
  <si>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</si>
  <si>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</si>
  <si>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</si>
  <si>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</si>
  <si>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</si>
  <si>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</si>
  <si>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</si>
  <si>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</si>
  <si>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</si>
  <si>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</si>
  <si>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</si>
  <si>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</si>
  <si>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</si>
  <si>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</si>
  <si>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</si>
  <si>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</si>
  <si>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</si>
  <si>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</si>
  <si>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</si>
  <si>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</si>
  <si>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</si>
  <si>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</si>
  <si>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</si>
  <si>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</si>
  <si>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</si>
  <si>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</si>
  <si>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</si>
  <si>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</si>
  <si>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</si>
  <si>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</si>
  <si>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</si>
  <si>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</si>
  <si>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</si>
  <si>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</si>
  <si>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</si>
  <si>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</si>
  <si>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</si>
  <si>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</si>
  <si>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</si>
  <si>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</si>
  <si>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</si>
  <si>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</si>
  <si>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</si>
  <si>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</si>
  <si>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</si>
  <si>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</si>
  <si>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</si>
  <si>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</si>
  <si>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</si>
  <si>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</si>
  <si>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</si>
  <si>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</si>
  <si>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</si>
  <si>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</si>
  <si>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</si>
  <si>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</si>
  <si>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</si>
  <si>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</si>
  <si>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</si>
  <si>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</si>
  <si>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</si>
  <si>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</si>
  <si>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</si>
  <si>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</si>
  <si>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</si>
  <si>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</si>
  <si>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</si>
  <si>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</si>
  <si>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</si>
  <si>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</si>
  <si>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</si>
  <si>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</si>
  <si>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</si>
  <si>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</si>
  <si>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</si>
  <si>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</si>
  <si>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</si>
  <si>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</si>
  <si>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</si>
  <si>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</si>
  <si>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</si>
  <si>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</si>
  <si>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</si>
  <si>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</si>
  <si>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</si>
  <si>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</si>
  <si>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</si>
  <si>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</si>
  <si>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</si>
  <si>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</si>
  <si>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</si>
  <si>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</si>
  <si>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</si>
  <si>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</si>
  <si>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</si>
  <si>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</si>
  <si>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</si>
  <si>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</si>
  <si>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</si>
  <si>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</si>
  <si>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</si>
  <si>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</si>
  <si>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</si>
  <si>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</si>
  <si>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</si>
  <si>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</si>
  <si>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</si>
  <si>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</si>
  <si>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</si>
  <si>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t>
  </si>
  <si>
    <t>一般会計</t>
  </si>
  <si>
    <t>病院事業</t>
  </si>
  <si>
    <t>国民健康保険事業</t>
  </si>
  <si>
    <t>介護保険事業</t>
  </si>
  <si>
    <t>後期高齢者医療事業</t>
  </si>
  <si>
    <t>診療所事業</t>
  </si>
  <si>
    <t>簡易水道事業</t>
  </si>
  <si>
    <t>その他会計（赤字）</t>
  </si>
  <si>
    <t>その他会計（黒字）</t>
  </si>
  <si>
    <t>○</t>
  </si>
  <si>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</si>
  <si>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</si>
  <si>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</si>
  <si>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</si>
  <si>
    <t>出雲市土地公社</t>
    <rPh sb="0" eb="3">
      <t>イズモシ</t>
    </rPh>
    <rPh sb="3" eb="5">
      <t>トチ</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</si>
  <si>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</si>
  <si>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</si>
  <si>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</si>
  <si>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</si>
  <si>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</si>
  <si>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</si>
  <si>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斐川宍道水道企業団（工業用水事業会計）</t>
  </si>
  <si>
    <t>島根県市町村総合事務組合</t>
  </si>
  <si>
    <t>島根県後期高齢者医療広域連合（普通会計）</t>
  </si>
  <si>
    <t>島根県後期高齢者医療広域連合（特別会計）</t>
  </si>
  <si>
    <t>斐川宍道水道企業団（上水道会計）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</si>
  <si>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</si>
  <si>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</si>
  <si>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</si>
  <si>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</si>
  <si>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</si>
  <si>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</si>
  <si>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</si>
  <si>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</si>
  <si>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</si>
  <si>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</si>
  <si>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</si>
  <si>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</si>
  <si>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</si>
  <si>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合併前後に社会基盤整備を積極的に実施した結果、地方債残高が増加し、併せて同理由により公営企業への繰出しも増加したため、ふたつの比率とも類似団体と比較して高い水準にある。
いずれも改善傾向にあるものの依然として高い水準にあり、平成27年度の出雲市財政計画において策定した、平成37年度に実質公債費比率を15％未満、将来負担比率を150％未満とする方針
に則り、市債の繰上償還や新規発行債の抑制に継続的に取り組むことより公債費の適正化を図る。</t>
    <rPh sb="131" eb="133">
      <t>サクテイ</t>
    </rPh>
    <rPh sb="177" eb="178">
      <t>ノット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</si>
</sst>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64461</c:v>
                </c:pt>
                <c:pt idx="1">
                  <c:v>66770</c:v>
                </c:pt>
                <c:pt idx="2">
                  <c:v>47721</c:v>
                </c:pt>
                <c:pt idx="3">
                  <c:v>46293</c:v>
                </c:pt>
                <c:pt idx="4">
                  <c:v>52155</c:v>
                </c:pt>
              </c:numCache>
            </c:numRef>
          </c:val>
          <c:smooth val="0"/>
        </c:ser>
        <c:dLbls>
          <c:showLegendKey val="0"/>
          <c:showVal val="0"/>
          <c:showCatName val="0"/>
          <c:showSerName val="0"/>
          <c:showPercent val="0"/>
          <c:showBubbleSize val="0"/>
        </c:dLbls>
        <c:marker val="1"/>
        <c:smooth val="0"/>
        <c:axId val="230145248"/>
        <c:axId val="230145640"/>
      </c:lineChart>
      <c:catAx>
        <c:axId val="230145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145640"/>
        <c:crosses val="autoZero"/>
        <c:auto val="1"/>
        <c:lblAlgn val="ctr"/>
        <c:lblOffset val="100"/>
        <c:tickLblSkip val="1"/>
        <c:tickMarkSkip val="1"/>
        <c:noMultiLvlLbl val="0"/>
      </c:catAx>
      <c:valAx>
        <c:axId val="2301456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14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2.2599999999999998</c:v>
                </c:pt>
                <c:pt idx="1">
                  <c:v>3.34</c:v>
                </c:pt>
                <c:pt idx="2">
                  <c:v>2.2000000000000002</c:v>
                </c:pt>
                <c:pt idx="3">
                  <c:v>3.29</c:v>
                </c:pt>
                <c:pt idx="4">
                  <c:v>2.06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5.92</c:v>
                </c:pt>
                <c:pt idx="1">
                  <c:v>6.05</c:v>
                </c:pt>
                <c:pt idx="2">
                  <c:v>8.06</c:v>
                </c:pt>
                <c:pt idx="3">
                  <c:v>8.17</c:v>
                </c:pt>
                <c:pt idx="4">
                  <c:v>8.17</c:v>
                </c:pt>
              </c:numCache>
            </c:numRef>
          </c:val>
        </c:ser>
        <c:dLbls>
          <c:showLegendKey val="0"/>
          <c:showVal val="0"/>
          <c:showCatName val="0"/>
          <c:showSerName val="0"/>
          <c:showPercent val="0"/>
          <c:showBubbleSize val="0"/>
        </c:dLbls>
        <c:gapWidth val="250"/>
        <c:overlap val="100"/>
        <c:axId val="230147208"/>
        <c:axId val="238879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2.57</c:v>
                </c:pt>
                <c:pt idx="1">
                  <c:v>3.1</c:v>
                </c:pt>
                <c:pt idx="2">
                  <c:v>1.99</c:v>
                </c:pt>
                <c:pt idx="3">
                  <c:v>2.7</c:v>
                </c:pt>
                <c:pt idx="4">
                  <c:v>0.47</c:v>
                </c:pt>
              </c:numCache>
            </c:numRef>
          </c:val>
          <c:smooth val="0"/>
        </c:ser>
        <c:dLbls>
          <c:showLegendKey val="0"/>
          <c:showVal val="0"/>
          <c:showCatName val="0"/>
          <c:showSerName val="0"/>
          <c:showPercent val="0"/>
          <c:showBubbleSize val="0"/>
        </c:dLbls>
        <c:marker val="1"/>
        <c:smooth val="0"/>
        <c:axId val="230147208"/>
        <c:axId val="238879368"/>
      </c:lineChart>
      <c:catAx>
        <c:axId val="23014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879368"/>
        <c:crosses val="autoZero"/>
        <c:auto val="1"/>
        <c:lblAlgn val="ctr"/>
        <c:lblOffset val="100"/>
        <c:tickLblSkip val="1"/>
        <c:tickMarkSkip val="1"/>
        <c:noMultiLvlLbl val="0"/>
      </c:catAx>
      <c:valAx>
        <c:axId val="238879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4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0.04</c:v>
                </c:pt>
                <c:pt idx="4">
                  <c:v>#N/A</c:v>
                </c:pt>
                <c:pt idx="5">
                  <c:v>0.01</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0.03</c:v>
                </c:pt>
                <c:pt idx="8">
                  <c:v>#N/A</c:v>
                </c:pt>
                <c:pt idx="9">
                  <c:v>0</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0.04</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0.08</c:v>
                </c:pt>
                <c:pt idx="4">
                  <c:v>#N/A</c:v>
                </c:pt>
                <c:pt idx="5">
                  <c:v>7.0000000000000007E-2</c:v>
                </c:pt>
                <c:pt idx="6">
                  <c:v>#N/A</c:v>
                </c:pt>
                <c:pt idx="7">
                  <c:v>0.08</c:v>
                </c:pt>
                <c:pt idx="8">
                  <c:v>#N/A</c:v>
                </c:pt>
                <c:pt idx="9">
                  <c:v>0.08</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0.41</c:v>
                </c:pt>
                <c:pt idx="4">
                  <c:v>#N/A</c:v>
                </c:pt>
                <c:pt idx="5">
                  <c:v>0.02</c:v>
                </c:pt>
                <c:pt idx="6">
                  <c:v>#N/A</c:v>
                </c:pt>
                <c:pt idx="7">
                  <c:v>0.03</c:v>
                </c:pt>
                <c:pt idx="8">
                  <c:v>#N/A</c:v>
                </c:pt>
                <c:pt idx="9">
                  <c:v>0.45</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2.29</c:v>
                </c:pt>
                <c:pt idx="2">
                  <c:v>#N/A</c:v>
                </c:pt>
                <c:pt idx="3">
                  <c:v>0.94</c:v>
                </c:pt>
                <c:pt idx="4">
                  <c:v>#N/A</c:v>
                </c:pt>
                <c:pt idx="5">
                  <c:v>0.93</c:v>
                </c:pt>
                <c:pt idx="6">
                  <c:v>#N/A</c:v>
                </c:pt>
                <c:pt idx="7">
                  <c:v>0.6</c:v>
                </c:pt>
                <c:pt idx="8">
                  <c:v>#N/A</c:v>
                </c:pt>
                <c:pt idx="9">
                  <c:v>0.78</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1.88</c:v>
                </c:pt>
                <c:pt idx="2">
                  <c:v>#N/A</c:v>
                </c:pt>
                <c:pt idx="3">
                  <c:v>1.65</c:v>
                </c:pt>
                <c:pt idx="4">
                  <c:v>#N/A</c:v>
                </c:pt>
                <c:pt idx="5">
                  <c:v>1.57</c:v>
                </c:pt>
                <c:pt idx="6">
                  <c:v>#N/A</c:v>
                </c:pt>
                <c:pt idx="7">
                  <c:v>1.69</c:v>
                </c:pt>
                <c:pt idx="8">
                  <c:v>#N/A</c:v>
                </c:pt>
                <c:pt idx="9">
                  <c:v>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2.2200000000000002</c:v>
                </c:pt>
                <c:pt idx="2">
                  <c:v>#N/A</c:v>
                </c:pt>
                <c:pt idx="3">
                  <c:v>3.31</c:v>
                </c:pt>
                <c:pt idx="4">
                  <c:v>#N/A</c:v>
                </c:pt>
                <c:pt idx="5">
                  <c:v>2.17</c:v>
                </c:pt>
                <c:pt idx="6">
                  <c:v>#N/A</c:v>
                </c:pt>
                <c:pt idx="7">
                  <c:v>3.24</c:v>
                </c:pt>
                <c:pt idx="8">
                  <c:v>#N/A</c:v>
                </c:pt>
                <c:pt idx="9">
                  <c:v>2.04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2.33</c:v>
                </c:pt>
                <c:pt idx="2">
                  <c:v>#N/A</c:v>
                </c:pt>
                <c:pt idx="3">
                  <c:v>2.11</c:v>
                </c:pt>
                <c:pt idx="4">
                  <c:v>#N/A</c:v>
                </c:pt>
                <c:pt idx="5">
                  <c:v>3.32</c:v>
                </c:pt>
                <c:pt idx="6">
                  <c:v>#N/A</c:v>
                </c:pt>
                <c:pt idx="7">
                  <c:v>3.1</c:v>
                </c:pt>
                <c:pt idx="8">
                  <c:v>#N/A</c:v>
                </c:pt>
                <c:pt idx="9">
                  <c:v>4.2699999999999996</c:v>
                </c:pt>
              </c:numCache>
            </c:numRef>
          </c:val>
        </c:ser>
        <c:dLbls>
          <c:showLegendKey val="0"/>
          <c:showVal val="0"/>
          <c:showCatName val="0"/>
          <c:showSerName val="0"/>
          <c:showPercent val="0"/>
          <c:showBubbleSize val="0"/>
        </c:dLbls>
        <c:gapWidth val="150"/>
        <c:overlap val="100"/>
        <c:axId val="238880152"/>
        <c:axId val="238880544"/>
      </c:barChart>
      <c:catAx>
        <c:axId val="23888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880544"/>
        <c:crosses val="autoZero"/>
        <c:auto val="1"/>
        <c:lblAlgn val="ctr"/>
        <c:lblOffset val="100"/>
        <c:tickLblSkip val="1"/>
        <c:tickMarkSkip val="1"/>
        <c:noMultiLvlLbl val="0"/>
      </c:catAx>
      <c:valAx>
        <c:axId val="23888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80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11477</c:v>
                </c:pt>
                <c:pt idx="5">
                  <c:v>11421</c:v>
                </c:pt>
                <c:pt idx="8">
                  <c:v>11706</c:v>
                </c:pt>
                <c:pt idx="11">
                  <c:v>11962</c:v>
                </c:pt>
                <c:pt idx="14">
                  <c:v>11704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327</c:v>
                </c:pt>
                <c:pt idx="3">
                  <c:v>619</c:v>
                </c:pt>
                <c:pt idx="6">
                  <c:v>533</c:v>
                </c:pt>
                <c:pt idx="9">
                  <c:v>517</c:v>
                </c:pt>
                <c:pt idx="12">
                  <c:v>471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21</c:v>
                </c:pt>
                <c:pt idx="6">
                  <c:v>22</c:v>
                </c:pt>
                <c:pt idx="9">
                  <c:v>24</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3982</c:v>
                </c:pt>
                <c:pt idx="3">
                  <c:v>3506</c:v>
                </c:pt>
                <c:pt idx="6">
                  <c:v>3528</c:v>
                </c:pt>
                <c:pt idx="9">
                  <c:v>3574</c:v>
                </c:pt>
                <c:pt idx="12">
                  <c:v>3540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14763</c:v>
                </c:pt>
                <c:pt idx="3">
                  <c:v>14806</c:v>
                </c:pt>
                <c:pt idx="6">
                  <c:v>14761</c:v>
                </c:pt>
                <c:pt idx="9">
                  <c:v>14455</c:v>
                </c:pt>
                <c:pt idx="12">
                  <c:v>13742</c:v>
                </c:pt>
              </c:numCache>
            </c:numRef>
          </c:val>
        </c:ser>
        <c:dLbls>
          <c:showLegendKey val="0"/>
          <c:showVal val="0"/>
          <c:showCatName val="0"/>
          <c:showSerName val="0"/>
          <c:showPercent val="0"/>
          <c:showBubbleSize val="0"/>
        </c:dLbls>
        <c:gapWidth val="100"/>
        <c:overlap val="100"/>
        <c:axId val="238882896"/>
        <c:axId val="242148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7614</c:v>
                </c:pt>
                <c:pt idx="2">
                  <c:v>#N/A</c:v>
                </c:pt>
                <c:pt idx="3">
                  <c:v>#N/A</c:v>
                </c:pt>
                <c:pt idx="4">
                  <c:v>7531</c:v>
                </c:pt>
                <c:pt idx="5">
                  <c:v>#N/A</c:v>
                </c:pt>
                <c:pt idx="6">
                  <c:v>#N/A</c:v>
                </c:pt>
                <c:pt idx="7">
                  <c:v>7138</c:v>
                </c:pt>
                <c:pt idx="8">
                  <c:v>#N/A</c:v>
                </c:pt>
                <c:pt idx="9">
                  <c:v>#N/A</c:v>
                </c:pt>
                <c:pt idx="10">
                  <c:v>6608</c:v>
                </c:pt>
                <c:pt idx="11">
                  <c:v>#N/A</c:v>
                </c:pt>
                <c:pt idx="12">
                  <c:v>#N/A</c:v>
                </c:pt>
                <c:pt idx="13">
                  <c:v>6071</c:v>
                </c:pt>
                <c:pt idx="14">
                  <c:v>#N/A</c:v>
                </c:pt>
              </c:numCache>
            </c:numRef>
          </c:val>
          <c:smooth val="0"/>
        </c:ser>
        <c:dLbls>
          <c:showLegendKey val="0"/>
          <c:showVal val="0"/>
          <c:showCatName val="0"/>
          <c:showSerName val="0"/>
          <c:showPercent val="0"/>
          <c:showBubbleSize val="0"/>
        </c:dLbls>
        <c:marker val="1"/>
        <c:smooth val="0"/>
        <c:axId val="238882896"/>
        <c:axId val="242148304"/>
      </c:lineChart>
      <c:catAx>
        <c:axId val="23888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148304"/>
        <c:crosses val="autoZero"/>
        <c:auto val="1"/>
        <c:lblAlgn val="ctr"/>
        <c:lblOffset val="100"/>
        <c:tickLblSkip val="1"/>
        <c:tickMarkSkip val="1"/>
        <c:noMultiLvlLbl val="0"/>
      </c:catAx>
      <c:valAx>
        <c:axId val="24214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8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123389</c:v>
                </c:pt>
                <c:pt idx="5">
                  <c:v>125110</c:v>
                </c:pt>
                <c:pt idx="8">
                  <c:v>121742</c:v>
                </c:pt>
                <c:pt idx="11">
                  <c:v>117631</c:v>
                </c:pt>
                <c:pt idx="14">
                  <c:v>114013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5777</c:v>
                </c:pt>
                <c:pt idx="5">
                  <c:v>6476</c:v>
                </c:pt>
                <c:pt idx="8">
                  <c:v>5599</c:v>
                </c:pt>
                <c:pt idx="11">
                  <c:v>4839</c:v>
                </c:pt>
                <c:pt idx="14">
                  <c:v>4387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6859</c:v>
                </c:pt>
                <c:pt idx="5">
                  <c:v>5977</c:v>
                </c:pt>
                <c:pt idx="8">
                  <c:v>6712</c:v>
                </c:pt>
                <c:pt idx="11">
                  <c:v>7220</c:v>
                </c:pt>
                <c:pt idx="14">
                  <c:v>8387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21</c:v>
                </c:pt>
                <c:pt idx="6">
                  <c:v>18</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10147</c:v>
                </c:pt>
                <c:pt idx="3">
                  <c:v>9911</c:v>
                </c:pt>
                <c:pt idx="6">
                  <c:v>9499</c:v>
                </c:pt>
                <c:pt idx="9">
                  <c:v>9424</c:v>
                </c:pt>
                <c:pt idx="12">
                  <c:v>8547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c:v>
                </c:pt>
                <c:pt idx="3">
                  <c:v>136</c:v>
                </c:pt>
                <c:pt idx="6">
                  <c:v>297</c:v>
                </c:pt>
                <c:pt idx="9">
                  <c:v>340</c:v>
                </c:pt>
                <c:pt idx="12">
                  <c:v>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72639</c:v>
                </c:pt>
                <c:pt idx="3">
                  <c:v>72682</c:v>
                </c:pt>
                <c:pt idx="6">
                  <c:v>71241</c:v>
                </c:pt>
                <c:pt idx="9">
                  <c:v>69967</c:v>
                </c:pt>
                <c:pt idx="12">
                  <c:v>68271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3597</c:v>
                </c:pt>
                <c:pt idx="3">
                  <c:v>3067</c:v>
                </c:pt>
                <c:pt idx="6">
                  <c:v>2604</c:v>
                </c:pt>
                <c:pt idx="9">
                  <c:v>1721</c:v>
                </c:pt>
                <c:pt idx="12">
                  <c:v>1274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137003</c:v>
                </c:pt>
                <c:pt idx="3">
                  <c:v>133107</c:v>
                </c:pt>
                <c:pt idx="6">
                  <c:v>126036</c:v>
                </c:pt>
                <c:pt idx="9">
                  <c:v>118879</c:v>
                </c:pt>
                <c:pt idx="12">
                  <c:v>112640</c:v>
                </c:pt>
              </c:numCache>
            </c:numRef>
          </c:val>
        </c:ser>
        <c:dLbls>
          <c:showLegendKey val="0"/>
          <c:showVal val="0"/>
          <c:showCatName val="0"/>
          <c:showSerName val="0"/>
          <c:showPercent val="0"/>
          <c:showBubbleSize val="0"/>
        </c:dLbls>
        <c:gapWidth val="100"/>
        <c:overlap val="100"/>
        <c:axId val="242149480"/>
        <c:axId val="24214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87452</c:v>
                </c:pt>
                <c:pt idx="2">
                  <c:v>#N/A</c:v>
                </c:pt>
                <c:pt idx="3">
                  <c:v>#N/A</c:v>
                </c:pt>
                <c:pt idx="4">
                  <c:v>81362</c:v>
                </c:pt>
                <c:pt idx="5">
                  <c:v>#N/A</c:v>
                </c:pt>
                <c:pt idx="6">
                  <c:v>#N/A</c:v>
                </c:pt>
                <c:pt idx="7">
                  <c:v>75642</c:v>
                </c:pt>
                <c:pt idx="8">
                  <c:v>#N/A</c:v>
                </c:pt>
                <c:pt idx="9">
                  <c:v>#N/A</c:v>
                </c:pt>
                <c:pt idx="10">
                  <c:v>70657</c:v>
                </c:pt>
                <c:pt idx="11">
                  <c:v>#N/A</c:v>
                </c:pt>
                <c:pt idx="12">
                  <c:v>#N/A</c:v>
                </c:pt>
                <c:pt idx="13">
                  <c:v>64310</c:v>
                </c:pt>
                <c:pt idx="14">
                  <c:v>#N/A</c:v>
                </c:pt>
              </c:numCache>
            </c:numRef>
          </c:val>
          <c:smooth val="0"/>
        </c:ser>
        <c:dLbls>
          <c:showLegendKey val="0"/>
          <c:showVal val="0"/>
          <c:showCatName val="0"/>
          <c:showSerName val="0"/>
          <c:showPercent val="0"/>
          <c:showBubbleSize val="0"/>
        </c:dLbls>
        <c:marker val="1"/>
        <c:smooth val="0"/>
        <c:axId val="242149480"/>
        <c:axId val="242149872"/>
      </c:lineChart>
      <c:catAx>
        <c:axId val="24214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149872"/>
        <c:crosses val="autoZero"/>
        <c:auto val="1"/>
        <c:lblAlgn val="ctr"/>
        <c:lblOffset val="100"/>
        <c:tickLblSkip val="1"/>
        <c:tickMarkSkip val="1"/>
        <c:noMultiLvlLbl val="0"/>
      </c:catAx>
      <c:valAx>
        <c:axId val="24214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49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{6EB54CDF-5306-4618-ADDC-941E62D37072}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{A36B3EB5-4AAD-4512-BA24-DF189D878CEA}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{BBECC3E9-2199-451E-AB4E-BC53E8579CE4}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{285A8AF0-87EE-4BEE-808E-BBA6F2C73482}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{AD97DC90-8718-471C-BEA6-0573F690CFC6}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{41051561-506A-4B1E-BDEF-D57CB7B9C861}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{13390225-BF21-46A7-8522-B875BC4BDDBC}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{705ADA9A-7F76-4848-BA7F-86ABA1F2B9B0}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{1A487FA6-7FD2-4AE2-BB71-0ED8CA3BB5A2}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{ED2F379C-F203-464C-BD60-D713A96EF482}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2150656"/>
        <c:axId val="242151048"/>
      </c:scatterChart>
      <c:valAx>
        <c:axId val="242150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51048"/>
        <c:crosses val="autoZero"/>
        <c:crossBetween val="midCat"/>
      </c:valAx>
      <c:valAx>
        <c:axId val="242151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15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327419742847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{AD2D8B12-C14A-4B8E-B65A-12D35C5E5B11}</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67005971038845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{8A3FE171-2A0C-49E3-9DA1-371E454E8D47}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{8BA2B1FD-B270-4835-B6A5-A63620E0B50D}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{4F3C558D-5DC2-40FF-9552-3A411BA7FA3C}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{3A961CA9-D6AE-4590-8480-711D1256C616}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21.4</c:v>
                </c:pt>
                <c:pt idx="1">
                  <c:v>21</c:v>
                </c:pt>
                <c:pt idx="2">
                  <c:v>20.3</c:v>
                </c:pt>
                <c:pt idx="3">
                  <c:v>19.5</c:v>
                </c:pt>
                <c:pt idx="4">
                  <c:v>18.2</c:v>
                </c:pt>
              </c:numCache>
            </c:numRef>
          </c:xVal>
          <c:yVal>
            <c:numRef>
              <c:f>公会計指標分析・財政指標組合せ分析表!$K$73:$O$73</c:f>
              <c:numCache>
                <c:formatCode>#,##0.0;"▲ "#,##0.0</c:formatCode>
                <c:ptCount val="5"/>
                <c:pt idx="0">
                  <c:v>237.7</c:v>
                </c:pt>
                <c:pt idx="1">
                  <c:v>224.2</c:v>
                </c:pt>
                <c:pt idx="2">
                  <c:v>206.6</c:v>
                </c:pt>
                <c:pt idx="3">
                  <c:v>196.9</c:v>
                </c:pt>
                <c:pt idx="4">
                  <c:v>176.9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{9ADA5CB6-8DC5-456C-A90B-CE7E16452289}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{4DEE96B7-A64A-437A-9A98-D595B1F602A1}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{A27BD533-571A-40E4-B3F0-ECCE7D785212}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{585C487B-F67B-45B5-8AD1-C0F39DB02882}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{72C010D8-16E9-481B-8026-CB2EB6B55B77}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242148696"/>
        <c:axId val="242151832"/>
      </c:scatterChart>
      <c:valAx>
        <c:axId val="242148696"/>
        <c:scaling>
          <c:orientation val="minMax"/>
          <c:max val="23"/>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51832"/>
        <c:crosses val="autoZero"/>
        <c:crossBetween val="midCat"/>
      </c:valAx>
      <c:valAx>
        <c:axId val="242151832"/>
        <c:scaling>
          <c:orientation val="minMax"/>
          <c:max val="2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148696"/>
        <c:crosses val="autoZero"/>
        <c:crossBetween val="midCat"/>
        <c:majorUnit val="3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過去の国の経済対策への積極的な対応により、普通建設事業に伴う元利償還金が大きな割合を占めている。</a:t>
          </a:r>
          <a:endParaRPr lang="ja-JP" altLang="ja-JP" sz="1400">
            <a:effectLst/>
          </a:endParaRPr>
        </a:p>
        <a:p>
          <a:pPr rtl="0"/>
          <a:r>
            <a:rPr lang="ja-JP" altLang="ja-JP" sz="1100" b="0" i="0" baseline="0">
              <a:solidFill>
                <a:schemeClr val="dk1"/>
              </a:solidFill>
              <a:effectLst/>
              <a:latin typeface="+mn-lt"/>
              <a:ea typeface="+mn-ea"/>
              <a:cs typeface="+mn-cs"/>
            </a:rPr>
            <a:t>　特に合併直前に各市町及び一部事務組合で、ごみ処理施設（地方債発行額</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億円）、し尿処理施設（</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億円）等生活基盤整備のための大型普通建設事業を相次いで進めており、また、合併後には、道路・街路事業を積極的に実施し、新庁舎（地方債発行額</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億円）建設等の大型プロジェクトにも取り組んできたことが、元利償還金を増加させている要因である。</a:t>
          </a:r>
          <a:endParaRPr lang="ja-JP" altLang="ja-JP" sz="1400">
            <a:effectLst/>
          </a:endParaRPr>
        </a:p>
        <a:p>
          <a:pPr rtl="0"/>
          <a:r>
            <a:rPr lang="ja-JP" altLang="ja-JP" sz="1100" b="0" i="0" baseline="0">
              <a:solidFill>
                <a:schemeClr val="dk1"/>
              </a:solidFill>
              <a:effectLst/>
              <a:latin typeface="+mn-lt"/>
              <a:ea typeface="+mn-ea"/>
              <a:cs typeface="+mn-cs"/>
            </a:rPr>
            <a:t>　元利償還金は、前年度比で約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億円の減となっており、今後も逓減する見込みであるが、実質公債費比率については依然として高水準で推移している。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引き続き、財政健全化に向け、事業の重要性・緊急性を考慮し歳出の抑制に努め、また、積極的な繰上償還を行い、公債費負担及び起債残高の減額を図る。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合併前後に発行した地方債発行額の現在高が将来負担比率の高止まりとなっている要因である。</a:t>
          </a:r>
          <a:endParaRPr lang="ja-JP" altLang="ja-JP" sz="1400">
            <a:effectLst/>
          </a:endParaRPr>
        </a:p>
        <a:p>
          <a:r>
            <a:rPr kumimoji="1" lang="ja-JP" altLang="ja-JP" sz="1100">
              <a:solidFill>
                <a:schemeClr val="dk1"/>
              </a:solidFill>
              <a:effectLst/>
              <a:latin typeface="+mn-lt"/>
              <a:ea typeface="+mn-ea"/>
              <a:cs typeface="+mn-cs"/>
            </a:rPr>
            <a:t>　地方債現在高については、約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億円の繰上償還と起債発行の抑制により、前年度比で約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億円の減となったものの、実質公債費比率と同様、依然として高水準にあることから、引き続き計画的な繰上償還や新規発行債の抑制に努め、健全化判断比率の適正化を図る。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前年比で</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ポイント改善したものの、担税力に乏しい地域性などから、類似団体平均を下回る</a:t>
          </a:r>
          <a:r>
            <a:rPr kumimoji="1" lang="en-US" altLang="ja-JP" sz="1100" baseline="0">
              <a:solidFill>
                <a:schemeClr val="dk1"/>
              </a:solidFill>
              <a:effectLst/>
              <a:latin typeface="+mn-lt"/>
              <a:ea typeface="+mn-ea"/>
              <a:cs typeface="+mn-cs"/>
            </a:rPr>
            <a:t>0.51</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引き続き、</a:t>
          </a:r>
          <a:r>
            <a:rPr lang="ja-JP" altLang="ja-JP" sz="1100" b="0">
              <a:solidFill>
                <a:schemeClr val="dk1"/>
              </a:solidFill>
              <a:effectLst/>
              <a:latin typeface="+mn-lt"/>
              <a:ea typeface="+mn-ea"/>
              <a:cs typeface="+mn-cs"/>
            </a:rPr>
            <a:t>地場企業への支援や企業誘致等による</a:t>
          </a:r>
          <a:r>
            <a:rPr kumimoji="1" lang="ja-JP" altLang="ja-JP" sz="1100" baseline="0">
              <a:solidFill>
                <a:schemeClr val="dk1"/>
              </a:solidFill>
              <a:effectLst/>
              <a:latin typeface="+mn-lt"/>
              <a:ea typeface="+mn-ea"/>
              <a:cs typeface="+mn-cs"/>
            </a:rPr>
            <a:t>雇用の創出など、税収を増やす取組を積極的に推進し、自主財源確保に努めるとともに、投資的経費を抑制するなど、歳出の見直しを行い経費の削減を図る。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84667</xdr:rowOff>
    </xdr:to>
    <xdr:cxnSp macro="">
      <xdr:nvCxnSpPr>
        <xdr:cNvPr id="74" name="直線コネクタ 73"/>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分母となる経常一般財源収入は、地方交付税の減等の影響により減少し、分子となる充当一般財源支出も、公債費等の減により減少した。</a:t>
          </a:r>
          <a:endParaRPr lang="ja-JP" altLang="ja-JP" sz="1400">
            <a:effectLst/>
          </a:endParaRPr>
        </a:p>
        <a:p>
          <a:r>
            <a:rPr kumimoji="1" lang="ja-JP" altLang="ja-JP" sz="1100">
              <a:solidFill>
                <a:schemeClr val="dk1"/>
              </a:solidFill>
              <a:effectLst/>
              <a:latin typeface="+mn-lt"/>
              <a:ea typeface="+mn-ea"/>
              <a:cs typeface="+mn-cs"/>
            </a:rPr>
            <a:t>　その結果、分子の減が分母の減を上回ったため、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引き続き行財政改革に取り組み、経常経費の節減を図ることにより数値改善に努める。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162278</xdr:rowOff>
    </xdr:from>
    <xdr:to>
      <xdr:col>7</xdr:col>
      <xdr:colOff>152400</xdr:colOff>
      <xdr:row>62</xdr:row>
      <xdr:rowOff>4233</xdr:rowOff>
    </xdr:to>
    <xdr:cxnSp macro="">
      <xdr:nvCxnSpPr>
        <xdr:cNvPr id="131" name="直線コネクタ 130"/>
        <xdr:cNvCxnSpPr/>
      </xdr:nvCxnSpPr>
      <xdr:spPr>
        <a:xfrm flipV="1">
          <a:off x="4114800" y="1062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46160</xdr:rowOff>
    </xdr:from>
    <xdr:ext cx="762000" cy="259045"/>
    <xdr:sp macro="" textlink="">
      <xdr:nvSpPr>
        <xdr:cNvPr id="132" name="財政構造の弾力性平均値テキスト"/>
        <xdr:cNvSpPr txBox="1"/>
      </xdr:nvSpPr>
      <xdr:spPr>
        <a:xfrm>
          <a:off x="5041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165100</xdr:rowOff>
    </xdr:to>
    <xdr:cxnSp macro="">
      <xdr:nvCxnSpPr>
        <xdr:cNvPr id="134" name="直線コネクタ 133"/>
        <xdr:cNvCxnSpPr/>
      </xdr:nvCxnSpPr>
      <xdr:spPr>
        <a:xfrm flipV="1">
          <a:off x="3225800" y="1063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5238</xdr:rowOff>
    </xdr:from>
    <xdr:ext cx="736600" cy="259045"/>
    <xdr:sp macro="" textlink="">
      <xdr:nvSpPr>
        <xdr:cNvPr id="136" name="テキスト ボックス 135"/>
        <xdr:cNvSpPr txBox="1"/>
      </xdr:nvSpPr>
      <xdr:spPr>
        <a:xfrm>
          <a:off x="3733800" y="1097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76905</xdr:rowOff>
    </xdr:to>
    <xdr:cxnSp macro="">
      <xdr:nvCxnSpPr>
        <xdr:cNvPr id="137" name="直線コネクタ 136"/>
        <xdr:cNvCxnSpPr/>
      </xdr:nvCxnSpPr>
      <xdr:spPr>
        <a:xfrm flipV="1">
          <a:off x="2336800" y="1079500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141111</xdr:rowOff>
    </xdr:from>
    <xdr:to>
      <xdr:col>3</xdr:col>
      <xdr:colOff>279400</xdr:colOff>
      <xdr:row>64</xdr:row>
      <xdr:rowOff>76905</xdr:rowOff>
    </xdr:to>
    <xdr:cxnSp macro="">
      <xdr:nvCxnSpPr>
        <xdr:cNvPr id="140" name="直線コネクタ 139"/>
        <xdr:cNvCxnSpPr/>
      </xdr:nvCxnSpPr>
      <xdr:spPr>
        <a:xfrm>
          <a:off x="1447800" y="1094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111478</xdr:rowOff>
    </xdr:from>
    <xdr:to>
      <xdr:col>7</xdr:col>
      <xdr:colOff>203200</xdr:colOff>
      <xdr:row>62</xdr:row>
      <xdr:rowOff>41628</xdr:rowOff>
    </xdr:to>
    <xdr:sp macro="" textlink="">
      <xdr:nvSpPr>
        <xdr:cNvPr id="150" name="円/楕円 149"/>
        <xdr:cNvSpPr/>
      </xdr:nvSpPr>
      <xdr:spPr>
        <a:xfrm>
          <a:off x="49022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128005</xdr:rowOff>
    </xdr:from>
    <xdr:ext cx="762000" cy="259045"/>
    <xdr:sp macro="" textlink="">
      <xdr:nvSpPr>
        <xdr:cNvPr id="151" name="財政構造の弾力性該当値テキスト"/>
        <xdr:cNvSpPr txBox="1"/>
      </xdr:nvSpPr>
      <xdr:spPr>
        <a:xfrm>
          <a:off x="5041900" y="104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2" name="円/楕円 151"/>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3" name="テキスト ボックス 152"/>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26105</xdr:rowOff>
    </xdr:from>
    <xdr:to>
      <xdr:col>3</xdr:col>
      <xdr:colOff>330200</xdr:colOff>
      <xdr:row>64</xdr:row>
      <xdr:rowOff>127705</xdr:rowOff>
    </xdr:to>
    <xdr:sp macro="" textlink="">
      <xdr:nvSpPr>
        <xdr:cNvPr id="156" name="円/楕円 155"/>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112482</xdr:rowOff>
    </xdr:from>
    <xdr:ext cx="762000" cy="259045"/>
    <xdr:sp macro="" textlink="">
      <xdr:nvSpPr>
        <xdr:cNvPr id="157" name="テキスト ボックス 156"/>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90311</xdr:rowOff>
    </xdr:from>
    <xdr:to>
      <xdr:col>2</xdr:col>
      <xdr:colOff>127000</xdr:colOff>
      <xdr:row>64</xdr:row>
      <xdr:rowOff>20461</xdr:rowOff>
    </xdr:to>
    <xdr:sp macro="" textlink="">
      <xdr:nvSpPr>
        <xdr:cNvPr id="158" name="円/楕円 157"/>
        <xdr:cNvSpPr/>
      </xdr:nvSpPr>
      <xdr:spPr>
        <a:xfrm>
          <a:off x="13970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5238</xdr:rowOff>
    </xdr:from>
    <xdr:ext cx="762000" cy="259045"/>
    <xdr:sp macro="" textlink="">
      <xdr:nvSpPr>
        <xdr:cNvPr id="159" name="テキスト ボックス 158"/>
        <xdr:cNvSpPr txBox="1"/>
      </xdr:nvSpPr>
      <xdr:spPr>
        <a:xfrm>
          <a:off x="1066800" y="1097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前年度比で人件費、物件費及び維持補修費がともに増加したため、決算額は増となった。</a:t>
          </a:r>
          <a:endParaRPr lang="ja-JP" altLang="ja-JP" sz="1400">
            <a:effectLst/>
          </a:endParaRPr>
        </a:p>
        <a:p>
          <a:r>
            <a:rPr kumimoji="1" lang="ja-JP" altLang="ja-JP" sz="1100">
              <a:solidFill>
                <a:schemeClr val="dk1"/>
              </a:solidFill>
              <a:effectLst/>
              <a:latin typeface="+mn-lt"/>
              <a:ea typeface="+mn-ea"/>
              <a:cs typeface="+mn-cs"/>
            </a:rPr>
            <a:t>　加えて、類似団体平均よりも数値が高くなっている要因として、他の類似団体では一部事務組合へ補助費として支出されている経費が、本市では直接人件費、物件費として支出していることも挙げられる。</a:t>
          </a:r>
          <a:endParaRPr lang="ja-JP" altLang="ja-JP" sz="1400">
            <a:effectLst/>
          </a:endParaRPr>
        </a:p>
        <a:p>
          <a:r>
            <a:rPr kumimoji="1" lang="ja-JP" altLang="ja-JP" sz="1100">
              <a:solidFill>
                <a:schemeClr val="dk1"/>
              </a:solidFill>
              <a:effectLst/>
              <a:latin typeface="+mn-lt"/>
              <a:ea typeface="+mn-ea"/>
              <a:cs typeface="+mn-cs"/>
            </a:rPr>
            <a:t>　今後も業務の民間委託を進めるなど、人件費及び物件費等の節減に努める。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127983</xdr:rowOff>
    </xdr:from>
    <xdr:to>
      <xdr:col>7</xdr:col>
      <xdr:colOff>152400</xdr:colOff>
      <xdr:row>87</xdr:row>
      <xdr:rowOff>24619</xdr:rowOff>
    </xdr:to>
    <xdr:cxnSp macro="">
      <xdr:nvCxnSpPr>
        <xdr:cNvPr id="194" name="直線コネクタ 193"/>
        <xdr:cNvCxnSpPr/>
      </xdr:nvCxnSpPr>
      <xdr:spPr>
        <a:xfrm>
          <a:off x="4114800" y="14872683"/>
          <a:ext cx="8382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5"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127983</xdr:rowOff>
    </xdr:from>
    <xdr:to>
      <xdr:col>6</xdr:col>
      <xdr:colOff>0</xdr:colOff>
      <xdr:row>86</xdr:row>
      <xdr:rowOff>144109</xdr:rowOff>
    </xdr:to>
    <xdr:cxnSp macro="">
      <xdr:nvCxnSpPr>
        <xdr:cNvPr id="197" name="直線コネクタ 196"/>
        <xdr:cNvCxnSpPr/>
      </xdr:nvCxnSpPr>
      <xdr:spPr>
        <a:xfrm flipV="1">
          <a:off x="3225800" y="14872683"/>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149151</xdr:rowOff>
    </xdr:from>
    <xdr:ext cx="736600" cy="259045"/>
    <xdr:sp macro="" textlink="">
      <xdr:nvSpPr>
        <xdr:cNvPr id="199" name="テキスト ボックス 198"/>
        <xdr:cNvSpPr txBox="1"/>
      </xdr:nvSpPr>
      <xdr:spPr>
        <a:xfrm>
          <a:off x="3733800" y="143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144109</xdr:rowOff>
    </xdr:from>
    <xdr:to>
      <xdr:col>4</xdr:col>
      <xdr:colOff>482600</xdr:colOff>
      <xdr:row>88</xdr:row>
      <xdr:rowOff>76332</xdr:rowOff>
    </xdr:to>
    <xdr:cxnSp macro="">
      <xdr:nvCxnSpPr>
        <xdr:cNvPr id="200" name="直線コネクタ 199"/>
        <xdr:cNvCxnSpPr/>
      </xdr:nvCxnSpPr>
      <xdr:spPr>
        <a:xfrm flipV="1">
          <a:off x="2336800" y="14888809"/>
          <a:ext cx="889000" cy="27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167335</xdr:rowOff>
    </xdr:from>
    <xdr:ext cx="762000" cy="259045"/>
    <xdr:sp macro="" textlink="">
      <xdr:nvSpPr>
        <xdr:cNvPr id="202" name="テキスト ボックス 201"/>
        <xdr:cNvSpPr txBox="1"/>
      </xdr:nvSpPr>
      <xdr:spPr>
        <a:xfrm>
          <a:off x="2844800" y="1422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76332</xdr:rowOff>
    </xdr:from>
    <xdr:to>
      <xdr:col>3</xdr:col>
      <xdr:colOff>279400</xdr:colOff>
      <xdr:row>89</xdr:row>
      <xdr:rowOff>80025</xdr:rowOff>
    </xdr:to>
    <xdr:cxnSp macro="">
      <xdr:nvCxnSpPr>
        <xdr:cNvPr id="203" name="直線コネクタ 202"/>
        <xdr:cNvCxnSpPr/>
      </xdr:nvCxnSpPr>
      <xdr:spPr>
        <a:xfrm flipV="1">
          <a:off x="1447800" y="15163932"/>
          <a:ext cx="889000" cy="1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5" name="テキスト ボックス 204"/>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111870</xdr:rowOff>
    </xdr:from>
    <xdr:ext cx="762000" cy="259045"/>
    <xdr:sp macro="" textlink="">
      <xdr:nvSpPr>
        <xdr:cNvPr id="207" name="テキスト ボックス 206"/>
        <xdr:cNvSpPr txBox="1"/>
      </xdr:nvSpPr>
      <xdr:spPr>
        <a:xfrm>
          <a:off x="1066800" y="143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145269</xdr:rowOff>
    </xdr:from>
    <xdr:to>
      <xdr:col>7</xdr:col>
      <xdr:colOff>203200</xdr:colOff>
      <xdr:row>87</xdr:row>
      <xdr:rowOff>75419</xdr:rowOff>
    </xdr:to>
    <xdr:sp macro="" textlink="">
      <xdr:nvSpPr>
        <xdr:cNvPr id="213" name="円/楕円 212"/>
        <xdr:cNvSpPr/>
      </xdr:nvSpPr>
      <xdr:spPr>
        <a:xfrm>
          <a:off x="4902200" y="148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117346</xdr:rowOff>
    </xdr:from>
    <xdr:ext cx="762000" cy="259045"/>
    <xdr:sp macro="" textlink="">
      <xdr:nvSpPr>
        <xdr:cNvPr id="214" name="人件費・物件費等の状況該当値テキスト"/>
        <xdr:cNvSpPr txBox="1"/>
      </xdr:nvSpPr>
      <xdr:spPr>
        <a:xfrm>
          <a:off x="5041900" y="1486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118,349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77183</xdr:rowOff>
    </xdr:from>
    <xdr:to>
      <xdr:col>6</xdr:col>
      <xdr:colOff>50800</xdr:colOff>
      <xdr:row>87</xdr:row>
      <xdr:rowOff>7333</xdr:rowOff>
    </xdr:to>
    <xdr:sp macro="" textlink="">
      <xdr:nvSpPr>
        <xdr:cNvPr id="215" name="円/楕円 214"/>
        <xdr:cNvSpPr/>
      </xdr:nvSpPr>
      <xdr:spPr>
        <a:xfrm>
          <a:off x="4064000" y="14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163560</xdr:rowOff>
    </xdr:from>
    <xdr:ext cx="736600" cy="259045"/>
    <xdr:sp macro="" textlink="">
      <xdr:nvSpPr>
        <xdr:cNvPr id="216" name="テキスト ボックス 215"/>
        <xdr:cNvSpPr txBox="1"/>
      </xdr:nvSpPr>
      <xdr:spPr>
        <a:xfrm>
          <a:off x="3733800" y="1490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93309</xdr:rowOff>
    </xdr:from>
    <xdr:to>
      <xdr:col>4</xdr:col>
      <xdr:colOff>533400</xdr:colOff>
      <xdr:row>87</xdr:row>
      <xdr:rowOff>23459</xdr:rowOff>
    </xdr:to>
    <xdr:sp macro="" textlink="">
      <xdr:nvSpPr>
        <xdr:cNvPr id="217" name="円/楕円 216"/>
        <xdr:cNvSpPr/>
      </xdr:nvSpPr>
      <xdr:spPr>
        <a:xfrm>
          <a:off x="3175000" y="148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8236</xdr:rowOff>
    </xdr:from>
    <xdr:ext cx="762000" cy="259045"/>
    <xdr:sp macro="" textlink="">
      <xdr:nvSpPr>
        <xdr:cNvPr id="218" name="テキスト ボックス 217"/>
        <xdr:cNvSpPr txBox="1"/>
      </xdr:nvSpPr>
      <xdr:spPr>
        <a:xfrm>
          <a:off x="2844800" y="149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25532</xdr:rowOff>
    </xdr:from>
    <xdr:to>
      <xdr:col>3</xdr:col>
      <xdr:colOff>330200</xdr:colOff>
      <xdr:row>88</xdr:row>
      <xdr:rowOff>127132</xdr:rowOff>
    </xdr:to>
    <xdr:sp macro="" textlink="">
      <xdr:nvSpPr>
        <xdr:cNvPr id="219" name="円/楕円 218"/>
        <xdr:cNvSpPr/>
      </xdr:nvSpPr>
      <xdr:spPr>
        <a:xfrm>
          <a:off x="2286000" y="151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111909</xdr:rowOff>
    </xdr:from>
    <xdr:ext cx="762000" cy="259045"/>
    <xdr:sp macro="" textlink="">
      <xdr:nvSpPr>
        <xdr:cNvPr id="220" name="テキスト ボックス 219"/>
        <xdr:cNvSpPr txBox="1"/>
      </xdr:nvSpPr>
      <xdr:spPr>
        <a:xfrm>
          <a:off x="1955800" y="151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29225</xdr:rowOff>
    </xdr:from>
    <xdr:to>
      <xdr:col>2</xdr:col>
      <xdr:colOff>127000</xdr:colOff>
      <xdr:row>89</xdr:row>
      <xdr:rowOff>130825</xdr:rowOff>
    </xdr:to>
    <xdr:sp macro="" textlink="">
      <xdr:nvSpPr>
        <xdr:cNvPr id="221" name="円/楕円 220"/>
        <xdr:cNvSpPr/>
      </xdr:nvSpPr>
      <xdr:spPr>
        <a:xfrm>
          <a:off x="1397000" y="152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115602</xdr:rowOff>
    </xdr:from>
    <xdr:ext cx="762000" cy="259045"/>
    <xdr:sp macro="" textlink="">
      <xdr:nvSpPr>
        <xdr:cNvPr id="222" name="テキスト ボックス 221"/>
        <xdr:cNvSpPr txBox="1"/>
      </xdr:nvSpPr>
      <xdr:spPr>
        <a:xfrm>
          <a:off x="1066800" y="153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給与水準の適正化及び</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から実施している</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給与カットの</a:t>
          </a:r>
          <a:r>
            <a:rPr kumimoji="1" lang="ja-JP" altLang="ja-JP" sz="1100">
              <a:solidFill>
                <a:schemeClr val="dk1"/>
              </a:solidFill>
              <a:effectLst/>
              <a:latin typeface="+mn-lt"/>
              <a:ea typeface="+mn-ea"/>
              <a:cs typeface="+mn-cs"/>
            </a:rPr>
            <a:t>結果、本市は類似団体平均よりも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ポイント低く、全国市平均よりも</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となっている。引き続き適正化を図る。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6048</xdr:rowOff>
    </xdr:to>
    <xdr:cxnSp macro="">
      <xdr:nvCxnSpPr>
        <xdr:cNvPr id="258" name="直線コネクタ 257"/>
        <xdr:cNvCxnSpPr/>
      </xdr:nvCxnSpPr>
      <xdr:spPr>
        <a:xfrm>
          <a:off x="16179800" y="1399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108555</xdr:rowOff>
    </xdr:to>
    <xdr:cxnSp macro="">
      <xdr:nvCxnSpPr>
        <xdr:cNvPr id="261" name="直線コネクタ 260"/>
        <xdr:cNvCxnSpPr/>
      </xdr:nvCxnSpPr>
      <xdr:spPr>
        <a:xfrm>
          <a:off x="15290800" y="139385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89</xdr:row>
      <xdr:rowOff>35379</xdr:rowOff>
    </xdr:to>
    <xdr:cxnSp macro="">
      <xdr:nvCxnSpPr>
        <xdr:cNvPr id="264" name="直線コネクタ 263"/>
        <xdr:cNvCxnSpPr/>
      </xdr:nvCxnSpPr>
      <xdr:spPr>
        <a:xfrm flipV="1">
          <a:off x="14401800" y="13938552"/>
          <a:ext cx="8890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81341</xdr:rowOff>
    </xdr:to>
    <xdr:cxnSp macro="">
      <xdr:nvCxnSpPr>
        <xdr:cNvPr id="267" name="直線コネクタ 266"/>
        <xdr:cNvCxnSpPr/>
      </xdr:nvCxnSpPr>
      <xdr:spPr>
        <a:xfrm flipV="1">
          <a:off x="13512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7" name="円/楕円 276"/>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8"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9" name="円/楕円 278"/>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80" name="テキスト ボックス 279"/>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1" name="円/楕円 280"/>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2" name="テキスト ボックス 281"/>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4" name="テキスト ボックス 283"/>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6" name="テキスト ボックス 285"/>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組織機構の見直し等の適正な人員管理を進め、前年度比で</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ポイント下がり、</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今後も事務事業の見直しを進めながら、行政課題に即応した適正な人員管理に努める。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4" name="直線コネクタ 313"/>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5"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6" name="直線コネクタ 315"/>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7"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8" name="直線コネクタ 317"/>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143256</xdr:rowOff>
    </xdr:from>
    <xdr:to>
      <xdr:col>24</xdr:col>
      <xdr:colOff>558800</xdr:colOff>
      <xdr:row>63</xdr:row>
      <xdr:rowOff>152908</xdr:rowOff>
    </xdr:to>
    <xdr:cxnSp macro="">
      <xdr:nvCxnSpPr>
        <xdr:cNvPr id="319" name="直線コネクタ 318"/>
        <xdr:cNvCxnSpPr/>
      </xdr:nvCxnSpPr>
      <xdr:spPr>
        <a:xfrm flipV="1">
          <a:off x="16179800" y="109446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20"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1" name="フローチャート : 判断 320"/>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152908</xdr:rowOff>
    </xdr:from>
    <xdr:to>
      <xdr:col>23</xdr:col>
      <xdr:colOff>406400</xdr:colOff>
      <xdr:row>64</xdr:row>
      <xdr:rowOff>762</xdr:rowOff>
    </xdr:to>
    <xdr:cxnSp macro="">
      <xdr:nvCxnSpPr>
        <xdr:cNvPr id="322" name="直線コネクタ 321"/>
        <xdr:cNvCxnSpPr/>
      </xdr:nvCxnSpPr>
      <xdr:spPr>
        <a:xfrm flipV="1">
          <a:off x="15290800" y="109542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3" name="フローチャート : 判断 322"/>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4" name="テキスト ボックス 323"/>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xdr:rowOff>
    </xdr:from>
    <xdr:to>
      <xdr:col>22</xdr:col>
      <xdr:colOff>203200</xdr:colOff>
      <xdr:row>64</xdr:row>
      <xdr:rowOff>49022</xdr:rowOff>
    </xdr:to>
    <xdr:cxnSp macro="">
      <xdr:nvCxnSpPr>
        <xdr:cNvPr id="325" name="直線コネクタ 324"/>
        <xdr:cNvCxnSpPr/>
      </xdr:nvCxnSpPr>
      <xdr:spPr>
        <a:xfrm flipV="1">
          <a:off x="14401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6" name="フローチャート : 判断 325"/>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27" name="テキスト ボックス 326"/>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49022</xdr:rowOff>
    </xdr:from>
    <xdr:to>
      <xdr:col>21</xdr:col>
      <xdr:colOff>0</xdr:colOff>
      <xdr:row>65</xdr:row>
      <xdr:rowOff>27178</xdr:rowOff>
    </xdr:to>
    <xdr:cxnSp macro="">
      <xdr:nvCxnSpPr>
        <xdr:cNvPr id="328" name="直線コネクタ 327"/>
        <xdr:cNvCxnSpPr/>
      </xdr:nvCxnSpPr>
      <xdr:spPr>
        <a:xfrm flipV="1">
          <a:off x="13512800" y="1102182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0" name="テキスト ボックス 329"/>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1" name="フローチャート : 判断 330"/>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2" name="テキスト ボックス 331"/>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92456</xdr:rowOff>
    </xdr:from>
    <xdr:to>
      <xdr:col>24</xdr:col>
      <xdr:colOff>609600</xdr:colOff>
      <xdr:row>64</xdr:row>
      <xdr:rowOff>22606</xdr:rowOff>
    </xdr:to>
    <xdr:sp macro="" textlink="">
      <xdr:nvSpPr>
        <xdr:cNvPr id="338" name="円/楕円 337"/>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64533</xdr:rowOff>
    </xdr:from>
    <xdr:ext cx="762000" cy="259045"/>
    <xdr:sp macro="" textlink="">
      <xdr:nvSpPr>
        <xdr:cNvPr id="339" name="定員管理の状況該当値テキスト"/>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102108</xdr:rowOff>
    </xdr:from>
    <xdr:to>
      <xdr:col>23</xdr:col>
      <xdr:colOff>457200</xdr:colOff>
      <xdr:row>64</xdr:row>
      <xdr:rowOff>32258</xdr:rowOff>
    </xdr:to>
    <xdr:sp macro="" textlink="">
      <xdr:nvSpPr>
        <xdr:cNvPr id="340" name="円/楕円 339"/>
        <xdr:cNvSpPr/>
      </xdr:nvSpPr>
      <xdr:spPr>
        <a:xfrm>
          <a:off x="16129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17035</xdr:rowOff>
    </xdr:from>
    <xdr:ext cx="736600" cy="259045"/>
    <xdr:sp macro="" textlink="">
      <xdr:nvSpPr>
        <xdr:cNvPr id="341" name="テキスト ボックス 340"/>
        <xdr:cNvSpPr txBox="1"/>
      </xdr:nvSpPr>
      <xdr:spPr>
        <a:xfrm>
          <a:off x="15798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121412</xdr:rowOff>
    </xdr:from>
    <xdr:to>
      <xdr:col>22</xdr:col>
      <xdr:colOff>254000</xdr:colOff>
      <xdr:row>64</xdr:row>
      <xdr:rowOff>51562</xdr:rowOff>
    </xdr:to>
    <xdr:sp macro="" textlink="">
      <xdr:nvSpPr>
        <xdr:cNvPr id="342" name="円/楕円 341"/>
        <xdr:cNvSpPr/>
      </xdr:nvSpPr>
      <xdr:spPr>
        <a:xfrm>
          <a:off x="15240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36339</xdr:rowOff>
    </xdr:from>
    <xdr:ext cx="762000" cy="259045"/>
    <xdr:sp macro="" textlink="">
      <xdr:nvSpPr>
        <xdr:cNvPr id="343" name="テキスト ボックス 342"/>
        <xdr:cNvSpPr txBox="1"/>
      </xdr:nvSpPr>
      <xdr:spPr>
        <a:xfrm>
          <a:off x="14909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169672</xdr:rowOff>
    </xdr:from>
    <xdr:to>
      <xdr:col>21</xdr:col>
      <xdr:colOff>50800</xdr:colOff>
      <xdr:row>64</xdr:row>
      <xdr:rowOff>99822</xdr:rowOff>
    </xdr:to>
    <xdr:sp macro="" textlink="">
      <xdr:nvSpPr>
        <xdr:cNvPr id="344" name="円/楕円 343"/>
        <xdr:cNvSpPr/>
      </xdr:nvSpPr>
      <xdr:spPr>
        <a:xfrm>
          <a:off x="14351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84599</xdr:rowOff>
    </xdr:from>
    <xdr:ext cx="762000" cy="259045"/>
    <xdr:sp macro="" textlink="">
      <xdr:nvSpPr>
        <xdr:cNvPr id="345" name="テキスト ボックス 344"/>
        <xdr:cNvSpPr txBox="1"/>
      </xdr:nvSpPr>
      <xdr:spPr>
        <a:xfrm>
          <a:off x="14020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147828</xdr:rowOff>
    </xdr:from>
    <xdr:to>
      <xdr:col>19</xdr:col>
      <xdr:colOff>533400</xdr:colOff>
      <xdr:row>65</xdr:row>
      <xdr:rowOff>77978</xdr:rowOff>
    </xdr:to>
    <xdr:sp macro="" textlink="">
      <xdr:nvSpPr>
        <xdr:cNvPr id="346" name="円/楕円 345"/>
        <xdr:cNvSpPr/>
      </xdr:nvSpPr>
      <xdr:spPr>
        <a:xfrm>
          <a:off x="13462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62755</xdr:rowOff>
    </xdr:from>
    <xdr:ext cx="762000" cy="259045"/>
    <xdr:sp macro="" textlink="">
      <xdr:nvSpPr>
        <xdr:cNvPr id="347" name="テキスト ボックス 346"/>
        <xdr:cNvSpPr txBox="1"/>
      </xdr:nvSpPr>
      <xdr:spPr>
        <a:xfrm>
          <a:off x="13131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ポイント改善したものの、類似団体中最低の</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本市の公債費は、合併前後の社会基盤整備に要した普通建設事業に係る起債償還により、高止まりの状態が続いているが、引き続き市債の繰上償還や新規発行債の抑制を行うことにより、数値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43</xdr:row>
      <xdr:rowOff>107315</xdr:rowOff>
    </xdr:to>
    <xdr:cxnSp macro="">
      <xdr:nvCxnSpPr>
        <xdr:cNvPr id="372" name="直線コネクタ 371"/>
        <xdr:cNvCxnSpPr/>
      </xdr:nvCxnSpPr>
      <xdr:spPr>
        <a:xfrm flipV="1">
          <a:off x="17018000" y="6279197"/>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79392</xdr:rowOff>
    </xdr:from>
    <xdr:ext cx="762000" cy="259045"/>
    <xdr:sp macro="" textlink="">
      <xdr:nvSpPr>
        <xdr:cNvPr id="373"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43</xdr:row>
      <xdr:rowOff>107315</xdr:rowOff>
    </xdr:from>
    <xdr:to>
      <xdr:col>24</xdr:col>
      <xdr:colOff>647700</xdr:colOff>
      <xdr:row>43</xdr:row>
      <xdr:rowOff>107315</xdr:rowOff>
    </xdr:to>
    <xdr:cxnSp macro="">
      <xdr:nvCxnSpPr>
        <xdr:cNvPr id="374" name="直線コネクタ 373"/>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107315</xdr:rowOff>
    </xdr:from>
    <xdr:to>
      <xdr:col>24</xdr:col>
      <xdr:colOff>558800</xdr:colOff>
      <xdr:row>44</xdr:row>
      <xdr:rowOff>14288</xdr:rowOff>
    </xdr:to>
    <xdr:cxnSp macro="">
      <xdr:nvCxnSpPr>
        <xdr:cNvPr id="377" name="直線コネクタ 376"/>
        <xdr:cNvCxnSpPr/>
      </xdr:nvCxnSpPr>
      <xdr:spPr>
        <a:xfrm flipV="1">
          <a:off x="16179800" y="747966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79710</xdr:rowOff>
    </xdr:from>
    <xdr:ext cx="762000" cy="259045"/>
    <xdr:sp macro="" textlink="">
      <xdr:nvSpPr>
        <xdr:cNvPr id="378" name="公債費負担の状況平均値テキスト"/>
        <xdr:cNvSpPr txBox="1"/>
      </xdr:nvSpPr>
      <xdr:spPr>
        <a:xfrm>
          <a:off x="17106900" y="642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63182</xdr:rowOff>
    </xdr:from>
    <xdr:to>
      <xdr:col>24</xdr:col>
      <xdr:colOff>609600</xdr:colOff>
      <xdr:row>38</xdr:row>
      <xdr:rowOff>164782</xdr:rowOff>
    </xdr:to>
    <xdr:sp macro="" textlink="">
      <xdr:nvSpPr>
        <xdr:cNvPr id="379" name="フローチャート : 判断 378"/>
        <xdr:cNvSpPr/>
      </xdr:nvSpPr>
      <xdr:spPr>
        <a:xfrm>
          <a:off x="169672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14288</xdr:rowOff>
    </xdr:from>
    <xdr:to>
      <xdr:col>23</xdr:col>
      <xdr:colOff>406400</xdr:colOff>
      <xdr:row>44</xdr:row>
      <xdr:rowOff>62547</xdr:rowOff>
    </xdr:to>
    <xdr:cxnSp macro="">
      <xdr:nvCxnSpPr>
        <xdr:cNvPr id="380" name="直線コネクタ 379"/>
        <xdr:cNvCxnSpPr/>
      </xdr:nvCxnSpPr>
      <xdr:spPr>
        <a:xfrm flipV="1">
          <a:off x="15290800" y="75580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129540</xdr:rowOff>
    </xdr:from>
    <xdr:to>
      <xdr:col>23</xdr:col>
      <xdr:colOff>457200</xdr:colOff>
      <xdr:row>39</xdr:row>
      <xdr:rowOff>59690</xdr:rowOff>
    </xdr:to>
    <xdr:sp macro="" textlink="">
      <xdr:nvSpPr>
        <xdr:cNvPr id="381" name="フローチャート : 判断 380"/>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82" name="テキスト ボックス 38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62547</xdr:rowOff>
    </xdr:from>
    <xdr:to>
      <xdr:col>22</xdr:col>
      <xdr:colOff>203200</xdr:colOff>
      <xdr:row>44</xdr:row>
      <xdr:rowOff>104775</xdr:rowOff>
    </xdr:to>
    <xdr:cxnSp macro="">
      <xdr:nvCxnSpPr>
        <xdr:cNvPr id="383" name="直線コネクタ 382"/>
        <xdr:cNvCxnSpPr/>
      </xdr:nvCxnSpPr>
      <xdr:spPr>
        <a:xfrm flipV="1">
          <a:off x="14401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318</xdr:rowOff>
    </xdr:from>
    <xdr:to>
      <xdr:col>22</xdr:col>
      <xdr:colOff>254000</xdr:colOff>
      <xdr:row>39</xdr:row>
      <xdr:rowOff>101918</xdr:rowOff>
    </xdr:to>
    <xdr:sp macro="" textlink="">
      <xdr:nvSpPr>
        <xdr:cNvPr id="384" name="フローチャート : 判断 383"/>
        <xdr:cNvSpPr/>
      </xdr:nvSpPr>
      <xdr:spPr>
        <a:xfrm>
          <a:off x="15240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112095</xdr:rowOff>
    </xdr:from>
    <xdr:ext cx="762000" cy="259045"/>
    <xdr:sp macro="" textlink="">
      <xdr:nvSpPr>
        <xdr:cNvPr id="385" name="テキスト ボックス 384"/>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44</xdr:row>
      <xdr:rowOff>128905</xdr:rowOff>
    </xdr:to>
    <xdr:cxnSp macro="">
      <xdr:nvCxnSpPr>
        <xdr:cNvPr id="386" name="直線コネクタ 385"/>
        <xdr:cNvCxnSpPr/>
      </xdr:nvCxnSpPr>
      <xdr:spPr>
        <a:xfrm flipV="1">
          <a:off x="13512800" y="76485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54610</xdr:rowOff>
    </xdr:from>
    <xdr:to>
      <xdr:col>21</xdr:col>
      <xdr:colOff>50800</xdr:colOff>
      <xdr:row>39</xdr:row>
      <xdr:rowOff>156210</xdr:rowOff>
    </xdr:to>
    <xdr:sp macro="" textlink="">
      <xdr:nvSpPr>
        <xdr:cNvPr id="387" name="フローチャート : 判断 386"/>
        <xdr:cNvSpPr/>
      </xdr:nvSpPr>
      <xdr:spPr>
        <a:xfrm>
          <a:off x="14351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88" name="テキスト ボックス 387"/>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89" name="フローチャート : 判断 388"/>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390" name="テキスト ボックス 389"/>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56515</xdr:rowOff>
    </xdr:from>
    <xdr:to>
      <xdr:col>24</xdr:col>
      <xdr:colOff>609600</xdr:colOff>
      <xdr:row>43</xdr:row>
      <xdr:rowOff>158115</xdr:rowOff>
    </xdr:to>
    <xdr:sp macro="" textlink="">
      <xdr:nvSpPr>
        <xdr:cNvPr id="396" name="円/楕円 395"/>
        <xdr:cNvSpPr/>
      </xdr:nvSpPr>
      <xdr:spPr>
        <a:xfrm>
          <a:off x="16967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123842</xdr:rowOff>
    </xdr:from>
    <xdr:ext cx="762000" cy="259045"/>
    <xdr:sp macro="" textlink="">
      <xdr:nvSpPr>
        <xdr:cNvPr id="397" name="公債費負担の状況該当値テキスト"/>
        <xdr:cNvSpPr txBox="1"/>
      </xdr:nvSpPr>
      <xdr:spPr>
        <a:xfrm>
          <a:off x="17106900" y="732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134938</xdr:rowOff>
    </xdr:from>
    <xdr:to>
      <xdr:col>23</xdr:col>
      <xdr:colOff>457200</xdr:colOff>
      <xdr:row>44</xdr:row>
      <xdr:rowOff>65088</xdr:rowOff>
    </xdr:to>
    <xdr:sp macro="" textlink="">
      <xdr:nvSpPr>
        <xdr:cNvPr id="398" name="円/楕円 397"/>
        <xdr:cNvSpPr/>
      </xdr:nvSpPr>
      <xdr:spPr>
        <a:xfrm>
          <a:off x="16129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49865</xdr:rowOff>
    </xdr:from>
    <xdr:ext cx="736600" cy="259045"/>
    <xdr:sp macro="" textlink="">
      <xdr:nvSpPr>
        <xdr:cNvPr id="399" name="テキスト ボックス 398"/>
        <xdr:cNvSpPr txBox="1"/>
      </xdr:nvSpPr>
      <xdr:spPr>
        <a:xfrm>
          <a:off x="15798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11747</xdr:rowOff>
    </xdr:from>
    <xdr:to>
      <xdr:col>22</xdr:col>
      <xdr:colOff>254000</xdr:colOff>
      <xdr:row>44</xdr:row>
      <xdr:rowOff>113347</xdr:rowOff>
    </xdr:to>
    <xdr:sp macro="" textlink="">
      <xdr:nvSpPr>
        <xdr:cNvPr id="400" name="円/楕円 399"/>
        <xdr:cNvSpPr/>
      </xdr:nvSpPr>
      <xdr:spPr>
        <a:xfrm>
          <a:off x="15240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98124</xdr:rowOff>
    </xdr:from>
    <xdr:ext cx="762000" cy="259045"/>
    <xdr:sp macro="" textlink="">
      <xdr:nvSpPr>
        <xdr:cNvPr id="401" name="テキスト ボックス 400"/>
        <xdr:cNvSpPr txBox="1"/>
      </xdr:nvSpPr>
      <xdr:spPr>
        <a:xfrm>
          <a:off x="14909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402" name="円/楕円 401"/>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403" name="テキスト ボックス 402"/>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78105</xdr:rowOff>
    </xdr:from>
    <xdr:to>
      <xdr:col>19</xdr:col>
      <xdr:colOff>533400</xdr:colOff>
      <xdr:row>45</xdr:row>
      <xdr:rowOff>8255</xdr:rowOff>
    </xdr:to>
    <xdr:sp macro="" textlink="">
      <xdr:nvSpPr>
        <xdr:cNvPr id="404" name="円/楕円 403"/>
        <xdr:cNvSpPr/>
      </xdr:nvSpPr>
      <xdr:spPr>
        <a:xfrm>
          <a:off x="13462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164482</xdr:rowOff>
    </xdr:from>
    <xdr:ext cx="762000" cy="259045"/>
    <xdr:sp macro="" textlink="">
      <xdr:nvSpPr>
        <xdr:cNvPr id="405" name="テキスト ボックス 404"/>
        <xdr:cNvSpPr txBox="1"/>
      </xdr:nvSpPr>
      <xdr:spPr>
        <a:xfrm>
          <a:off x="13131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合併前後に社会基盤整備を積極的に実施した結果、地方債残高が増加し、併せて同理由により公営企業への繰出しも増加したため、類似団体中最低の</a:t>
          </a:r>
          <a:r>
            <a:rPr kumimoji="1" lang="en-US" altLang="ja-JP" sz="1100">
              <a:solidFill>
                <a:schemeClr val="dk1"/>
              </a:solidFill>
              <a:effectLst/>
              <a:latin typeface="+mn-lt"/>
              <a:ea typeface="+mn-ea"/>
              <a:cs typeface="+mn-cs"/>
            </a:rPr>
            <a:t>176.9%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前年度比では、繰上償還等の効果により</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ポイント改善したものの、引き続き積極的な繰上償還等により公債費の削減に努めるとともに、公共事業費を本市の財政力に見合った規模に縮減し、市債の新規発行額の抑制を図る。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47269</xdr:rowOff>
    </xdr:to>
    <xdr:cxnSp macro="">
      <xdr:nvCxnSpPr>
        <xdr:cNvPr id="432" name="直線コネクタ 431"/>
        <xdr:cNvCxnSpPr/>
      </xdr:nvCxnSpPr>
      <xdr:spPr>
        <a:xfrm flipV="1">
          <a:off x="17018000" y="2451100"/>
          <a:ext cx="0" cy="853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19346</xdr:rowOff>
    </xdr:from>
    <xdr:ext cx="762000" cy="259045"/>
    <xdr:sp macro="" textlink="">
      <xdr:nvSpPr>
        <xdr:cNvPr id="433" name="将来負担の状況最小値テキスト"/>
        <xdr:cNvSpPr txBox="1"/>
      </xdr:nvSpPr>
      <xdr:spPr>
        <a:xfrm>
          <a:off x="17106900" y="32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19</xdr:row>
      <xdr:rowOff>47269</xdr:rowOff>
    </xdr:from>
    <xdr:to>
      <xdr:col>24</xdr:col>
      <xdr:colOff>647700</xdr:colOff>
      <xdr:row>19</xdr:row>
      <xdr:rowOff>47269</xdr:rowOff>
    </xdr:to>
    <xdr:cxnSp macro="">
      <xdr:nvCxnSpPr>
        <xdr:cNvPr id="434" name="直線コネクタ 433"/>
        <xdr:cNvCxnSpPr/>
      </xdr:nvCxnSpPr>
      <xdr:spPr>
        <a:xfrm>
          <a:off x="16929100" y="330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47269</xdr:rowOff>
    </xdr:from>
    <xdr:to>
      <xdr:col>24</xdr:col>
      <xdr:colOff>558800</xdr:colOff>
      <xdr:row>19</xdr:row>
      <xdr:rowOff>143789</xdr:rowOff>
    </xdr:to>
    <xdr:cxnSp macro="">
      <xdr:nvCxnSpPr>
        <xdr:cNvPr id="437" name="直線コネクタ 436"/>
        <xdr:cNvCxnSpPr/>
      </xdr:nvCxnSpPr>
      <xdr:spPr>
        <a:xfrm flipV="1">
          <a:off x="16179800" y="330481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118838</xdr:rowOff>
    </xdr:from>
    <xdr:ext cx="762000" cy="259045"/>
    <xdr:sp macro="" textlink="">
      <xdr:nvSpPr>
        <xdr:cNvPr id="438" name="将来負担の状況平均値テキスト"/>
        <xdr:cNvSpPr txBox="1"/>
      </xdr:nvSpPr>
      <xdr:spPr>
        <a:xfrm>
          <a:off x="17106900" y="23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102311</xdr:rowOff>
    </xdr:from>
    <xdr:to>
      <xdr:col>24</xdr:col>
      <xdr:colOff>609600</xdr:colOff>
      <xdr:row>15</xdr:row>
      <xdr:rowOff>32461</xdr:rowOff>
    </xdr:to>
    <xdr:sp macro="" textlink="">
      <xdr:nvSpPr>
        <xdr:cNvPr id="439" name="フローチャート : 判断 438"/>
        <xdr:cNvSpPr/>
      </xdr:nvSpPr>
      <xdr:spPr>
        <a:xfrm>
          <a:off x="16967200" y="250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143789</xdr:rowOff>
    </xdr:from>
    <xdr:to>
      <xdr:col>23</xdr:col>
      <xdr:colOff>406400</xdr:colOff>
      <xdr:row>20</xdr:row>
      <xdr:rowOff>19152</xdr:rowOff>
    </xdr:to>
    <xdr:cxnSp macro="">
      <xdr:nvCxnSpPr>
        <xdr:cNvPr id="440" name="直線コネクタ 439"/>
        <xdr:cNvCxnSpPr/>
      </xdr:nvCxnSpPr>
      <xdr:spPr>
        <a:xfrm flipV="1">
          <a:off x="15290800" y="3401339"/>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147193</xdr:rowOff>
    </xdr:from>
    <xdr:to>
      <xdr:col>23</xdr:col>
      <xdr:colOff>457200</xdr:colOff>
      <xdr:row>15</xdr:row>
      <xdr:rowOff>77343</xdr:rowOff>
    </xdr:to>
    <xdr:sp macro="" textlink="">
      <xdr:nvSpPr>
        <xdr:cNvPr id="441" name="フローチャート : 判断 440"/>
        <xdr:cNvSpPr/>
      </xdr:nvSpPr>
      <xdr:spPr>
        <a:xfrm>
          <a:off x="16129000" y="254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87520</xdr:rowOff>
    </xdr:from>
    <xdr:ext cx="736600" cy="259045"/>
    <xdr:sp macro="" textlink="">
      <xdr:nvSpPr>
        <xdr:cNvPr id="442" name="テキスト ボックス 441"/>
        <xdr:cNvSpPr txBox="1"/>
      </xdr:nvSpPr>
      <xdr:spPr>
        <a:xfrm>
          <a:off x="15798800" y="231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19152</xdr:rowOff>
    </xdr:from>
    <xdr:to>
      <xdr:col>22</xdr:col>
      <xdr:colOff>203200</xdr:colOff>
      <xdr:row>20</xdr:row>
      <xdr:rowOff>104089</xdr:rowOff>
    </xdr:to>
    <xdr:cxnSp macro="">
      <xdr:nvCxnSpPr>
        <xdr:cNvPr id="443" name="直線コネクタ 442"/>
        <xdr:cNvCxnSpPr/>
      </xdr:nvCxnSpPr>
      <xdr:spPr>
        <a:xfrm flipV="1">
          <a:off x="14401800" y="3448152"/>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157328</xdr:rowOff>
    </xdr:from>
    <xdr:to>
      <xdr:col>22</xdr:col>
      <xdr:colOff>254000</xdr:colOff>
      <xdr:row>15</xdr:row>
      <xdr:rowOff>87478</xdr:rowOff>
    </xdr:to>
    <xdr:sp macro="" textlink="">
      <xdr:nvSpPr>
        <xdr:cNvPr id="444" name="フローチャート : 判断 443"/>
        <xdr:cNvSpPr/>
      </xdr:nvSpPr>
      <xdr:spPr>
        <a:xfrm>
          <a:off x="15240000" y="25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97655</xdr:rowOff>
    </xdr:from>
    <xdr:ext cx="762000" cy="259045"/>
    <xdr:sp macro="" textlink="">
      <xdr:nvSpPr>
        <xdr:cNvPr id="445" name="テキスト ボックス 444"/>
        <xdr:cNvSpPr txBox="1"/>
      </xdr:nvSpPr>
      <xdr:spPr>
        <a:xfrm>
          <a:off x="14909800" y="23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104089</xdr:rowOff>
    </xdr:from>
    <xdr:to>
      <xdr:col>21</xdr:col>
      <xdr:colOff>0</xdr:colOff>
      <xdr:row>20</xdr:row>
      <xdr:rowOff>169240</xdr:rowOff>
    </xdr:to>
    <xdr:cxnSp macro="">
      <xdr:nvCxnSpPr>
        <xdr:cNvPr id="446" name="直線コネクタ 445"/>
        <xdr:cNvCxnSpPr/>
      </xdr:nvCxnSpPr>
      <xdr:spPr>
        <a:xfrm flipV="1">
          <a:off x="13512800" y="353308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31242</xdr:rowOff>
    </xdr:from>
    <xdr:to>
      <xdr:col>21</xdr:col>
      <xdr:colOff>50800</xdr:colOff>
      <xdr:row>15</xdr:row>
      <xdr:rowOff>132842</xdr:rowOff>
    </xdr:to>
    <xdr:sp macro="" textlink="">
      <xdr:nvSpPr>
        <xdr:cNvPr id="447" name="フローチャート : 判断 446"/>
        <xdr:cNvSpPr/>
      </xdr:nvSpPr>
      <xdr:spPr>
        <a:xfrm>
          <a:off x="14351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143019</xdr:rowOff>
    </xdr:from>
    <xdr:ext cx="762000" cy="259045"/>
    <xdr:sp macro="" textlink="">
      <xdr:nvSpPr>
        <xdr:cNvPr id="448" name="テキスト ボックス 447"/>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84811</xdr:rowOff>
    </xdr:from>
    <xdr:to>
      <xdr:col>19</xdr:col>
      <xdr:colOff>533400</xdr:colOff>
      <xdr:row>16</xdr:row>
      <xdr:rowOff>14961</xdr:rowOff>
    </xdr:to>
    <xdr:sp macro="" textlink="">
      <xdr:nvSpPr>
        <xdr:cNvPr id="449" name="フローチャート : 判断 448"/>
        <xdr:cNvSpPr/>
      </xdr:nvSpPr>
      <xdr:spPr>
        <a:xfrm>
          <a:off x="13462000" y="2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25138</xdr:rowOff>
    </xdr:from>
    <xdr:ext cx="762000" cy="259045"/>
    <xdr:sp macro="" textlink="">
      <xdr:nvSpPr>
        <xdr:cNvPr id="450" name="テキスト ボックス 449"/>
        <xdr:cNvSpPr txBox="1"/>
      </xdr:nvSpPr>
      <xdr:spPr>
        <a:xfrm>
          <a:off x="13131800" y="24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167919</xdr:rowOff>
    </xdr:from>
    <xdr:to>
      <xdr:col>24</xdr:col>
      <xdr:colOff>609600</xdr:colOff>
      <xdr:row>19</xdr:row>
      <xdr:rowOff>98069</xdr:rowOff>
    </xdr:to>
    <xdr:sp macro="" textlink="">
      <xdr:nvSpPr>
        <xdr:cNvPr id="456" name="円/楕円 455"/>
        <xdr:cNvSpPr/>
      </xdr:nvSpPr>
      <xdr:spPr>
        <a:xfrm>
          <a:off x="16967200" y="32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63796</xdr:rowOff>
    </xdr:from>
    <xdr:ext cx="762000" cy="259045"/>
    <xdr:sp macro="" textlink="">
      <xdr:nvSpPr>
        <xdr:cNvPr id="457" name="将来負担の状況該当値テキスト"/>
        <xdr:cNvSpPr txBox="1"/>
      </xdr:nvSpPr>
      <xdr:spPr>
        <a:xfrm>
          <a:off x="17106900" y="31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92989</xdr:rowOff>
    </xdr:from>
    <xdr:to>
      <xdr:col>23</xdr:col>
      <xdr:colOff>457200</xdr:colOff>
      <xdr:row>20</xdr:row>
      <xdr:rowOff>23139</xdr:rowOff>
    </xdr:to>
    <xdr:sp macro="" textlink="">
      <xdr:nvSpPr>
        <xdr:cNvPr id="458" name="円/楕円 457"/>
        <xdr:cNvSpPr/>
      </xdr:nvSpPr>
      <xdr:spPr>
        <a:xfrm>
          <a:off x="16129000" y="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7916</xdr:rowOff>
    </xdr:from>
    <xdr:ext cx="736600" cy="259045"/>
    <xdr:sp macro="" textlink="">
      <xdr:nvSpPr>
        <xdr:cNvPr id="459" name="テキスト ボックス 458"/>
        <xdr:cNvSpPr txBox="1"/>
      </xdr:nvSpPr>
      <xdr:spPr>
        <a:xfrm>
          <a:off x="15798800" y="343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139802</xdr:rowOff>
    </xdr:from>
    <xdr:to>
      <xdr:col>22</xdr:col>
      <xdr:colOff>254000</xdr:colOff>
      <xdr:row>20</xdr:row>
      <xdr:rowOff>69952</xdr:rowOff>
    </xdr:to>
    <xdr:sp macro="" textlink="">
      <xdr:nvSpPr>
        <xdr:cNvPr id="460" name="円/楕円 459"/>
        <xdr:cNvSpPr/>
      </xdr:nvSpPr>
      <xdr:spPr>
        <a:xfrm>
          <a:off x="15240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54729</xdr:rowOff>
    </xdr:from>
    <xdr:ext cx="762000" cy="259045"/>
    <xdr:sp macro="" textlink="">
      <xdr:nvSpPr>
        <xdr:cNvPr id="461" name="テキスト ボックス 460"/>
        <xdr:cNvSpPr txBox="1"/>
      </xdr:nvSpPr>
      <xdr:spPr>
        <a:xfrm>
          <a:off x="14909800" y="34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53289</xdr:rowOff>
    </xdr:from>
    <xdr:to>
      <xdr:col>21</xdr:col>
      <xdr:colOff>50800</xdr:colOff>
      <xdr:row>20</xdr:row>
      <xdr:rowOff>154889</xdr:rowOff>
    </xdr:to>
    <xdr:sp macro="" textlink="">
      <xdr:nvSpPr>
        <xdr:cNvPr id="462" name="円/楕円 461"/>
        <xdr:cNvSpPr/>
      </xdr:nvSpPr>
      <xdr:spPr>
        <a:xfrm>
          <a:off x="14351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139666</xdr:rowOff>
    </xdr:from>
    <xdr:ext cx="762000" cy="259045"/>
    <xdr:sp macro="" textlink="">
      <xdr:nvSpPr>
        <xdr:cNvPr id="463" name="テキスト ボックス 462"/>
        <xdr:cNvSpPr txBox="1"/>
      </xdr:nvSpPr>
      <xdr:spPr>
        <a:xfrm>
          <a:off x="14020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118440</xdr:rowOff>
    </xdr:from>
    <xdr:to>
      <xdr:col>19</xdr:col>
      <xdr:colOff>533400</xdr:colOff>
      <xdr:row>21</xdr:row>
      <xdr:rowOff>48590</xdr:rowOff>
    </xdr:to>
    <xdr:sp macro="" textlink="">
      <xdr:nvSpPr>
        <xdr:cNvPr id="464" name="円/楕円 463"/>
        <xdr:cNvSpPr/>
      </xdr:nvSpPr>
      <xdr:spPr>
        <a:xfrm>
          <a:off x="13462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33367</xdr:rowOff>
    </xdr:from>
    <xdr:ext cx="762000" cy="259045"/>
    <xdr:sp macro="" textlink="">
      <xdr:nvSpPr>
        <xdr:cNvPr id="465" name="テキスト ボックス 464"/>
        <xdr:cNvSpPr txBox="1"/>
      </xdr:nvSpPr>
      <xdr:spPr>
        <a:xfrm>
          <a:off x="13131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類似団体平均と比較すると、人件費に係る経常収支比率は、独自の給与減額措置等により低い数値となっている。</a:t>
          </a:r>
          <a:endParaRPr lang="ja-JP" altLang="ja-JP" sz="1400">
            <a:effectLst/>
          </a:endParaRPr>
        </a:p>
        <a:p>
          <a:r>
            <a:rPr kumimoji="1" lang="ja-JP" altLang="ja-JP" sz="1100">
              <a:solidFill>
                <a:schemeClr val="dk1"/>
              </a:solidFill>
              <a:effectLst/>
              <a:latin typeface="+mn-lt"/>
              <a:ea typeface="+mn-ea"/>
              <a:cs typeface="+mn-cs"/>
            </a:rPr>
            <a:t>　一方、賃金や公営企業会計の人件費に充てる繰出金といった人件費に準ずる費用を合計した場合の人口一人当たりの決算額は、類似団体平均を</a:t>
          </a:r>
          <a:r>
            <a:rPr kumimoji="1" lang="en-US" altLang="ja-JP" sz="1100">
              <a:solidFill>
                <a:schemeClr val="dk1"/>
              </a:solidFill>
              <a:effectLst/>
              <a:latin typeface="+mn-lt"/>
              <a:ea typeface="+mn-ea"/>
              <a:cs typeface="+mn-cs"/>
            </a:rPr>
            <a:t>3,530</a:t>
          </a:r>
          <a:r>
            <a:rPr kumimoji="1" lang="ja-JP" altLang="ja-JP" sz="1100">
              <a:solidFill>
                <a:schemeClr val="dk1"/>
              </a:solidFill>
              <a:effectLst/>
              <a:latin typeface="+mn-lt"/>
              <a:ea typeface="+mn-ea"/>
              <a:cs typeface="+mn-cs"/>
            </a:rPr>
            <a:t>円上回っている。</a:t>
          </a:r>
          <a:endParaRPr lang="ja-JP" altLang="ja-JP" sz="1400">
            <a:effectLst/>
          </a:endParaRPr>
        </a:p>
        <a:p>
          <a:r>
            <a:rPr kumimoji="1" lang="ja-JP" altLang="ja-JP" sz="1100">
              <a:solidFill>
                <a:schemeClr val="dk1"/>
              </a:solidFill>
              <a:effectLst/>
              <a:latin typeface="+mn-lt"/>
              <a:ea typeface="+mn-ea"/>
              <a:cs typeface="+mn-cs"/>
            </a:rPr>
            <a:t>　これが一般会計の支出を圧迫する要因となっているため、引き続き人件費関係全体について抑制に努める。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101600</xdr:rowOff>
    </xdr:from>
    <xdr:to>
      <xdr:col>7</xdr:col>
      <xdr:colOff>15875</xdr:colOff>
      <xdr:row>34</xdr:row>
      <xdr:rowOff>127000</xdr:rowOff>
    </xdr:to>
    <xdr:cxnSp macro="">
      <xdr:nvCxnSpPr>
        <xdr:cNvPr id="66" name="直線コネクタ 65"/>
        <xdr:cNvCxnSpPr/>
      </xdr:nvCxnSpPr>
      <xdr:spPr>
        <a:xfrm>
          <a:off x="3987800" y="593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101600</xdr:rowOff>
    </xdr:from>
    <xdr:to>
      <xdr:col>5</xdr:col>
      <xdr:colOff>549275</xdr:colOff>
      <xdr:row>34</xdr:row>
      <xdr:rowOff>165100</xdr:rowOff>
    </xdr:to>
    <xdr:cxnSp macro="">
      <xdr:nvCxnSpPr>
        <xdr:cNvPr id="69" name="直線コネクタ 68"/>
        <xdr:cNvCxnSpPr/>
      </xdr:nvCxnSpPr>
      <xdr:spPr>
        <a:xfrm flipV="1">
          <a:off x="3098800" y="593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107950</xdr:rowOff>
    </xdr:to>
    <xdr:cxnSp macro="">
      <xdr:nvCxnSpPr>
        <xdr:cNvPr id="72" name="直線コネクタ 71"/>
        <xdr:cNvCxnSpPr/>
      </xdr:nvCxnSpPr>
      <xdr:spPr>
        <a:xfrm flipV="1">
          <a:off x="2209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107950</xdr:rowOff>
    </xdr:to>
    <xdr:cxnSp macro="">
      <xdr:nvCxnSpPr>
        <xdr:cNvPr id="75" name="直線コネクタ 74"/>
        <xdr:cNvCxnSpPr/>
      </xdr:nvCxnSpPr>
      <xdr:spPr>
        <a:xfrm>
          <a:off x="1320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50800</xdr:rowOff>
    </xdr:from>
    <xdr:to>
      <xdr:col>5</xdr:col>
      <xdr:colOff>600075</xdr:colOff>
      <xdr:row>34</xdr:row>
      <xdr:rowOff>152400</xdr:rowOff>
    </xdr:to>
    <xdr:sp macro="" textlink="">
      <xdr:nvSpPr>
        <xdr:cNvPr id="87" name="円/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下回っているが、文化・スポーツ施設等の公共施設を多く抱えていることにより、その管理経費が経常的な財政負担となっている。</a:t>
          </a:r>
          <a:endParaRPr lang="ja-JP" altLang="ja-JP" sz="1400">
            <a:effectLst/>
          </a:endParaRPr>
        </a:p>
        <a:p>
          <a:r>
            <a:rPr kumimoji="1" lang="ja-JP" altLang="ja-JP" sz="1100">
              <a:solidFill>
                <a:schemeClr val="dk1"/>
              </a:solidFill>
              <a:effectLst/>
              <a:latin typeface="+mn-lt"/>
              <a:ea typeface="+mn-ea"/>
              <a:cs typeface="+mn-cs"/>
            </a:rPr>
            <a:t>　これら公共施設を継続して維持していくとなれば、大規模改修や建て替えにかかる経費が今後ピークを迎えることもあり、統廃合及び譲渡等を進め、維持管理コストの縮減を図り、数値の改善に努める。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20864</xdr:rowOff>
    </xdr:from>
    <xdr:to>
      <xdr:col>24</xdr:col>
      <xdr:colOff>31750</xdr:colOff>
      <xdr:row>13</xdr:row>
      <xdr:rowOff>20864</xdr:rowOff>
    </xdr:to>
    <xdr:cxnSp macro="">
      <xdr:nvCxnSpPr>
        <xdr:cNvPr id="129" name="直線コネクタ 128"/>
        <xdr:cNvCxnSpPr/>
      </xdr:nvCxnSpPr>
      <xdr:spPr>
        <a:xfrm>
          <a:off x="15671800" y="22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20864</xdr:rowOff>
    </xdr:from>
    <xdr:to>
      <xdr:col>22</xdr:col>
      <xdr:colOff>565150</xdr:colOff>
      <xdr:row>13</xdr:row>
      <xdr:rowOff>37193</xdr:rowOff>
    </xdr:to>
    <xdr:cxnSp macro="">
      <xdr:nvCxnSpPr>
        <xdr:cNvPr id="132" name="直線コネクタ 131"/>
        <xdr:cNvCxnSpPr/>
      </xdr:nvCxnSpPr>
      <xdr:spPr>
        <a:xfrm flipV="1">
          <a:off x="14782800" y="2249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37193</xdr:rowOff>
    </xdr:from>
    <xdr:to>
      <xdr:col>21</xdr:col>
      <xdr:colOff>361950</xdr:colOff>
      <xdr:row>14</xdr:row>
      <xdr:rowOff>12700</xdr:rowOff>
    </xdr:to>
    <xdr:cxnSp macro="">
      <xdr:nvCxnSpPr>
        <xdr:cNvPr id="135" name="直線コネクタ 134"/>
        <xdr:cNvCxnSpPr/>
      </xdr:nvCxnSpPr>
      <xdr:spPr>
        <a:xfrm flipV="1">
          <a:off x="13893800" y="2266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53521</xdr:rowOff>
    </xdr:from>
    <xdr:to>
      <xdr:col>20</xdr:col>
      <xdr:colOff>158750</xdr:colOff>
      <xdr:row>14</xdr:row>
      <xdr:rowOff>12700</xdr:rowOff>
    </xdr:to>
    <xdr:cxnSp macro="">
      <xdr:nvCxnSpPr>
        <xdr:cNvPr id="138" name="直線コネクタ 137"/>
        <xdr:cNvCxnSpPr/>
      </xdr:nvCxnSpPr>
      <xdr:spPr>
        <a:xfrm>
          <a:off x="13004800" y="22823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141514</xdr:rowOff>
    </xdr:from>
    <xdr:to>
      <xdr:col>24</xdr:col>
      <xdr:colOff>82550</xdr:colOff>
      <xdr:row>13</xdr:row>
      <xdr:rowOff>71664</xdr:rowOff>
    </xdr:to>
    <xdr:sp macro="" textlink="">
      <xdr:nvSpPr>
        <xdr:cNvPr id="148" name="円/楕円 147"/>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158041</xdr:rowOff>
    </xdr:from>
    <xdr:ext cx="762000" cy="259045"/>
    <xdr:sp macro="" textlink="">
      <xdr:nvSpPr>
        <xdr:cNvPr id="149" name="物件費該当値テキスト"/>
        <xdr:cNvSpPr txBox="1"/>
      </xdr:nvSpPr>
      <xdr:spPr>
        <a:xfrm>
          <a:off x="16598900" y="20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141514</xdr:rowOff>
    </xdr:from>
    <xdr:to>
      <xdr:col>22</xdr:col>
      <xdr:colOff>615950</xdr:colOff>
      <xdr:row>13</xdr:row>
      <xdr:rowOff>71664</xdr:rowOff>
    </xdr:to>
    <xdr:sp macro="" textlink="">
      <xdr:nvSpPr>
        <xdr:cNvPr id="150" name="円/楕円 149"/>
        <xdr:cNvSpPr/>
      </xdr:nvSpPr>
      <xdr:spPr>
        <a:xfrm>
          <a:off x="15621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81841</xdr:rowOff>
    </xdr:from>
    <xdr:ext cx="736600" cy="259045"/>
    <xdr:sp macro="" textlink="">
      <xdr:nvSpPr>
        <xdr:cNvPr id="151" name="テキスト ボックス 150"/>
        <xdr:cNvSpPr txBox="1"/>
      </xdr:nvSpPr>
      <xdr:spPr>
        <a:xfrm>
          <a:off x="15290800" y="19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157843</xdr:rowOff>
    </xdr:from>
    <xdr:to>
      <xdr:col>21</xdr:col>
      <xdr:colOff>412750</xdr:colOff>
      <xdr:row>13</xdr:row>
      <xdr:rowOff>87993</xdr:rowOff>
    </xdr:to>
    <xdr:sp macro="" textlink="">
      <xdr:nvSpPr>
        <xdr:cNvPr id="152" name="円/楕円 151"/>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98170</xdr:rowOff>
    </xdr:from>
    <xdr:ext cx="762000" cy="259045"/>
    <xdr:sp macro="" textlink="">
      <xdr:nvSpPr>
        <xdr:cNvPr id="153" name="テキスト ボックス 152"/>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4" name="円/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2721</xdr:rowOff>
    </xdr:from>
    <xdr:to>
      <xdr:col>19</xdr:col>
      <xdr:colOff>6350</xdr:colOff>
      <xdr:row>13</xdr:row>
      <xdr:rowOff>104321</xdr:rowOff>
    </xdr:to>
    <xdr:sp macro="" textlink="">
      <xdr:nvSpPr>
        <xdr:cNvPr id="156" name="円/楕円 155"/>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114498</xdr:rowOff>
    </xdr:from>
    <xdr:ext cx="762000" cy="259045"/>
    <xdr:sp macro="" textlink="">
      <xdr:nvSpPr>
        <xdr:cNvPr id="157" name="テキスト ボックス 156"/>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類似団体平均を下回っているが、上昇傾向にある。</a:t>
          </a:r>
          <a:endParaRPr lang="ja-JP" altLang="ja-JP" sz="1400">
            <a:effectLst/>
          </a:endParaRPr>
        </a:p>
        <a:p>
          <a:r>
            <a:rPr kumimoji="1" lang="ja-JP" altLang="ja-JP" sz="1100">
              <a:solidFill>
                <a:schemeClr val="dk1"/>
              </a:solidFill>
              <a:effectLst/>
              <a:latin typeface="+mn-lt"/>
              <a:ea typeface="+mn-ea"/>
              <a:cs typeface="+mn-cs"/>
            </a:rPr>
            <a:t>　その要因としては、私立認可保育所・認定こども園給付費や障がい福祉サービスなど、社会保障費の増加が挙げられる。</a:t>
          </a:r>
          <a:endParaRPr lang="ja-JP" altLang="ja-JP" sz="1400">
            <a:effectLst/>
          </a:endParaRPr>
        </a:p>
        <a:p>
          <a:r>
            <a:rPr kumimoji="1" lang="ja-JP" altLang="ja-JP" sz="1100">
              <a:solidFill>
                <a:schemeClr val="dk1"/>
              </a:solidFill>
              <a:effectLst/>
              <a:latin typeface="+mn-lt"/>
              <a:ea typeface="+mn-ea"/>
              <a:cs typeface="+mn-cs"/>
            </a:rPr>
            <a:t>　引き続き、資格審査等の適正化や各種手当等の見直しを進め、数値の改善に努める。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146050</xdr:rowOff>
    </xdr:to>
    <xdr:cxnSp macro="">
      <xdr:nvCxnSpPr>
        <xdr:cNvPr id="190" name="直線コネクタ 189"/>
        <xdr:cNvCxnSpPr/>
      </xdr:nvCxnSpPr>
      <xdr:spPr>
        <a:xfrm>
          <a:off x="3987800" y="9099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12700</xdr:rowOff>
    </xdr:to>
    <xdr:cxnSp macro="">
      <xdr:nvCxnSpPr>
        <xdr:cNvPr id="193" name="直線コネクタ 192"/>
        <xdr:cNvCxnSpPr/>
      </xdr:nvCxnSpPr>
      <xdr:spPr>
        <a:xfrm>
          <a:off x="3098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52</xdr:row>
      <xdr:rowOff>127000</xdr:rowOff>
    </xdr:to>
    <xdr:cxnSp macro="">
      <xdr:nvCxnSpPr>
        <xdr:cNvPr id="196" name="直線コネクタ 195"/>
        <xdr:cNvCxnSpPr/>
      </xdr:nvCxnSpPr>
      <xdr:spPr>
        <a:xfrm>
          <a:off x="2209800" y="8985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69850</xdr:rowOff>
    </xdr:to>
    <xdr:cxnSp macro="">
      <xdr:nvCxnSpPr>
        <xdr:cNvPr id="199" name="直線コネクタ 198"/>
        <xdr:cNvCxnSpPr/>
      </xdr:nvCxnSpPr>
      <xdr:spPr>
        <a:xfrm>
          <a:off x="1320800" y="896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11" name="円/楕円 210"/>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12" name="テキスト ボックス 211"/>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15" name="円/楕円 214"/>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16" name="テキスト ボックス 215"/>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7" name="円/楕円 216"/>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8" name="テキスト ボックス 217"/>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その他に係る経常収支比率が類似団体平均を上回っているのは、繰出金の占める割合が、類似団体平均のそれを上回っているためである。</a:t>
          </a:r>
          <a:endParaRPr lang="ja-JP" altLang="ja-JP" sz="1400">
            <a:effectLst/>
          </a:endParaRPr>
        </a:p>
        <a:p>
          <a:r>
            <a:rPr kumimoji="1" lang="ja-JP" altLang="ja-JP" sz="1100">
              <a:solidFill>
                <a:schemeClr val="dk1"/>
              </a:solidFill>
              <a:effectLst/>
              <a:latin typeface="+mn-lt"/>
              <a:ea typeface="+mn-ea"/>
              <a:cs typeface="+mn-cs"/>
            </a:rPr>
            <a:t>　各特別事業会計において、料金の適正化等を図ることにより、財政健全化に努める。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53522</xdr:rowOff>
    </xdr:from>
    <xdr:to>
      <xdr:col>24</xdr:col>
      <xdr:colOff>31750</xdr:colOff>
      <xdr:row>61</xdr:row>
      <xdr:rowOff>102507</xdr:rowOff>
    </xdr:to>
    <xdr:cxnSp macro="">
      <xdr:nvCxnSpPr>
        <xdr:cNvPr id="253" name="直線コネクタ 252"/>
        <xdr:cNvCxnSpPr/>
      </xdr:nvCxnSpPr>
      <xdr:spPr>
        <a:xfrm>
          <a:off x="15671800" y="10511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4535</xdr:rowOff>
    </xdr:from>
    <xdr:to>
      <xdr:col>22</xdr:col>
      <xdr:colOff>565150</xdr:colOff>
      <xdr:row>61</xdr:row>
      <xdr:rowOff>53522</xdr:rowOff>
    </xdr:to>
    <xdr:cxnSp macro="">
      <xdr:nvCxnSpPr>
        <xdr:cNvPr id="256" name="直線コネクタ 255"/>
        <xdr:cNvCxnSpPr/>
      </xdr:nvCxnSpPr>
      <xdr:spPr>
        <a:xfrm>
          <a:off x="14782800" y="10462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159657</xdr:rowOff>
    </xdr:from>
    <xdr:to>
      <xdr:col>21</xdr:col>
      <xdr:colOff>361950</xdr:colOff>
      <xdr:row>61</xdr:row>
      <xdr:rowOff>4535</xdr:rowOff>
    </xdr:to>
    <xdr:cxnSp macro="">
      <xdr:nvCxnSpPr>
        <xdr:cNvPr id="259" name="直線コネクタ 258"/>
        <xdr:cNvCxnSpPr/>
      </xdr:nvCxnSpPr>
      <xdr:spPr>
        <a:xfrm>
          <a:off x="13893800" y="10446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159657</xdr:rowOff>
    </xdr:from>
    <xdr:to>
      <xdr:col>20</xdr:col>
      <xdr:colOff>158750</xdr:colOff>
      <xdr:row>61</xdr:row>
      <xdr:rowOff>102507</xdr:rowOff>
    </xdr:to>
    <xdr:cxnSp macro="">
      <xdr:nvCxnSpPr>
        <xdr:cNvPr id="262" name="直線コネクタ 261"/>
        <xdr:cNvCxnSpPr/>
      </xdr:nvCxnSpPr>
      <xdr:spPr>
        <a:xfrm flipV="1">
          <a:off x="13004800" y="10446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51707</xdr:rowOff>
    </xdr:from>
    <xdr:to>
      <xdr:col>24</xdr:col>
      <xdr:colOff>82550</xdr:colOff>
      <xdr:row>61</xdr:row>
      <xdr:rowOff>153307</xdr:rowOff>
    </xdr:to>
    <xdr:sp macro="" textlink="">
      <xdr:nvSpPr>
        <xdr:cNvPr id="272" name="円/楕円 271"/>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131734</xdr:rowOff>
    </xdr:from>
    <xdr:ext cx="762000" cy="259045"/>
    <xdr:sp macro="" textlink="">
      <xdr:nvSpPr>
        <xdr:cNvPr id="273"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2722</xdr:rowOff>
    </xdr:from>
    <xdr:to>
      <xdr:col>22</xdr:col>
      <xdr:colOff>615950</xdr:colOff>
      <xdr:row>61</xdr:row>
      <xdr:rowOff>104322</xdr:rowOff>
    </xdr:to>
    <xdr:sp macro="" textlink="">
      <xdr:nvSpPr>
        <xdr:cNvPr id="274" name="円/楕円 273"/>
        <xdr:cNvSpPr/>
      </xdr:nvSpPr>
      <xdr:spPr>
        <a:xfrm>
          <a:off x="15621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89099</xdr:rowOff>
    </xdr:from>
    <xdr:ext cx="736600" cy="259045"/>
    <xdr:sp macro="" textlink="">
      <xdr:nvSpPr>
        <xdr:cNvPr id="275" name="テキスト ボックス 274"/>
        <xdr:cNvSpPr txBox="1"/>
      </xdr:nvSpPr>
      <xdr:spPr>
        <a:xfrm>
          <a:off x="15290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125185</xdr:rowOff>
    </xdr:from>
    <xdr:to>
      <xdr:col>21</xdr:col>
      <xdr:colOff>412750</xdr:colOff>
      <xdr:row>61</xdr:row>
      <xdr:rowOff>55335</xdr:rowOff>
    </xdr:to>
    <xdr:sp macro="" textlink="">
      <xdr:nvSpPr>
        <xdr:cNvPr id="276" name="円/楕円 275"/>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40112</xdr:rowOff>
    </xdr:from>
    <xdr:ext cx="762000" cy="259045"/>
    <xdr:sp macro="" textlink="">
      <xdr:nvSpPr>
        <xdr:cNvPr id="277" name="テキスト ボックス 276"/>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108857</xdr:rowOff>
    </xdr:from>
    <xdr:to>
      <xdr:col>20</xdr:col>
      <xdr:colOff>209550</xdr:colOff>
      <xdr:row>61</xdr:row>
      <xdr:rowOff>39007</xdr:rowOff>
    </xdr:to>
    <xdr:sp macro="" textlink="">
      <xdr:nvSpPr>
        <xdr:cNvPr id="278" name="円/楕円 277"/>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23784</xdr:rowOff>
    </xdr:from>
    <xdr:ext cx="762000" cy="259045"/>
    <xdr:sp macro="" textlink="">
      <xdr:nvSpPr>
        <xdr:cNvPr id="279" name="テキスト ボックス 278"/>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51707</xdr:rowOff>
    </xdr:from>
    <xdr:to>
      <xdr:col>19</xdr:col>
      <xdr:colOff>6350</xdr:colOff>
      <xdr:row>61</xdr:row>
      <xdr:rowOff>153307</xdr:rowOff>
    </xdr:to>
    <xdr:sp macro="" textlink="">
      <xdr:nvSpPr>
        <xdr:cNvPr id="280" name="円/楕円 279"/>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138084</xdr:rowOff>
    </xdr:from>
    <xdr:ext cx="762000" cy="259045"/>
    <xdr:sp macro="" textlink="">
      <xdr:nvSpPr>
        <xdr:cNvPr id="281" name="テキスト ボックス 280"/>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類似団体平均を下回っているのは、一部事務組合への負担金等について、本市では直接人件費、物件費として計上しているからである。</a:t>
          </a:r>
          <a:endParaRPr lang="ja-JP" altLang="ja-JP" sz="1400">
            <a:effectLst/>
          </a:endParaRPr>
        </a:p>
        <a:p>
          <a:r>
            <a:rPr kumimoji="1" lang="ja-JP" altLang="ja-JP" sz="1100">
              <a:solidFill>
                <a:schemeClr val="dk1"/>
              </a:solidFill>
              <a:effectLst/>
              <a:latin typeface="+mn-lt"/>
              <a:ea typeface="+mn-ea"/>
              <a:cs typeface="+mn-cs"/>
            </a:rPr>
            <a:t>　経常収支比率における割合は低いものの、引き続き補助金等の見直しを行うことにより経費の抑制に努める。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20320</xdr:rowOff>
    </xdr:from>
    <xdr:to>
      <xdr:col>24</xdr:col>
      <xdr:colOff>31750</xdr:colOff>
      <xdr:row>34</xdr:row>
      <xdr:rowOff>35560</xdr:rowOff>
    </xdr:to>
    <xdr:cxnSp macro="">
      <xdr:nvCxnSpPr>
        <xdr:cNvPr id="313" name="直線コネクタ 312"/>
        <xdr:cNvCxnSpPr/>
      </xdr:nvCxnSpPr>
      <xdr:spPr>
        <a:xfrm flipV="1">
          <a:off x="15671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4"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35560</xdr:rowOff>
    </xdr:from>
    <xdr:to>
      <xdr:col>22</xdr:col>
      <xdr:colOff>565150</xdr:colOff>
      <xdr:row>34</xdr:row>
      <xdr:rowOff>35560</xdr:rowOff>
    </xdr:to>
    <xdr:cxnSp macro="">
      <xdr:nvCxnSpPr>
        <xdr:cNvPr id="316" name="直線コネクタ 315"/>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18" name="テキスト ボックス 317"/>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43180</xdr:rowOff>
    </xdr:to>
    <xdr:cxnSp macro="">
      <xdr:nvCxnSpPr>
        <xdr:cNvPr id="319" name="直線コネクタ 318"/>
        <xdr:cNvCxnSpPr/>
      </xdr:nvCxnSpPr>
      <xdr:spPr>
        <a:xfrm flipV="1">
          <a:off x="13893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1" name="テキスト ボックス 320"/>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50800</xdr:rowOff>
    </xdr:to>
    <xdr:cxnSp macro="">
      <xdr:nvCxnSpPr>
        <xdr:cNvPr id="322" name="直線コネクタ 321"/>
        <xdr:cNvCxnSpPr/>
      </xdr:nvCxnSpPr>
      <xdr:spPr>
        <a:xfrm flipV="1">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4" name="テキスト ボックス 323"/>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140970</xdr:rowOff>
    </xdr:from>
    <xdr:to>
      <xdr:col>24</xdr:col>
      <xdr:colOff>82550</xdr:colOff>
      <xdr:row>34</xdr:row>
      <xdr:rowOff>71120</xdr:rowOff>
    </xdr:to>
    <xdr:sp macro="" textlink="">
      <xdr:nvSpPr>
        <xdr:cNvPr id="332" name="円/楕円 331"/>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49547</xdr:rowOff>
    </xdr:from>
    <xdr:ext cx="762000" cy="259045"/>
    <xdr:sp macro="" textlink="">
      <xdr:nvSpPr>
        <xdr:cNvPr id="333" name="補助費等該当値テキスト"/>
        <xdr:cNvSpPr txBox="1"/>
      </xdr:nvSpPr>
      <xdr:spPr>
        <a:xfrm>
          <a:off x="16598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4" name="円/楕円 333"/>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5" name="テキスト ボックス 334"/>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6" name="円/楕円 335"/>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7" name="テキスト ボックス 336"/>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8" name="円/楕円 337"/>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9" name="テキスト ボックス 338"/>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0" name="円/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ポイント改善したものの、合併前後の社会資本整備に要した起債の償還により、類似団体中最も高い</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また、下水道事業などを含めた公債費及び公債費に準ずる費用の人口一人当たりの決算額は</a:t>
          </a:r>
          <a:r>
            <a:rPr kumimoji="1" lang="en-US" altLang="ja-JP" sz="1100">
              <a:solidFill>
                <a:schemeClr val="dk1"/>
              </a:solidFill>
              <a:effectLst/>
              <a:latin typeface="+mn-lt"/>
              <a:ea typeface="+mn-ea"/>
              <a:cs typeface="+mn-cs"/>
            </a:rPr>
            <a:t>34,670</a:t>
          </a:r>
          <a:r>
            <a:rPr kumimoji="1" lang="ja-JP" altLang="ja-JP" sz="1100">
              <a:solidFill>
                <a:schemeClr val="dk1"/>
              </a:solidFill>
              <a:effectLst/>
              <a:latin typeface="+mn-lt"/>
              <a:ea typeface="+mn-ea"/>
              <a:cs typeface="+mn-cs"/>
            </a:rPr>
            <a:t>円で類似団体中で最も高い数値であった。</a:t>
          </a:r>
          <a:endParaRPr lang="ja-JP" altLang="ja-JP" sz="1400">
            <a:effectLst/>
          </a:endParaRPr>
        </a:p>
        <a:p>
          <a:r>
            <a:rPr kumimoji="1" lang="ja-JP" altLang="ja-JP" sz="1100">
              <a:solidFill>
                <a:schemeClr val="dk1"/>
              </a:solidFill>
              <a:effectLst/>
              <a:latin typeface="+mn-lt"/>
              <a:ea typeface="+mn-ea"/>
              <a:cs typeface="+mn-cs"/>
            </a:rPr>
            <a:t>　引き続き、市債発行を必要とする投資的経費を抑制するとともに、繰上償還を積極的に行うことで数値の改善に努める。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79</xdr:row>
      <xdr:rowOff>127000</xdr:rowOff>
    </xdr:to>
    <xdr:cxnSp macro="">
      <xdr:nvCxnSpPr>
        <xdr:cNvPr id="365" name="直線コネクタ 364"/>
        <xdr:cNvCxnSpPr/>
      </xdr:nvCxnSpPr>
      <xdr:spPr>
        <a:xfrm flipV="1">
          <a:off x="4826000" y="125342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99077</xdr:rowOff>
    </xdr:from>
    <xdr:ext cx="762000" cy="259045"/>
    <xdr:sp macro="" textlink="">
      <xdr:nvSpPr>
        <xdr:cNvPr id="366" name="公債費最小値テキスト"/>
        <xdr:cNvSpPr txBox="1"/>
      </xdr:nvSpPr>
      <xdr:spPr>
        <a:xfrm>
          <a:off x="4914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79</xdr:row>
      <xdr:rowOff>127000</xdr:rowOff>
    </xdr:from>
    <xdr:to>
      <xdr:col>7</xdr:col>
      <xdr:colOff>104775</xdr:colOff>
      <xdr:row>79</xdr:row>
      <xdr:rowOff>127000</xdr:rowOff>
    </xdr:to>
    <xdr:cxnSp macro="">
      <xdr:nvCxnSpPr>
        <xdr:cNvPr id="367" name="直線コネクタ 366"/>
        <xdr:cNvCxnSpPr/>
      </xdr:nvCxnSpPr>
      <xdr:spPr>
        <a:xfrm>
          <a:off x="4737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68"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69" name="直線コネクタ 368"/>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80</xdr:row>
      <xdr:rowOff>18414</xdr:rowOff>
    </xdr:to>
    <xdr:cxnSp macro="">
      <xdr:nvCxnSpPr>
        <xdr:cNvPr id="370" name="直線コネクタ 369"/>
        <xdr:cNvCxnSpPr/>
      </xdr:nvCxnSpPr>
      <xdr:spPr>
        <a:xfrm flipV="1">
          <a:off x="3987800" y="136715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12717</xdr:rowOff>
    </xdr:from>
    <xdr:ext cx="762000" cy="259045"/>
    <xdr:sp macro="" textlink="">
      <xdr:nvSpPr>
        <xdr:cNvPr id="371" name="公債費平均値テキスト"/>
        <xdr:cNvSpPr txBox="1"/>
      </xdr:nvSpPr>
      <xdr:spPr>
        <a:xfrm>
          <a:off x="4914900" y="1270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72" name="フローチャート : 判断 371"/>
        <xdr:cNvSpPr/>
      </xdr:nvSpPr>
      <xdr:spPr>
        <a:xfrm>
          <a:off x="47752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18414</xdr:rowOff>
    </xdr:from>
    <xdr:to>
      <xdr:col>5</xdr:col>
      <xdr:colOff>549275</xdr:colOff>
      <xdr:row>80</xdr:row>
      <xdr:rowOff>86995</xdr:rowOff>
    </xdr:to>
    <xdr:cxnSp macro="">
      <xdr:nvCxnSpPr>
        <xdr:cNvPr id="373" name="直線コネクタ 372"/>
        <xdr:cNvCxnSpPr/>
      </xdr:nvCxnSpPr>
      <xdr:spPr>
        <a:xfrm flipV="1">
          <a:off x="3098800" y="137344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81915</xdr:rowOff>
    </xdr:from>
    <xdr:to>
      <xdr:col>5</xdr:col>
      <xdr:colOff>600075</xdr:colOff>
      <xdr:row>76</xdr:row>
      <xdr:rowOff>12064</xdr:rowOff>
    </xdr:to>
    <xdr:sp macro="" textlink="">
      <xdr:nvSpPr>
        <xdr:cNvPr id="374" name="フローチャート : 判断 373"/>
        <xdr:cNvSpPr/>
      </xdr:nvSpPr>
      <xdr:spPr>
        <a:xfrm>
          <a:off x="39370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22242</xdr:rowOff>
    </xdr:from>
    <xdr:ext cx="736600" cy="259045"/>
    <xdr:sp macro="" textlink="">
      <xdr:nvSpPr>
        <xdr:cNvPr id="375" name="テキスト ボックス 374"/>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86995</xdr:rowOff>
    </xdr:from>
    <xdr:to>
      <xdr:col>4</xdr:col>
      <xdr:colOff>346075</xdr:colOff>
      <xdr:row>80</xdr:row>
      <xdr:rowOff>109855</xdr:rowOff>
    </xdr:to>
    <xdr:cxnSp macro="">
      <xdr:nvCxnSpPr>
        <xdr:cNvPr id="376" name="直線コネクタ 375"/>
        <xdr:cNvCxnSpPr/>
      </xdr:nvCxnSpPr>
      <xdr:spPr>
        <a:xfrm flipV="1">
          <a:off x="2209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99060</xdr:rowOff>
    </xdr:from>
    <xdr:to>
      <xdr:col>4</xdr:col>
      <xdr:colOff>396875</xdr:colOff>
      <xdr:row>76</xdr:row>
      <xdr:rowOff>29211</xdr:rowOff>
    </xdr:to>
    <xdr:sp macro="" textlink="">
      <xdr:nvSpPr>
        <xdr:cNvPr id="377" name="フローチャート : 判断 376"/>
        <xdr:cNvSpPr/>
      </xdr:nvSpPr>
      <xdr:spPr>
        <a:xfrm>
          <a:off x="3048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78" name="テキスト ボックス 377"/>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86995</xdr:rowOff>
    </xdr:from>
    <xdr:to>
      <xdr:col>3</xdr:col>
      <xdr:colOff>142875</xdr:colOff>
      <xdr:row>80</xdr:row>
      <xdr:rowOff>109855</xdr:rowOff>
    </xdr:to>
    <xdr:cxnSp macro="">
      <xdr:nvCxnSpPr>
        <xdr:cNvPr id="379" name="直線コネクタ 378"/>
        <xdr:cNvCxnSpPr/>
      </xdr:nvCxnSpPr>
      <xdr:spPr>
        <a:xfrm>
          <a:off x="1320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127635</xdr:rowOff>
    </xdr:from>
    <xdr:to>
      <xdr:col>3</xdr:col>
      <xdr:colOff>193675</xdr:colOff>
      <xdr:row>76</xdr:row>
      <xdr:rowOff>57786</xdr:rowOff>
    </xdr:to>
    <xdr:sp macro="" textlink="">
      <xdr:nvSpPr>
        <xdr:cNvPr id="380" name="フローチャート : 判断 379"/>
        <xdr:cNvSpPr/>
      </xdr:nvSpPr>
      <xdr:spPr>
        <a:xfrm>
          <a:off x="2159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67962</xdr:rowOff>
    </xdr:from>
    <xdr:ext cx="762000" cy="259045"/>
    <xdr:sp macro="" textlink="">
      <xdr:nvSpPr>
        <xdr:cNvPr id="381" name="テキスト ボックス 380"/>
        <xdr:cNvSpPr txBox="1"/>
      </xdr:nvSpPr>
      <xdr:spPr>
        <a:xfrm>
          <a:off x="1828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139065</xdr:rowOff>
    </xdr:from>
    <xdr:to>
      <xdr:col>1</xdr:col>
      <xdr:colOff>676275</xdr:colOff>
      <xdr:row>76</xdr:row>
      <xdr:rowOff>69214</xdr:rowOff>
    </xdr:to>
    <xdr:sp macro="" textlink="">
      <xdr:nvSpPr>
        <xdr:cNvPr id="382" name="フローチャート : 判断 381"/>
        <xdr:cNvSpPr/>
      </xdr:nvSpPr>
      <xdr:spPr>
        <a:xfrm>
          <a:off x="1270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79392</xdr:rowOff>
    </xdr:from>
    <xdr:ext cx="762000" cy="259045"/>
    <xdr:sp macro="" textlink="">
      <xdr:nvSpPr>
        <xdr:cNvPr id="383" name="テキスト ボックス 382"/>
        <xdr:cNvSpPr txBox="1"/>
      </xdr:nvSpPr>
      <xdr:spPr>
        <a:xfrm>
          <a:off x="939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76200</xdr:rowOff>
    </xdr:from>
    <xdr:to>
      <xdr:col>7</xdr:col>
      <xdr:colOff>66675</xdr:colOff>
      <xdr:row>80</xdr:row>
      <xdr:rowOff>6350</xdr:rowOff>
    </xdr:to>
    <xdr:sp macro="" textlink="">
      <xdr:nvSpPr>
        <xdr:cNvPr id="389" name="円/楕円 388"/>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156227</xdr:rowOff>
    </xdr:from>
    <xdr:ext cx="762000" cy="259045"/>
    <xdr:sp macro="" textlink="">
      <xdr:nvSpPr>
        <xdr:cNvPr id="390" name="公債費該当値テキスト"/>
        <xdr:cNvSpPr txBox="1"/>
      </xdr:nvSpPr>
      <xdr:spPr>
        <a:xfrm>
          <a:off x="4914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139064</xdr:rowOff>
    </xdr:from>
    <xdr:to>
      <xdr:col>5</xdr:col>
      <xdr:colOff>600075</xdr:colOff>
      <xdr:row>80</xdr:row>
      <xdr:rowOff>69214</xdr:rowOff>
    </xdr:to>
    <xdr:sp macro="" textlink="">
      <xdr:nvSpPr>
        <xdr:cNvPr id="391" name="円/楕円 390"/>
        <xdr:cNvSpPr/>
      </xdr:nvSpPr>
      <xdr:spPr>
        <a:xfrm>
          <a:off x="3937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53991</xdr:rowOff>
    </xdr:from>
    <xdr:ext cx="736600" cy="259045"/>
    <xdr:sp macro="" textlink="">
      <xdr:nvSpPr>
        <xdr:cNvPr id="392" name="テキスト ボックス 391"/>
        <xdr:cNvSpPr txBox="1"/>
      </xdr:nvSpPr>
      <xdr:spPr>
        <a:xfrm>
          <a:off x="3606800" y="137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36195</xdr:rowOff>
    </xdr:from>
    <xdr:to>
      <xdr:col>4</xdr:col>
      <xdr:colOff>396875</xdr:colOff>
      <xdr:row>80</xdr:row>
      <xdr:rowOff>137795</xdr:rowOff>
    </xdr:to>
    <xdr:sp macro="" textlink="">
      <xdr:nvSpPr>
        <xdr:cNvPr id="393" name="円/楕円 392"/>
        <xdr:cNvSpPr/>
      </xdr:nvSpPr>
      <xdr:spPr>
        <a:xfrm>
          <a:off x="3048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122572</xdr:rowOff>
    </xdr:from>
    <xdr:ext cx="762000" cy="259045"/>
    <xdr:sp macro="" textlink="">
      <xdr:nvSpPr>
        <xdr:cNvPr id="394" name="テキスト ボックス 393"/>
        <xdr:cNvSpPr txBox="1"/>
      </xdr:nvSpPr>
      <xdr:spPr>
        <a:xfrm>
          <a:off x="2717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59055</xdr:rowOff>
    </xdr:from>
    <xdr:to>
      <xdr:col>3</xdr:col>
      <xdr:colOff>193675</xdr:colOff>
      <xdr:row>80</xdr:row>
      <xdr:rowOff>160655</xdr:rowOff>
    </xdr:to>
    <xdr:sp macro="" textlink="">
      <xdr:nvSpPr>
        <xdr:cNvPr id="395" name="円/楕円 394"/>
        <xdr:cNvSpPr/>
      </xdr:nvSpPr>
      <xdr:spPr>
        <a:xfrm>
          <a:off x="2159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145432</xdr:rowOff>
    </xdr:from>
    <xdr:ext cx="762000" cy="259045"/>
    <xdr:sp macro="" textlink="">
      <xdr:nvSpPr>
        <xdr:cNvPr id="396" name="テキスト ボックス 395"/>
        <xdr:cNvSpPr txBox="1"/>
      </xdr:nvSpPr>
      <xdr:spPr>
        <a:xfrm>
          <a:off x="1828800" y="138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36195</xdr:rowOff>
    </xdr:from>
    <xdr:to>
      <xdr:col>1</xdr:col>
      <xdr:colOff>676275</xdr:colOff>
      <xdr:row>80</xdr:row>
      <xdr:rowOff>137795</xdr:rowOff>
    </xdr:to>
    <xdr:sp macro="" textlink="">
      <xdr:nvSpPr>
        <xdr:cNvPr id="397" name="円/楕円 396"/>
        <xdr:cNvSpPr/>
      </xdr:nvSpPr>
      <xdr:spPr>
        <a:xfrm>
          <a:off x="1270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122572</xdr:rowOff>
    </xdr:from>
    <xdr:ext cx="762000" cy="259045"/>
    <xdr:sp macro="" textlink="">
      <xdr:nvSpPr>
        <xdr:cNvPr id="398" name="テキスト ボックス 397"/>
        <xdr:cNvSpPr txBox="1"/>
      </xdr:nvSpPr>
      <xdr:spPr>
        <a:xfrm>
          <a:off x="939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類似団体平均を大幅に下回っている。言い換えれば、公債費が経常収支比率を押し上げている最大の要因である。</a:t>
          </a:r>
          <a:endParaRPr lang="ja-JP" altLang="ja-JP" sz="1400">
            <a:effectLst/>
          </a:endParaRPr>
        </a:p>
        <a:p>
          <a:r>
            <a:rPr kumimoji="1" lang="ja-JP" altLang="ja-JP" sz="1100">
              <a:solidFill>
                <a:schemeClr val="dk1"/>
              </a:solidFill>
              <a:effectLst/>
              <a:latin typeface="+mn-lt"/>
              <a:ea typeface="+mn-ea"/>
              <a:cs typeface="+mn-cs"/>
            </a:rPr>
            <a:t>　引き続き、投資的経費を抑え、繰上償還等により公債費の削減を図るほか、その他の経費についても徹底した削減を図り、経常収支比率の改善に努める。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24" name="直線コネクタ 423"/>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25"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26" name="直線コネクタ 425"/>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27"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28" name="直線コネクタ 427"/>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73</xdr:row>
      <xdr:rowOff>147574</xdr:rowOff>
    </xdr:to>
    <xdr:cxnSp macro="">
      <xdr:nvCxnSpPr>
        <xdr:cNvPr id="429" name="直線コネクタ 428"/>
        <xdr:cNvCxnSpPr/>
      </xdr:nvCxnSpPr>
      <xdr:spPr>
        <a:xfrm>
          <a:off x="15671800" y="126177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41419</xdr:rowOff>
    </xdr:from>
    <xdr:ext cx="762000" cy="259045"/>
    <xdr:sp macro="" textlink="">
      <xdr:nvSpPr>
        <xdr:cNvPr id="430"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1" name="フローチャート : 判断 430"/>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73</xdr:row>
      <xdr:rowOff>101854</xdr:rowOff>
    </xdr:to>
    <xdr:cxnSp macro="">
      <xdr:nvCxnSpPr>
        <xdr:cNvPr id="432" name="直線コネクタ 431"/>
        <xdr:cNvCxnSpPr/>
      </xdr:nvCxnSpPr>
      <xdr:spPr>
        <a:xfrm>
          <a:off x="14782800" y="12617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3" name="フローチャート :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34" name="テキスト ボックス 43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101854</xdr:rowOff>
    </xdr:from>
    <xdr:to>
      <xdr:col>21</xdr:col>
      <xdr:colOff>361950</xdr:colOff>
      <xdr:row>73</xdr:row>
      <xdr:rowOff>170434</xdr:rowOff>
    </xdr:to>
    <xdr:cxnSp macro="">
      <xdr:nvCxnSpPr>
        <xdr:cNvPr id="435" name="直線コネクタ 434"/>
        <xdr:cNvCxnSpPr/>
      </xdr:nvCxnSpPr>
      <xdr:spPr>
        <a:xfrm flipV="1">
          <a:off x="13893800" y="126177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36" name="フローチャート : 判断 435"/>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37" name="テキスト ボックス 436"/>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73</xdr:row>
      <xdr:rowOff>170434</xdr:rowOff>
    </xdr:to>
    <xdr:cxnSp macro="">
      <xdr:nvCxnSpPr>
        <xdr:cNvPr id="438" name="直線コネクタ 437"/>
        <xdr:cNvCxnSpPr/>
      </xdr:nvCxnSpPr>
      <xdr:spPr>
        <a:xfrm>
          <a:off x="13004800" y="12667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39" name="フローチャート : 判断 438"/>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0" name="テキスト ボックス 439"/>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1" name="フローチャート :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96774</xdr:rowOff>
    </xdr:from>
    <xdr:to>
      <xdr:col>24</xdr:col>
      <xdr:colOff>82550</xdr:colOff>
      <xdr:row>74</xdr:row>
      <xdr:rowOff>26924</xdr:rowOff>
    </xdr:to>
    <xdr:sp macro="" textlink="">
      <xdr:nvSpPr>
        <xdr:cNvPr id="448" name="円/楕円 447"/>
        <xdr:cNvSpPr/>
      </xdr:nvSpPr>
      <xdr:spPr>
        <a:xfrm>
          <a:off x="164592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5351</xdr:rowOff>
    </xdr:from>
    <xdr:ext cx="762000" cy="259045"/>
    <xdr:sp macro="" textlink="">
      <xdr:nvSpPr>
        <xdr:cNvPr id="449" name="公債費以外該当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51054</xdr:rowOff>
    </xdr:from>
    <xdr:to>
      <xdr:col>22</xdr:col>
      <xdr:colOff>615950</xdr:colOff>
      <xdr:row>73</xdr:row>
      <xdr:rowOff>152654</xdr:rowOff>
    </xdr:to>
    <xdr:sp macro="" textlink="">
      <xdr:nvSpPr>
        <xdr:cNvPr id="450" name="円/楕円 449"/>
        <xdr:cNvSpPr/>
      </xdr:nvSpPr>
      <xdr:spPr>
        <a:xfrm>
          <a:off x="15621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162831</xdr:rowOff>
    </xdr:from>
    <xdr:ext cx="736600" cy="259045"/>
    <xdr:sp macro="" textlink="">
      <xdr:nvSpPr>
        <xdr:cNvPr id="451" name="テキスト ボックス 450"/>
        <xdr:cNvSpPr txBox="1"/>
      </xdr:nvSpPr>
      <xdr:spPr>
        <a:xfrm>
          <a:off x="15290800" y="1233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51054</xdr:rowOff>
    </xdr:from>
    <xdr:to>
      <xdr:col>21</xdr:col>
      <xdr:colOff>412750</xdr:colOff>
      <xdr:row>73</xdr:row>
      <xdr:rowOff>152654</xdr:rowOff>
    </xdr:to>
    <xdr:sp macro="" textlink="">
      <xdr:nvSpPr>
        <xdr:cNvPr id="452" name="円/楕円 451"/>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162831</xdr:rowOff>
    </xdr:from>
    <xdr:ext cx="762000" cy="259045"/>
    <xdr:sp macro="" textlink="">
      <xdr:nvSpPr>
        <xdr:cNvPr id="453" name="テキスト ボックス 452"/>
        <xdr:cNvSpPr txBox="1"/>
      </xdr:nvSpPr>
      <xdr:spPr>
        <a:xfrm>
          <a:off x="14401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119634</xdr:rowOff>
    </xdr:from>
    <xdr:to>
      <xdr:col>20</xdr:col>
      <xdr:colOff>209550</xdr:colOff>
      <xdr:row>74</xdr:row>
      <xdr:rowOff>49784</xdr:rowOff>
    </xdr:to>
    <xdr:sp macro="" textlink="">
      <xdr:nvSpPr>
        <xdr:cNvPr id="454" name="円/楕円 453"/>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59961</xdr:rowOff>
    </xdr:from>
    <xdr:ext cx="762000" cy="259045"/>
    <xdr:sp macro="" textlink="">
      <xdr:nvSpPr>
        <xdr:cNvPr id="455" name="テキスト ボックス 454"/>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6" name="円/楕円 455"/>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7" name="テキスト ボックス 456"/>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67595</xdr:rowOff>
    </xdr:from>
    <xdr:to>
      <xdr:col>4</xdr:col>
      <xdr:colOff>1117600</xdr:colOff>
      <xdr:row>16</xdr:row>
      <xdr:rowOff>94615</xdr:rowOff>
    </xdr:to>
    <xdr:cxnSp macro="">
      <xdr:nvCxnSpPr>
        <xdr:cNvPr id="48" name="直線コネクタ 47"/>
        <xdr:cNvCxnSpPr/>
      </xdr:nvCxnSpPr>
      <xdr:spPr bwMode="auto">
        <a:xfrm flipV="1">
          <a:off x="5003800" y="2858420"/>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79070</xdr:rowOff>
    </xdr:from>
    <xdr:to>
      <xdr:col>4</xdr:col>
      <xdr:colOff>469900</xdr:colOff>
      <xdr:row>16</xdr:row>
      <xdr:rowOff>94615</xdr:rowOff>
    </xdr:to>
    <xdr:cxnSp macro="">
      <xdr:nvCxnSpPr>
        <xdr:cNvPr id="51" name="直線コネクタ 50"/>
        <xdr:cNvCxnSpPr/>
      </xdr:nvCxnSpPr>
      <xdr:spPr bwMode="auto">
        <a:xfrm>
          <a:off x="4305300" y="286989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155834</xdr:rowOff>
    </xdr:from>
    <xdr:to>
      <xdr:col>3</xdr:col>
      <xdr:colOff>904875</xdr:colOff>
      <xdr:row>16</xdr:row>
      <xdr:rowOff>79070</xdr:rowOff>
    </xdr:to>
    <xdr:cxnSp macro="">
      <xdr:nvCxnSpPr>
        <xdr:cNvPr id="54" name="直線コネクタ 53"/>
        <xdr:cNvCxnSpPr/>
      </xdr:nvCxnSpPr>
      <xdr:spPr bwMode="auto">
        <a:xfrm>
          <a:off x="3606800" y="2775209"/>
          <a:ext cx="698500" cy="9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78019</xdr:rowOff>
    </xdr:from>
    <xdr:to>
      <xdr:col>3</xdr:col>
      <xdr:colOff>206375</xdr:colOff>
      <xdr:row>15</xdr:row>
      <xdr:rowOff>155834</xdr:rowOff>
    </xdr:to>
    <xdr:cxnSp macro="">
      <xdr:nvCxnSpPr>
        <xdr:cNvPr id="57" name="直線コネクタ 56"/>
        <xdr:cNvCxnSpPr/>
      </xdr:nvCxnSpPr>
      <xdr:spPr bwMode="auto">
        <a:xfrm>
          <a:off x="2908300" y="2697394"/>
          <a:ext cx="698500" cy="7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16795</xdr:rowOff>
    </xdr:from>
    <xdr:to>
      <xdr:col>5</xdr:col>
      <xdr:colOff>34925</xdr:colOff>
      <xdr:row>16</xdr:row>
      <xdr:rowOff>118395</xdr:rowOff>
    </xdr:to>
    <xdr:sp macro="" textlink="">
      <xdr:nvSpPr>
        <xdr:cNvPr id="67" name="円/楕円 66"/>
        <xdr:cNvSpPr/>
      </xdr:nvSpPr>
      <xdr:spPr bwMode="auto">
        <a:xfrm>
          <a:off x="56007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33322</xdr:rowOff>
    </xdr:from>
    <xdr:ext cx="762000" cy="259045"/>
    <xdr:sp macro="" textlink="">
      <xdr:nvSpPr>
        <xdr:cNvPr id="68" name="人口1人当たり決算額の推移該当値テキスト130"/>
        <xdr:cNvSpPr txBox="1"/>
      </xdr:nvSpPr>
      <xdr:spPr>
        <a:xfrm>
          <a:off x="5740400" y="265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43815</xdr:rowOff>
    </xdr:from>
    <xdr:to>
      <xdr:col>4</xdr:col>
      <xdr:colOff>520700</xdr:colOff>
      <xdr:row>16</xdr:row>
      <xdr:rowOff>145415</xdr:rowOff>
    </xdr:to>
    <xdr:sp macro="" textlink="">
      <xdr:nvSpPr>
        <xdr:cNvPr id="69" name="円/楕円 68"/>
        <xdr:cNvSpPr/>
      </xdr:nvSpPr>
      <xdr:spPr bwMode="auto">
        <a:xfrm>
          <a:off x="4953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155592</xdr:rowOff>
    </xdr:from>
    <xdr:ext cx="736600" cy="259045"/>
    <xdr:sp macro="" textlink="">
      <xdr:nvSpPr>
        <xdr:cNvPr id="70" name="テキスト ボックス 69"/>
        <xdr:cNvSpPr txBox="1"/>
      </xdr:nvSpPr>
      <xdr:spPr>
        <a:xfrm>
          <a:off x="4622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28270</xdr:rowOff>
    </xdr:from>
    <xdr:to>
      <xdr:col>3</xdr:col>
      <xdr:colOff>955675</xdr:colOff>
      <xdr:row>16</xdr:row>
      <xdr:rowOff>129870</xdr:rowOff>
    </xdr:to>
    <xdr:sp macro="" textlink="">
      <xdr:nvSpPr>
        <xdr:cNvPr id="71" name="円/楕円 70"/>
        <xdr:cNvSpPr/>
      </xdr:nvSpPr>
      <xdr:spPr bwMode="auto">
        <a:xfrm>
          <a:off x="4254500" y="28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140047</xdr:rowOff>
    </xdr:from>
    <xdr:ext cx="762000" cy="259045"/>
    <xdr:sp macro="" textlink="">
      <xdr:nvSpPr>
        <xdr:cNvPr id="72" name="テキスト ボックス 71"/>
        <xdr:cNvSpPr txBox="1"/>
      </xdr:nvSpPr>
      <xdr:spPr>
        <a:xfrm>
          <a:off x="3924300" y="25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105034</xdr:rowOff>
    </xdr:from>
    <xdr:to>
      <xdr:col>3</xdr:col>
      <xdr:colOff>257175</xdr:colOff>
      <xdr:row>16</xdr:row>
      <xdr:rowOff>35184</xdr:rowOff>
    </xdr:to>
    <xdr:sp macro="" textlink="">
      <xdr:nvSpPr>
        <xdr:cNvPr id="73" name="円/楕円 72"/>
        <xdr:cNvSpPr/>
      </xdr:nvSpPr>
      <xdr:spPr bwMode="auto">
        <a:xfrm>
          <a:off x="3556000" y="27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45361</xdr:rowOff>
    </xdr:from>
    <xdr:ext cx="762000" cy="259045"/>
    <xdr:sp macro="" textlink="">
      <xdr:nvSpPr>
        <xdr:cNvPr id="74" name="テキスト ボックス 73"/>
        <xdr:cNvSpPr txBox="1"/>
      </xdr:nvSpPr>
      <xdr:spPr>
        <a:xfrm>
          <a:off x="3225800" y="24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27219</xdr:rowOff>
    </xdr:from>
    <xdr:to>
      <xdr:col>2</xdr:col>
      <xdr:colOff>692150</xdr:colOff>
      <xdr:row>15</xdr:row>
      <xdr:rowOff>128819</xdr:rowOff>
    </xdr:to>
    <xdr:sp macro="" textlink="">
      <xdr:nvSpPr>
        <xdr:cNvPr id="75" name="円/楕円 74"/>
        <xdr:cNvSpPr/>
      </xdr:nvSpPr>
      <xdr:spPr bwMode="auto">
        <a:xfrm>
          <a:off x="2857500" y="264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138996</xdr:rowOff>
    </xdr:from>
    <xdr:ext cx="762000" cy="259045"/>
    <xdr:sp macro="" textlink="">
      <xdr:nvSpPr>
        <xdr:cNvPr id="76" name="テキスト ボックス 75"/>
        <xdr:cNvSpPr txBox="1"/>
      </xdr:nvSpPr>
      <xdr:spPr>
        <a:xfrm>
          <a:off x="2527300" y="241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3" name="テキスト ボックス 92"/>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5" name="テキスト ボックス 94"/>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7" name="テキスト ボックス 96"/>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9" name="テキスト ボックス 98"/>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1" name="テキスト ボックス 100"/>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3" name="テキスト ボックス 102"/>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211255</xdr:rowOff>
    </xdr:from>
    <xdr:to>
      <xdr:col>4</xdr:col>
      <xdr:colOff>1117600</xdr:colOff>
      <xdr:row>39</xdr:row>
      <xdr:rowOff>25371</xdr:rowOff>
    </xdr:to>
    <xdr:cxnSp macro="">
      <xdr:nvCxnSpPr>
        <xdr:cNvPr id="107" name="直線コネクタ 106"/>
        <xdr:cNvCxnSpPr/>
      </xdr:nvCxnSpPr>
      <xdr:spPr bwMode="auto">
        <a:xfrm flipV="1">
          <a:off x="5651500" y="6478705"/>
          <a:ext cx="0" cy="11857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168898</xdr:rowOff>
    </xdr:from>
    <xdr:ext cx="762000" cy="259045"/>
    <xdr:sp macro="" textlink="">
      <xdr:nvSpPr>
        <xdr:cNvPr id="108" name="人口1人当たり決算額の推移最小値テキスト445"/>
        <xdr:cNvSpPr txBox="1"/>
      </xdr:nvSpPr>
      <xdr:spPr>
        <a:xfrm>
          <a:off x="5740400" y="76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39</xdr:row>
      <xdr:rowOff>25371</xdr:rowOff>
    </xdr:from>
    <xdr:to>
      <xdr:col>5</xdr:col>
      <xdr:colOff>73025</xdr:colOff>
      <xdr:row>39</xdr:row>
      <xdr:rowOff>25371</xdr:rowOff>
    </xdr:to>
    <xdr:cxnSp macro="">
      <xdr:nvCxnSpPr>
        <xdr:cNvPr id="109" name="直線コネクタ 108"/>
        <xdr:cNvCxnSpPr/>
      </xdr:nvCxnSpPr>
      <xdr:spPr bwMode="auto">
        <a:xfrm>
          <a:off x="5562600" y="76644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297632</xdr:rowOff>
    </xdr:from>
    <xdr:ext cx="762000" cy="259045"/>
    <xdr:sp macro="" textlink="">
      <xdr:nvSpPr>
        <xdr:cNvPr id="110" name="人口1人当たり決算額の推移最大値テキスト445"/>
        <xdr:cNvSpPr txBox="1"/>
      </xdr:nvSpPr>
      <xdr:spPr>
        <a:xfrm>
          <a:off x="5740400" y="622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34</xdr:row>
      <xdr:rowOff>211255</xdr:rowOff>
    </xdr:from>
    <xdr:to>
      <xdr:col>5</xdr:col>
      <xdr:colOff>73025</xdr:colOff>
      <xdr:row>34</xdr:row>
      <xdr:rowOff>211255</xdr:rowOff>
    </xdr:to>
    <xdr:cxnSp macro="">
      <xdr:nvCxnSpPr>
        <xdr:cNvPr id="111" name="直線コネクタ 110"/>
        <xdr:cNvCxnSpPr/>
      </xdr:nvCxnSpPr>
      <xdr:spPr bwMode="auto">
        <a:xfrm>
          <a:off x="5562600" y="647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108712</xdr:rowOff>
    </xdr:from>
    <xdr:to>
      <xdr:col>4</xdr:col>
      <xdr:colOff>1117600</xdr:colOff>
      <xdr:row>34</xdr:row>
      <xdr:rowOff>211255</xdr:rowOff>
    </xdr:to>
    <xdr:cxnSp macro="">
      <xdr:nvCxnSpPr>
        <xdr:cNvPr id="112" name="直線コネクタ 111"/>
        <xdr:cNvCxnSpPr/>
      </xdr:nvCxnSpPr>
      <xdr:spPr bwMode="auto">
        <a:xfrm>
          <a:off x="5003800" y="6376162"/>
          <a:ext cx="6477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177273</xdr:rowOff>
    </xdr:from>
    <xdr:ext cx="762000" cy="259045"/>
    <xdr:sp macro="" textlink="">
      <xdr:nvSpPr>
        <xdr:cNvPr id="113" name="人口1人当たり決算額の推移平均値テキスト445"/>
        <xdr:cNvSpPr txBox="1"/>
      </xdr:nvSpPr>
      <xdr:spPr>
        <a:xfrm>
          <a:off x="5740400" y="7301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205196</xdr:rowOff>
    </xdr:from>
    <xdr:to>
      <xdr:col>5</xdr:col>
      <xdr:colOff>34925</xdr:colOff>
      <xdr:row>37</xdr:row>
      <xdr:rowOff>306796</xdr:rowOff>
    </xdr:to>
    <xdr:sp macro="" textlink="">
      <xdr:nvSpPr>
        <xdr:cNvPr id="114" name="フローチャート : 判断 113"/>
        <xdr:cNvSpPr/>
      </xdr:nvSpPr>
      <xdr:spPr bwMode="auto">
        <a:xfrm>
          <a:off x="5600700" y="7329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10316</xdr:rowOff>
    </xdr:from>
    <xdr:to>
      <xdr:col>4</xdr:col>
      <xdr:colOff>469900</xdr:colOff>
      <xdr:row>34</xdr:row>
      <xdr:rowOff>108712</xdr:rowOff>
    </xdr:to>
    <xdr:cxnSp macro="">
      <xdr:nvCxnSpPr>
        <xdr:cNvPr id="115" name="直線コネクタ 114"/>
        <xdr:cNvCxnSpPr/>
      </xdr:nvCxnSpPr>
      <xdr:spPr bwMode="auto">
        <a:xfrm>
          <a:off x="4305300" y="6277766"/>
          <a:ext cx="698500" cy="9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178808</xdr:rowOff>
    </xdr:from>
    <xdr:to>
      <xdr:col>4</xdr:col>
      <xdr:colOff>520700</xdr:colOff>
      <xdr:row>37</xdr:row>
      <xdr:rowOff>280408</xdr:rowOff>
    </xdr:to>
    <xdr:sp macro="" textlink="">
      <xdr:nvSpPr>
        <xdr:cNvPr id="116" name="フローチャート : 判断 115"/>
        <xdr:cNvSpPr/>
      </xdr:nvSpPr>
      <xdr:spPr bwMode="auto">
        <a:xfrm>
          <a:off x="4953000" y="7303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265185</xdr:rowOff>
    </xdr:from>
    <xdr:ext cx="736600" cy="259045"/>
    <xdr:sp macro="" textlink="">
      <xdr:nvSpPr>
        <xdr:cNvPr id="117" name="テキスト ボックス 116"/>
        <xdr:cNvSpPr txBox="1"/>
      </xdr:nvSpPr>
      <xdr:spPr>
        <a:xfrm>
          <a:off x="4622800" y="738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278399</xdr:rowOff>
    </xdr:from>
    <xdr:to>
      <xdr:col>3</xdr:col>
      <xdr:colOff>904875</xdr:colOff>
      <xdr:row>34</xdr:row>
      <xdr:rowOff>10316</xdr:rowOff>
    </xdr:to>
    <xdr:cxnSp macro="">
      <xdr:nvCxnSpPr>
        <xdr:cNvPr id="118" name="直線コネクタ 117"/>
        <xdr:cNvCxnSpPr/>
      </xdr:nvCxnSpPr>
      <xdr:spPr bwMode="auto">
        <a:xfrm>
          <a:off x="3606800" y="6202949"/>
          <a:ext cx="698500" cy="7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131880</xdr:rowOff>
    </xdr:from>
    <xdr:to>
      <xdr:col>3</xdr:col>
      <xdr:colOff>955675</xdr:colOff>
      <xdr:row>37</xdr:row>
      <xdr:rowOff>233480</xdr:rowOff>
    </xdr:to>
    <xdr:sp macro="" textlink="">
      <xdr:nvSpPr>
        <xdr:cNvPr id="119" name="フローチャート : 判断 118"/>
        <xdr:cNvSpPr/>
      </xdr:nvSpPr>
      <xdr:spPr bwMode="auto">
        <a:xfrm>
          <a:off x="4254500" y="725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218257</xdr:rowOff>
    </xdr:from>
    <xdr:ext cx="762000" cy="259045"/>
    <xdr:sp macro="" textlink="">
      <xdr:nvSpPr>
        <xdr:cNvPr id="120" name="テキスト ボックス 119"/>
        <xdr:cNvSpPr txBox="1"/>
      </xdr:nvSpPr>
      <xdr:spPr>
        <a:xfrm>
          <a:off x="3924300" y="73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250542</xdr:rowOff>
    </xdr:from>
    <xdr:to>
      <xdr:col>3</xdr:col>
      <xdr:colOff>206375</xdr:colOff>
      <xdr:row>33</xdr:row>
      <xdr:rowOff>278399</xdr:rowOff>
    </xdr:to>
    <xdr:cxnSp macro="">
      <xdr:nvCxnSpPr>
        <xdr:cNvPr id="121" name="直線コネクタ 120"/>
        <xdr:cNvCxnSpPr/>
      </xdr:nvCxnSpPr>
      <xdr:spPr bwMode="auto">
        <a:xfrm>
          <a:off x="2908300" y="6175092"/>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74143</xdr:rowOff>
    </xdr:from>
    <xdr:to>
      <xdr:col>3</xdr:col>
      <xdr:colOff>257175</xdr:colOff>
      <xdr:row>37</xdr:row>
      <xdr:rowOff>175743</xdr:rowOff>
    </xdr:to>
    <xdr:sp macro="" textlink="">
      <xdr:nvSpPr>
        <xdr:cNvPr id="122" name="フローチャート : 判断 121"/>
        <xdr:cNvSpPr/>
      </xdr:nvSpPr>
      <xdr:spPr bwMode="auto">
        <a:xfrm>
          <a:off x="3556000" y="7198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160520</xdr:rowOff>
    </xdr:from>
    <xdr:ext cx="762000" cy="259045"/>
    <xdr:sp macro="" textlink="">
      <xdr:nvSpPr>
        <xdr:cNvPr id="123" name="テキスト ボックス 122"/>
        <xdr:cNvSpPr txBox="1"/>
      </xdr:nvSpPr>
      <xdr:spPr>
        <a:xfrm>
          <a:off x="3225800" y="72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37567</xdr:rowOff>
    </xdr:from>
    <xdr:to>
      <xdr:col>2</xdr:col>
      <xdr:colOff>692150</xdr:colOff>
      <xdr:row>37</xdr:row>
      <xdr:rowOff>139167</xdr:rowOff>
    </xdr:to>
    <xdr:sp macro="" textlink="">
      <xdr:nvSpPr>
        <xdr:cNvPr id="124" name="フローチャート : 判断 123"/>
        <xdr:cNvSpPr/>
      </xdr:nvSpPr>
      <xdr:spPr bwMode="auto">
        <a:xfrm>
          <a:off x="2857500" y="7162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123944</xdr:rowOff>
    </xdr:from>
    <xdr:ext cx="762000" cy="259045"/>
    <xdr:sp macro="" textlink="">
      <xdr:nvSpPr>
        <xdr:cNvPr id="125" name="テキスト ボックス 124"/>
        <xdr:cNvSpPr txBox="1"/>
      </xdr:nvSpPr>
      <xdr:spPr>
        <a:xfrm>
          <a:off x="2527300" y="724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160455</xdr:rowOff>
    </xdr:from>
    <xdr:to>
      <xdr:col>5</xdr:col>
      <xdr:colOff>34925</xdr:colOff>
      <xdr:row>34</xdr:row>
      <xdr:rowOff>262055</xdr:rowOff>
    </xdr:to>
    <xdr:sp macro="" textlink="">
      <xdr:nvSpPr>
        <xdr:cNvPr id="131" name="円/楕円 130"/>
        <xdr:cNvSpPr/>
      </xdr:nvSpPr>
      <xdr:spPr bwMode="auto">
        <a:xfrm>
          <a:off x="5600700" y="642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107132</xdr:rowOff>
    </xdr:from>
    <xdr:ext cx="762000" cy="259045"/>
    <xdr:sp macro="" textlink="">
      <xdr:nvSpPr>
        <xdr:cNvPr id="132" name="人口1人当たり決算額の推移該当値テキスト445"/>
        <xdr:cNvSpPr txBox="1"/>
      </xdr:nvSpPr>
      <xdr:spPr>
        <a:xfrm>
          <a:off x="5740400" y="63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57912</xdr:rowOff>
    </xdr:from>
    <xdr:to>
      <xdr:col>4</xdr:col>
      <xdr:colOff>520700</xdr:colOff>
      <xdr:row>34</xdr:row>
      <xdr:rowOff>159512</xdr:rowOff>
    </xdr:to>
    <xdr:sp macro="" textlink="">
      <xdr:nvSpPr>
        <xdr:cNvPr id="133" name="円/楕円 132"/>
        <xdr:cNvSpPr/>
      </xdr:nvSpPr>
      <xdr:spPr bwMode="auto">
        <a:xfrm>
          <a:off x="4953000" y="632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169689</xdr:rowOff>
    </xdr:from>
    <xdr:ext cx="736600" cy="259045"/>
    <xdr:sp macro="" textlink="">
      <xdr:nvSpPr>
        <xdr:cNvPr id="134" name="テキスト ボックス 133"/>
        <xdr:cNvSpPr txBox="1"/>
      </xdr:nvSpPr>
      <xdr:spPr>
        <a:xfrm>
          <a:off x="4622800" y="609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302416</xdr:rowOff>
    </xdr:from>
    <xdr:to>
      <xdr:col>3</xdr:col>
      <xdr:colOff>955675</xdr:colOff>
      <xdr:row>34</xdr:row>
      <xdr:rowOff>61116</xdr:rowOff>
    </xdr:to>
    <xdr:sp macro="" textlink="">
      <xdr:nvSpPr>
        <xdr:cNvPr id="135" name="円/楕円 134"/>
        <xdr:cNvSpPr/>
      </xdr:nvSpPr>
      <xdr:spPr bwMode="auto">
        <a:xfrm>
          <a:off x="4254500" y="622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71293</xdr:rowOff>
    </xdr:from>
    <xdr:ext cx="762000" cy="259045"/>
    <xdr:sp macro="" textlink="">
      <xdr:nvSpPr>
        <xdr:cNvPr id="136" name="テキスト ボックス 135"/>
        <xdr:cNvSpPr txBox="1"/>
      </xdr:nvSpPr>
      <xdr:spPr>
        <a:xfrm>
          <a:off x="3924300" y="59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227599</xdr:rowOff>
    </xdr:from>
    <xdr:to>
      <xdr:col>3</xdr:col>
      <xdr:colOff>257175</xdr:colOff>
      <xdr:row>33</xdr:row>
      <xdr:rowOff>329199</xdr:rowOff>
    </xdr:to>
    <xdr:sp macro="" textlink="">
      <xdr:nvSpPr>
        <xdr:cNvPr id="137" name="円/楕円 136"/>
        <xdr:cNvSpPr/>
      </xdr:nvSpPr>
      <xdr:spPr bwMode="auto">
        <a:xfrm>
          <a:off x="3556000" y="615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167926</xdr:rowOff>
    </xdr:from>
    <xdr:ext cx="762000" cy="259045"/>
    <xdr:sp macro="" textlink="">
      <xdr:nvSpPr>
        <xdr:cNvPr id="138" name="テキスト ボックス 137"/>
        <xdr:cNvSpPr txBox="1"/>
      </xdr:nvSpPr>
      <xdr:spPr>
        <a:xfrm>
          <a:off x="3225800" y="592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199742</xdr:rowOff>
    </xdr:from>
    <xdr:to>
      <xdr:col>2</xdr:col>
      <xdr:colOff>692150</xdr:colOff>
      <xdr:row>33</xdr:row>
      <xdr:rowOff>301342</xdr:rowOff>
    </xdr:to>
    <xdr:sp macro="" textlink="">
      <xdr:nvSpPr>
        <xdr:cNvPr id="139" name="円/楕円 138"/>
        <xdr:cNvSpPr/>
      </xdr:nvSpPr>
      <xdr:spPr bwMode="auto">
        <a:xfrm>
          <a:off x="2857500" y="612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140069</xdr:rowOff>
    </xdr:from>
    <xdr:ext cx="762000" cy="259045"/>
    <xdr:sp macro="" textlink="">
      <xdr:nvSpPr>
        <xdr:cNvPr id="140" name="テキスト ボックス 139"/>
        <xdr:cNvSpPr txBox="1"/>
      </xdr:nvSpPr>
      <xdr:spPr>
        <a:xfrm>
          <a:off x="2527300" y="589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86848</xdr:rowOff>
    </xdr:from>
    <xdr:to>
      <xdr:col>6</xdr:col>
      <xdr:colOff>511175</xdr:colOff>
      <xdr:row>35</xdr:row>
      <xdr:rowOff>107924</xdr:rowOff>
    </xdr:to>
    <xdr:cxnSp macro="">
      <xdr:nvCxnSpPr>
        <xdr:cNvPr id="59" name="直線コネクタ 58"/>
        <xdr:cNvCxnSpPr/>
      </xdr:nvCxnSpPr>
      <xdr:spPr>
        <a:xfrm flipV="1">
          <a:off x="3797300" y="6087598"/>
          <a:ext cx="8382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47894</xdr:rowOff>
    </xdr:from>
    <xdr:to>
      <xdr:col>5</xdr:col>
      <xdr:colOff>358775</xdr:colOff>
      <xdr:row>35</xdr:row>
      <xdr:rowOff>107924</xdr:rowOff>
    </xdr:to>
    <xdr:cxnSp macro="">
      <xdr:nvCxnSpPr>
        <xdr:cNvPr id="62" name="直線コネクタ 61"/>
        <xdr:cNvCxnSpPr/>
      </xdr:nvCxnSpPr>
      <xdr:spPr>
        <a:xfrm>
          <a:off x="2908300" y="6048644"/>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4232</xdr:rowOff>
    </xdr:from>
    <xdr:to>
      <xdr:col>4</xdr:col>
      <xdr:colOff>155575</xdr:colOff>
      <xdr:row>35</xdr:row>
      <xdr:rowOff>47894</xdr:rowOff>
    </xdr:to>
    <xdr:cxnSp macro="">
      <xdr:nvCxnSpPr>
        <xdr:cNvPr id="65" name="直線コネクタ 64"/>
        <xdr:cNvCxnSpPr/>
      </xdr:nvCxnSpPr>
      <xdr:spPr>
        <a:xfrm>
          <a:off x="2019300" y="5833532"/>
          <a:ext cx="889000" cy="2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4232</xdr:rowOff>
    </xdr:from>
    <xdr:to>
      <xdr:col>2</xdr:col>
      <xdr:colOff>638175</xdr:colOff>
      <xdr:row>34</xdr:row>
      <xdr:rowOff>7066</xdr:rowOff>
    </xdr:to>
    <xdr:cxnSp macro="">
      <xdr:nvCxnSpPr>
        <xdr:cNvPr id="68" name="直線コネクタ 67"/>
        <xdr:cNvCxnSpPr/>
      </xdr:nvCxnSpPr>
      <xdr:spPr>
        <a:xfrm flipV="1">
          <a:off x="1130300" y="583353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36048</xdr:rowOff>
    </xdr:from>
    <xdr:to>
      <xdr:col>6</xdr:col>
      <xdr:colOff>561975</xdr:colOff>
      <xdr:row>35</xdr:row>
      <xdr:rowOff>137648</xdr:rowOff>
    </xdr:to>
    <xdr:sp macro="" textlink="">
      <xdr:nvSpPr>
        <xdr:cNvPr id="78" name="円/楕円 77"/>
        <xdr:cNvSpPr/>
      </xdr:nvSpPr>
      <xdr:spPr>
        <a:xfrm>
          <a:off x="4584700" y="6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58925</xdr:rowOff>
    </xdr:from>
    <xdr:ext cx="534377" cy="259045"/>
    <xdr:sp macro="" textlink="">
      <xdr:nvSpPr>
        <xdr:cNvPr id="79" name="人件費該当値テキスト"/>
        <xdr:cNvSpPr txBox="1"/>
      </xdr:nvSpPr>
      <xdr:spPr>
        <a:xfrm>
          <a:off x="4686300" y="5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57124</xdr:rowOff>
    </xdr:from>
    <xdr:to>
      <xdr:col>5</xdr:col>
      <xdr:colOff>409575</xdr:colOff>
      <xdr:row>35</xdr:row>
      <xdr:rowOff>158724</xdr:rowOff>
    </xdr:to>
    <xdr:sp macro="" textlink="">
      <xdr:nvSpPr>
        <xdr:cNvPr id="80" name="円/楕円 79"/>
        <xdr:cNvSpPr/>
      </xdr:nvSpPr>
      <xdr:spPr>
        <a:xfrm>
          <a:off x="3746500" y="60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3801</xdr:rowOff>
    </xdr:from>
    <xdr:ext cx="534377" cy="259045"/>
    <xdr:sp macro="" textlink="">
      <xdr:nvSpPr>
        <xdr:cNvPr id="81" name="テキスト ボックス 80"/>
        <xdr:cNvSpPr txBox="1"/>
      </xdr:nvSpPr>
      <xdr:spPr>
        <a:xfrm>
          <a:off x="3530111" y="58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168544</xdr:rowOff>
    </xdr:from>
    <xdr:to>
      <xdr:col>4</xdr:col>
      <xdr:colOff>206375</xdr:colOff>
      <xdr:row>35</xdr:row>
      <xdr:rowOff>98694</xdr:rowOff>
    </xdr:to>
    <xdr:sp macro="" textlink="">
      <xdr:nvSpPr>
        <xdr:cNvPr id="82" name="円/楕円 81"/>
        <xdr:cNvSpPr/>
      </xdr:nvSpPr>
      <xdr:spPr>
        <a:xfrm>
          <a:off x="2857500" y="5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115221</xdr:rowOff>
    </xdr:from>
    <xdr:ext cx="534377" cy="259045"/>
    <xdr:sp macro="" textlink="">
      <xdr:nvSpPr>
        <xdr:cNvPr id="83" name="テキスト ボックス 82"/>
        <xdr:cNvSpPr txBox="1"/>
      </xdr:nvSpPr>
      <xdr:spPr>
        <a:xfrm>
          <a:off x="2641111" y="577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124882</xdr:rowOff>
    </xdr:from>
    <xdr:to>
      <xdr:col>3</xdr:col>
      <xdr:colOff>3175</xdr:colOff>
      <xdr:row>34</xdr:row>
      <xdr:rowOff>55032</xdr:rowOff>
    </xdr:to>
    <xdr:sp macro="" textlink="">
      <xdr:nvSpPr>
        <xdr:cNvPr id="84" name="円/楕円 83"/>
        <xdr:cNvSpPr/>
      </xdr:nvSpPr>
      <xdr:spPr>
        <a:xfrm>
          <a:off x="1968500" y="57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71559</xdr:rowOff>
    </xdr:from>
    <xdr:ext cx="534377" cy="259045"/>
    <xdr:sp macro="" textlink="">
      <xdr:nvSpPr>
        <xdr:cNvPr id="85" name="テキスト ボックス 84"/>
        <xdr:cNvSpPr txBox="1"/>
      </xdr:nvSpPr>
      <xdr:spPr>
        <a:xfrm>
          <a:off x="1752111" y="55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127716</xdr:rowOff>
    </xdr:from>
    <xdr:to>
      <xdr:col>1</xdr:col>
      <xdr:colOff>485775</xdr:colOff>
      <xdr:row>34</xdr:row>
      <xdr:rowOff>57866</xdr:rowOff>
    </xdr:to>
    <xdr:sp macro="" textlink="">
      <xdr:nvSpPr>
        <xdr:cNvPr id="86" name="円/楕円 85"/>
        <xdr:cNvSpPr/>
      </xdr:nvSpPr>
      <xdr:spPr>
        <a:xfrm>
          <a:off x="1079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74393</xdr:rowOff>
    </xdr:from>
    <xdr:ext cx="534377" cy="259045"/>
    <xdr:sp macro="" textlink="">
      <xdr:nvSpPr>
        <xdr:cNvPr id="87" name="テキスト ボックス 86"/>
        <xdr:cNvSpPr txBox="1"/>
      </xdr:nvSpPr>
      <xdr:spPr>
        <a:xfrm>
          <a:off x="863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8369</xdr:rowOff>
    </xdr:from>
    <xdr:to>
      <xdr:col>6</xdr:col>
      <xdr:colOff>511175</xdr:colOff>
      <xdr:row>53</xdr:row>
      <xdr:rowOff>49632</xdr:rowOff>
    </xdr:to>
    <xdr:cxnSp macro="">
      <xdr:nvCxnSpPr>
        <xdr:cNvPr id="117" name="直線コネクタ 116"/>
        <xdr:cNvCxnSpPr/>
      </xdr:nvCxnSpPr>
      <xdr:spPr>
        <a:xfrm flipV="1">
          <a:off x="3797300" y="9095219"/>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31153</xdr:rowOff>
    </xdr:from>
    <xdr:to>
      <xdr:col>5</xdr:col>
      <xdr:colOff>358775</xdr:colOff>
      <xdr:row>53</xdr:row>
      <xdr:rowOff>49632</xdr:rowOff>
    </xdr:to>
    <xdr:cxnSp macro="">
      <xdr:nvCxnSpPr>
        <xdr:cNvPr id="120" name="直線コネクタ 119"/>
        <xdr:cNvCxnSpPr/>
      </xdr:nvCxnSpPr>
      <xdr:spPr>
        <a:xfrm>
          <a:off x="2908300" y="91180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156329</xdr:rowOff>
    </xdr:from>
    <xdr:ext cx="534377" cy="259045"/>
    <xdr:sp macro="" textlink="">
      <xdr:nvSpPr>
        <xdr:cNvPr id="122" name="テキスト ボックス 121"/>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72187</xdr:rowOff>
    </xdr:from>
    <xdr:to>
      <xdr:col>4</xdr:col>
      <xdr:colOff>155575</xdr:colOff>
      <xdr:row>53</xdr:row>
      <xdr:rowOff>31153</xdr:rowOff>
    </xdr:to>
    <xdr:cxnSp macro="">
      <xdr:nvCxnSpPr>
        <xdr:cNvPr id="123" name="直線コネクタ 122"/>
        <xdr:cNvCxnSpPr/>
      </xdr:nvCxnSpPr>
      <xdr:spPr>
        <a:xfrm>
          <a:off x="2019300" y="898758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111256</xdr:rowOff>
    </xdr:from>
    <xdr:ext cx="534377" cy="259045"/>
    <xdr:sp macro="" textlink="">
      <xdr:nvSpPr>
        <xdr:cNvPr id="125" name="テキスト ボックス 124"/>
        <xdr:cNvSpPr txBox="1"/>
      </xdr:nvSpPr>
      <xdr:spPr>
        <a:xfrm>
          <a:off x="2641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110363</xdr:rowOff>
    </xdr:from>
    <xdr:to>
      <xdr:col>2</xdr:col>
      <xdr:colOff>638175</xdr:colOff>
      <xdr:row>52</xdr:row>
      <xdr:rowOff>72187</xdr:rowOff>
    </xdr:to>
    <xdr:cxnSp macro="">
      <xdr:nvCxnSpPr>
        <xdr:cNvPr id="126" name="直線コネクタ 125"/>
        <xdr:cNvCxnSpPr/>
      </xdr:nvCxnSpPr>
      <xdr:spPr>
        <a:xfrm>
          <a:off x="1130300" y="8854313"/>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38714</xdr:rowOff>
    </xdr:from>
    <xdr:ext cx="534377" cy="259045"/>
    <xdr:sp macro="" textlink="">
      <xdr:nvSpPr>
        <xdr:cNvPr id="128" name="テキスト ボックス 127"/>
        <xdr:cNvSpPr txBox="1"/>
      </xdr:nvSpPr>
      <xdr:spPr>
        <a:xfrm>
          <a:off x="1752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129164</xdr:rowOff>
    </xdr:from>
    <xdr:ext cx="534377" cy="259045"/>
    <xdr:sp macro="" textlink="">
      <xdr:nvSpPr>
        <xdr:cNvPr id="130" name="テキスト ボックス 129"/>
        <xdr:cNvSpPr txBox="1"/>
      </xdr:nvSpPr>
      <xdr:spPr>
        <a:xfrm>
          <a:off x="863111" y="93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129019</xdr:rowOff>
    </xdr:from>
    <xdr:to>
      <xdr:col>6</xdr:col>
      <xdr:colOff>561975</xdr:colOff>
      <xdr:row>53</xdr:row>
      <xdr:rowOff>59169</xdr:rowOff>
    </xdr:to>
    <xdr:sp macro="" textlink="">
      <xdr:nvSpPr>
        <xdr:cNvPr id="136" name="円/楕円 135"/>
        <xdr:cNvSpPr/>
      </xdr:nvSpPr>
      <xdr:spPr>
        <a:xfrm>
          <a:off x="45847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151896</xdr:rowOff>
    </xdr:from>
    <xdr:ext cx="534377" cy="259045"/>
    <xdr:sp macro="" textlink="">
      <xdr:nvSpPr>
        <xdr:cNvPr id="137" name="物件費該当値テキスト"/>
        <xdr:cNvSpPr txBox="1"/>
      </xdr:nvSpPr>
      <xdr:spPr>
        <a:xfrm>
          <a:off x="4686300" y="88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170282</xdr:rowOff>
    </xdr:from>
    <xdr:to>
      <xdr:col>5</xdr:col>
      <xdr:colOff>409575</xdr:colOff>
      <xdr:row>53</xdr:row>
      <xdr:rowOff>100432</xdr:rowOff>
    </xdr:to>
    <xdr:sp macro="" textlink="">
      <xdr:nvSpPr>
        <xdr:cNvPr id="138" name="円/楕円 137"/>
        <xdr:cNvSpPr/>
      </xdr:nvSpPr>
      <xdr:spPr>
        <a:xfrm>
          <a:off x="3746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116959</xdr:rowOff>
    </xdr:from>
    <xdr:ext cx="534377" cy="259045"/>
    <xdr:sp macro="" textlink="">
      <xdr:nvSpPr>
        <xdr:cNvPr id="139" name="テキスト ボックス 138"/>
        <xdr:cNvSpPr txBox="1"/>
      </xdr:nvSpPr>
      <xdr:spPr>
        <a:xfrm>
          <a:off x="3530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151803</xdr:rowOff>
    </xdr:from>
    <xdr:to>
      <xdr:col>4</xdr:col>
      <xdr:colOff>206375</xdr:colOff>
      <xdr:row>53</xdr:row>
      <xdr:rowOff>81953</xdr:rowOff>
    </xdr:to>
    <xdr:sp macro="" textlink="">
      <xdr:nvSpPr>
        <xdr:cNvPr id="140" name="円/楕円 139"/>
        <xdr:cNvSpPr/>
      </xdr:nvSpPr>
      <xdr:spPr>
        <a:xfrm>
          <a:off x="2857500" y="9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98480</xdr:rowOff>
    </xdr:from>
    <xdr:ext cx="534377" cy="259045"/>
    <xdr:sp macro="" textlink="">
      <xdr:nvSpPr>
        <xdr:cNvPr id="141" name="テキスト ボックス 140"/>
        <xdr:cNvSpPr txBox="1"/>
      </xdr:nvSpPr>
      <xdr:spPr>
        <a:xfrm>
          <a:off x="2641111" y="8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21387</xdr:rowOff>
    </xdr:from>
    <xdr:to>
      <xdr:col>3</xdr:col>
      <xdr:colOff>3175</xdr:colOff>
      <xdr:row>52</xdr:row>
      <xdr:rowOff>122987</xdr:rowOff>
    </xdr:to>
    <xdr:sp macro="" textlink="">
      <xdr:nvSpPr>
        <xdr:cNvPr id="142" name="円/楕円 141"/>
        <xdr:cNvSpPr/>
      </xdr:nvSpPr>
      <xdr:spPr>
        <a:xfrm>
          <a:off x="1968500" y="89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139514</xdr:rowOff>
    </xdr:from>
    <xdr:ext cx="534377" cy="259045"/>
    <xdr:sp macro="" textlink="">
      <xdr:nvSpPr>
        <xdr:cNvPr id="143" name="テキスト ボックス 142"/>
        <xdr:cNvSpPr txBox="1"/>
      </xdr:nvSpPr>
      <xdr:spPr>
        <a:xfrm>
          <a:off x="1752111" y="87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60,772</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59563</xdr:rowOff>
    </xdr:from>
    <xdr:to>
      <xdr:col>1</xdr:col>
      <xdr:colOff>485775</xdr:colOff>
      <xdr:row>51</xdr:row>
      <xdr:rowOff>161163</xdr:rowOff>
    </xdr:to>
    <xdr:sp macro="" textlink="">
      <xdr:nvSpPr>
        <xdr:cNvPr id="144" name="円/楕円 143"/>
        <xdr:cNvSpPr/>
      </xdr:nvSpPr>
      <xdr:spPr>
        <a:xfrm>
          <a:off x="1079500" y="88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6240</xdr:rowOff>
    </xdr:from>
    <xdr:ext cx="534377" cy="259045"/>
    <xdr:sp macro="" textlink="">
      <xdr:nvSpPr>
        <xdr:cNvPr id="145" name="テキスト ボックス 144"/>
        <xdr:cNvSpPr txBox="1"/>
      </xdr:nvSpPr>
      <xdr:spPr>
        <a:xfrm>
          <a:off x="863111" y="8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134638</xdr:rowOff>
    </xdr:from>
    <xdr:to>
      <xdr:col>6</xdr:col>
      <xdr:colOff>511175</xdr:colOff>
      <xdr:row>76</xdr:row>
      <xdr:rowOff>168602</xdr:rowOff>
    </xdr:to>
    <xdr:cxnSp macro="">
      <xdr:nvCxnSpPr>
        <xdr:cNvPr id="176" name="直線コネクタ 175"/>
        <xdr:cNvCxnSpPr/>
      </xdr:nvCxnSpPr>
      <xdr:spPr>
        <a:xfrm flipV="1">
          <a:off x="3797300" y="13164838"/>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7"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168602</xdr:rowOff>
    </xdr:from>
    <xdr:to>
      <xdr:col>5</xdr:col>
      <xdr:colOff>358775</xdr:colOff>
      <xdr:row>77</xdr:row>
      <xdr:rowOff>44014</xdr:rowOff>
    </xdr:to>
    <xdr:cxnSp macro="">
      <xdr:nvCxnSpPr>
        <xdr:cNvPr id="179" name="直線コネクタ 178"/>
        <xdr:cNvCxnSpPr/>
      </xdr:nvCxnSpPr>
      <xdr:spPr>
        <a:xfrm flipV="1">
          <a:off x="2908300" y="13198802"/>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1" name="テキスト ボックス 180"/>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16746</xdr:rowOff>
    </xdr:from>
    <xdr:to>
      <xdr:col>4</xdr:col>
      <xdr:colOff>155575</xdr:colOff>
      <xdr:row>77</xdr:row>
      <xdr:rowOff>44014</xdr:rowOff>
    </xdr:to>
    <xdr:cxnSp macro="">
      <xdr:nvCxnSpPr>
        <xdr:cNvPr id="182" name="直線コネクタ 181"/>
        <xdr:cNvCxnSpPr/>
      </xdr:nvCxnSpPr>
      <xdr:spPr>
        <a:xfrm>
          <a:off x="2019300" y="13046946"/>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4" name="テキスト ボックス 183"/>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16746</xdr:rowOff>
    </xdr:from>
    <xdr:to>
      <xdr:col>2</xdr:col>
      <xdr:colOff>638175</xdr:colOff>
      <xdr:row>76</xdr:row>
      <xdr:rowOff>53158</xdr:rowOff>
    </xdr:to>
    <xdr:cxnSp macro="">
      <xdr:nvCxnSpPr>
        <xdr:cNvPr id="185" name="直線コネクタ 184"/>
        <xdr:cNvCxnSpPr/>
      </xdr:nvCxnSpPr>
      <xdr:spPr>
        <a:xfrm flipV="1">
          <a:off x="1130300" y="13046946"/>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89" name="テキスト ボックス 188"/>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83838</xdr:rowOff>
    </xdr:from>
    <xdr:to>
      <xdr:col>6</xdr:col>
      <xdr:colOff>561975</xdr:colOff>
      <xdr:row>77</xdr:row>
      <xdr:rowOff>13988</xdr:rowOff>
    </xdr:to>
    <xdr:sp macro="" textlink="">
      <xdr:nvSpPr>
        <xdr:cNvPr id="195" name="円/楕円 194"/>
        <xdr:cNvSpPr/>
      </xdr:nvSpPr>
      <xdr:spPr>
        <a:xfrm>
          <a:off x="4584700" y="131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62265</xdr:rowOff>
    </xdr:from>
    <xdr:ext cx="469744" cy="259045"/>
    <xdr:sp macro="" textlink="">
      <xdr:nvSpPr>
        <xdr:cNvPr id="196" name="維持補修費該当値テキスト"/>
        <xdr:cNvSpPr txBox="1"/>
      </xdr:nvSpPr>
      <xdr:spPr>
        <a:xfrm>
          <a:off x="4686300" y="130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117802</xdr:rowOff>
    </xdr:from>
    <xdr:to>
      <xdr:col>5</xdr:col>
      <xdr:colOff>409575</xdr:colOff>
      <xdr:row>77</xdr:row>
      <xdr:rowOff>47952</xdr:rowOff>
    </xdr:to>
    <xdr:sp macro="" textlink="">
      <xdr:nvSpPr>
        <xdr:cNvPr id="197" name="円/楕円 196"/>
        <xdr:cNvSpPr/>
      </xdr:nvSpPr>
      <xdr:spPr>
        <a:xfrm>
          <a:off x="3746500" y="131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39079</xdr:rowOff>
    </xdr:from>
    <xdr:ext cx="469744" cy="259045"/>
    <xdr:sp macro="" textlink="">
      <xdr:nvSpPr>
        <xdr:cNvPr id="198" name="テキスト ボックス 197"/>
        <xdr:cNvSpPr txBox="1"/>
      </xdr:nvSpPr>
      <xdr:spPr>
        <a:xfrm>
          <a:off x="3562427" y="132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164664</xdr:rowOff>
    </xdr:from>
    <xdr:to>
      <xdr:col>4</xdr:col>
      <xdr:colOff>206375</xdr:colOff>
      <xdr:row>77</xdr:row>
      <xdr:rowOff>94814</xdr:rowOff>
    </xdr:to>
    <xdr:sp macro="" textlink="">
      <xdr:nvSpPr>
        <xdr:cNvPr id="199" name="円/楕円 198"/>
        <xdr:cNvSpPr/>
      </xdr:nvSpPr>
      <xdr:spPr>
        <a:xfrm>
          <a:off x="2857500" y="13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85941</xdr:rowOff>
    </xdr:from>
    <xdr:ext cx="469744" cy="259045"/>
    <xdr:sp macro="" textlink="">
      <xdr:nvSpPr>
        <xdr:cNvPr id="200" name="テキスト ボックス 199"/>
        <xdr:cNvSpPr txBox="1"/>
      </xdr:nvSpPr>
      <xdr:spPr>
        <a:xfrm>
          <a:off x="2673427" y="132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137395</xdr:rowOff>
    </xdr:from>
    <xdr:to>
      <xdr:col>3</xdr:col>
      <xdr:colOff>3175</xdr:colOff>
      <xdr:row>76</xdr:row>
      <xdr:rowOff>67546</xdr:rowOff>
    </xdr:to>
    <xdr:sp macro="" textlink="">
      <xdr:nvSpPr>
        <xdr:cNvPr id="201" name="円/楕円 200"/>
        <xdr:cNvSpPr/>
      </xdr:nvSpPr>
      <xdr:spPr>
        <a:xfrm>
          <a:off x="1968500" y="12996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84072</xdr:rowOff>
    </xdr:from>
    <xdr:ext cx="469744" cy="259045"/>
    <xdr:sp macro="" textlink="">
      <xdr:nvSpPr>
        <xdr:cNvPr id="202" name="テキスト ボックス 201"/>
        <xdr:cNvSpPr txBox="1"/>
      </xdr:nvSpPr>
      <xdr:spPr>
        <a:xfrm>
          <a:off x="1784427" y="127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2358</xdr:rowOff>
    </xdr:from>
    <xdr:to>
      <xdr:col>1</xdr:col>
      <xdr:colOff>485775</xdr:colOff>
      <xdr:row>76</xdr:row>
      <xdr:rowOff>103958</xdr:rowOff>
    </xdr:to>
    <xdr:sp macro="" textlink="">
      <xdr:nvSpPr>
        <xdr:cNvPr id="203" name="円/楕円 202"/>
        <xdr:cNvSpPr/>
      </xdr:nvSpPr>
      <xdr:spPr>
        <a:xfrm>
          <a:off x="1079500" y="130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95085</xdr:rowOff>
    </xdr:from>
    <xdr:ext cx="469744" cy="259045"/>
    <xdr:sp macro="" textlink="">
      <xdr:nvSpPr>
        <xdr:cNvPr id="204" name="テキスト ボックス 203"/>
        <xdr:cNvSpPr txBox="1"/>
      </xdr:nvSpPr>
      <xdr:spPr>
        <a:xfrm>
          <a:off x="895427" y="1312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107201</xdr:rowOff>
    </xdr:from>
    <xdr:to>
      <xdr:col>6</xdr:col>
      <xdr:colOff>511175</xdr:colOff>
      <xdr:row>96</xdr:row>
      <xdr:rowOff>22504</xdr:rowOff>
    </xdr:to>
    <xdr:cxnSp macro="">
      <xdr:nvCxnSpPr>
        <xdr:cNvPr id="234" name="直線コネクタ 233"/>
        <xdr:cNvCxnSpPr/>
      </xdr:nvCxnSpPr>
      <xdr:spPr>
        <a:xfrm flipV="1">
          <a:off x="3797300" y="16394951"/>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22504</xdr:rowOff>
    </xdr:from>
    <xdr:to>
      <xdr:col>5</xdr:col>
      <xdr:colOff>358775</xdr:colOff>
      <xdr:row>96</xdr:row>
      <xdr:rowOff>155111</xdr:rowOff>
    </xdr:to>
    <xdr:cxnSp macro="">
      <xdr:nvCxnSpPr>
        <xdr:cNvPr id="237" name="直線コネクタ 236"/>
        <xdr:cNvCxnSpPr/>
      </xdr:nvCxnSpPr>
      <xdr:spPr>
        <a:xfrm flipV="1">
          <a:off x="2908300" y="16481704"/>
          <a:ext cx="8890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155111</xdr:rowOff>
    </xdr:from>
    <xdr:to>
      <xdr:col>4</xdr:col>
      <xdr:colOff>155575</xdr:colOff>
      <xdr:row>97</xdr:row>
      <xdr:rowOff>5054</xdr:rowOff>
    </xdr:to>
    <xdr:cxnSp macro="">
      <xdr:nvCxnSpPr>
        <xdr:cNvPr id="240" name="直線コネクタ 239"/>
        <xdr:cNvCxnSpPr/>
      </xdr:nvCxnSpPr>
      <xdr:spPr>
        <a:xfrm flipV="1">
          <a:off x="2019300" y="16614311"/>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5054</xdr:rowOff>
    </xdr:from>
    <xdr:to>
      <xdr:col>2</xdr:col>
      <xdr:colOff>638175</xdr:colOff>
      <xdr:row>97</xdr:row>
      <xdr:rowOff>14103</xdr:rowOff>
    </xdr:to>
    <xdr:cxnSp macro="">
      <xdr:nvCxnSpPr>
        <xdr:cNvPr id="243" name="直線コネクタ 242"/>
        <xdr:cNvCxnSpPr/>
      </xdr:nvCxnSpPr>
      <xdr:spPr>
        <a:xfrm flipV="1">
          <a:off x="1130300" y="1663570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56401</xdr:rowOff>
    </xdr:from>
    <xdr:to>
      <xdr:col>6</xdr:col>
      <xdr:colOff>561975</xdr:colOff>
      <xdr:row>95</xdr:row>
      <xdr:rowOff>158001</xdr:rowOff>
    </xdr:to>
    <xdr:sp macro="" textlink="">
      <xdr:nvSpPr>
        <xdr:cNvPr id="253" name="円/楕円 252"/>
        <xdr:cNvSpPr/>
      </xdr:nvSpPr>
      <xdr:spPr>
        <a:xfrm>
          <a:off x="4584700" y="163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34828</xdr:rowOff>
    </xdr:from>
    <xdr:ext cx="534377" cy="259045"/>
    <xdr:sp macro="" textlink="">
      <xdr:nvSpPr>
        <xdr:cNvPr id="254" name="扶助費該当値テキスト"/>
        <xdr:cNvSpPr txBox="1"/>
      </xdr:nvSpPr>
      <xdr:spPr>
        <a:xfrm>
          <a:off x="4686300" y="163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143154</xdr:rowOff>
    </xdr:from>
    <xdr:to>
      <xdr:col>5</xdr:col>
      <xdr:colOff>409575</xdr:colOff>
      <xdr:row>96</xdr:row>
      <xdr:rowOff>73304</xdr:rowOff>
    </xdr:to>
    <xdr:sp macro="" textlink="">
      <xdr:nvSpPr>
        <xdr:cNvPr id="255" name="円/楕円 254"/>
        <xdr:cNvSpPr/>
      </xdr:nvSpPr>
      <xdr:spPr>
        <a:xfrm>
          <a:off x="3746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89831</xdr:rowOff>
    </xdr:from>
    <xdr:ext cx="534377" cy="259045"/>
    <xdr:sp macro="" textlink="">
      <xdr:nvSpPr>
        <xdr:cNvPr id="256" name="テキスト ボックス 255"/>
        <xdr:cNvSpPr txBox="1"/>
      </xdr:nvSpPr>
      <xdr:spPr>
        <a:xfrm>
          <a:off x="3530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104311</xdr:rowOff>
    </xdr:from>
    <xdr:to>
      <xdr:col>4</xdr:col>
      <xdr:colOff>206375</xdr:colOff>
      <xdr:row>97</xdr:row>
      <xdr:rowOff>34461</xdr:rowOff>
    </xdr:to>
    <xdr:sp macro="" textlink="">
      <xdr:nvSpPr>
        <xdr:cNvPr id="257" name="円/楕円 256"/>
        <xdr:cNvSpPr/>
      </xdr:nvSpPr>
      <xdr:spPr>
        <a:xfrm>
          <a:off x="2857500" y="16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25588</xdr:rowOff>
    </xdr:from>
    <xdr:ext cx="534377" cy="259045"/>
    <xdr:sp macro="" textlink="">
      <xdr:nvSpPr>
        <xdr:cNvPr id="258" name="テキスト ボックス 257"/>
        <xdr:cNvSpPr txBox="1"/>
      </xdr:nvSpPr>
      <xdr:spPr>
        <a:xfrm>
          <a:off x="2641111" y="1665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125704</xdr:rowOff>
    </xdr:from>
    <xdr:to>
      <xdr:col>3</xdr:col>
      <xdr:colOff>3175</xdr:colOff>
      <xdr:row>97</xdr:row>
      <xdr:rowOff>55854</xdr:rowOff>
    </xdr:to>
    <xdr:sp macro="" textlink="">
      <xdr:nvSpPr>
        <xdr:cNvPr id="259" name="円/楕円 258"/>
        <xdr:cNvSpPr/>
      </xdr:nvSpPr>
      <xdr:spPr>
        <a:xfrm>
          <a:off x="1968500" y="165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46981</xdr:rowOff>
    </xdr:from>
    <xdr:ext cx="534377" cy="259045"/>
    <xdr:sp macro="" textlink="">
      <xdr:nvSpPr>
        <xdr:cNvPr id="260" name="テキスト ボックス 259"/>
        <xdr:cNvSpPr txBox="1"/>
      </xdr:nvSpPr>
      <xdr:spPr>
        <a:xfrm>
          <a:off x="1752111" y="166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134753</xdr:rowOff>
    </xdr:from>
    <xdr:to>
      <xdr:col>1</xdr:col>
      <xdr:colOff>485775</xdr:colOff>
      <xdr:row>97</xdr:row>
      <xdr:rowOff>64903</xdr:rowOff>
    </xdr:to>
    <xdr:sp macro="" textlink="">
      <xdr:nvSpPr>
        <xdr:cNvPr id="261" name="円/楕円 260"/>
        <xdr:cNvSpPr/>
      </xdr:nvSpPr>
      <xdr:spPr>
        <a:xfrm>
          <a:off x="1079500" y="165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56030</xdr:rowOff>
    </xdr:from>
    <xdr:ext cx="534377" cy="259045"/>
    <xdr:sp macro="" textlink="">
      <xdr:nvSpPr>
        <xdr:cNvPr id="262" name="テキスト ボックス 261"/>
        <xdr:cNvSpPr txBox="1"/>
      </xdr:nvSpPr>
      <xdr:spPr>
        <a:xfrm>
          <a:off x="863111" y="166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36014</xdr:rowOff>
    </xdr:from>
    <xdr:to>
      <xdr:col>15</xdr:col>
      <xdr:colOff>180975</xdr:colOff>
      <xdr:row>36</xdr:row>
      <xdr:rowOff>50056</xdr:rowOff>
    </xdr:to>
    <xdr:cxnSp macro="">
      <xdr:nvCxnSpPr>
        <xdr:cNvPr id="294" name="直線コネクタ 293"/>
        <xdr:cNvCxnSpPr/>
      </xdr:nvCxnSpPr>
      <xdr:spPr>
        <a:xfrm flipV="1">
          <a:off x="9639300" y="6036764"/>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50056</xdr:rowOff>
    </xdr:from>
    <xdr:to>
      <xdr:col>14</xdr:col>
      <xdr:colOff>28575</xdr:colOff>
      <xdr:row>36</xdr:row>
      <xdr:rowOff>80493</xdr:rowOff>
    </xdr:to>
    <xdr:cxnSp macro="">
      <xdr:nvCxnSpPr>
        <xdr:cNvPr id="297" name="直線コネクタ 296"/>
        <xdr:cNvCxnSpPr/>
      </xdr:nvCxnSpPr>
      <xdr:spPr>
        <a:xfrm flipV="1">
          <a:off x="8750300" y="6222256"/>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80493</xdr:rowOff>
    </xdr:from>
    <xdr:to>
      <xdr:col>12</xdr:col>
      <xdr:colOff>511175</xdr:colOff>
      <xdr:row>37</xdr:row>
      <xdr:rowOff>22004</xdr:rowOff>
    </xdr:to>
    <xdr:cxnSp macro="">
      <xdr:nvCxnSpPr>
        <xdr:cNvPr id="300" name="直線コネクタ 299"/>
        <xdr:cNvCxnSpPr/>
      </xdr:nvCxnSpPr>
      <xdr:spPr>
        <a:xfrm flipV="1">
          <a:off x="7861300" y="6252693"/>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22820</xdr:rowOff>
    </xdr:from>
    <xdr:to>
      <xdr:col>11</xdr:col>
      <xdr:colOff>307975</xdr:colOff>
      <xdr:row>37</xdr:row>
      <xdr:rowOff>22004</xdr:rowOff>
    </xdr:to>
    <xdr:cxnSp macro="">
      <xdr:nvCxnSpPr>
        <xdr:cNvPr id="303" name="直線コネクタ 302"/>
        <xdr:cNvCxnSpPr/>
      </xdr:nvCxnSpPr>
      <xdr:spPr>
        <a:xfrm>
          <a:off x="6972300" y="6195020"/>
          <a:ext cx="889000" cy="17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156664</xdr:rowOff>
    </xdr:from>
    <xdr:to>
      <xdr:col>15</xdr:col>
      <xdr:colOff>231775</xdr:colOff>
      <xdr:row>35</xdr:row>
      <xdr:rowOff>86814</xdr:rowOff>
    </xdr:to>
    <xdr:sp macro="" textlink="">
      <xdr:nvSpPr>
        <xdr:cNvPr id="313" name="円/楕円 312"/>
        <xdr:cNvSpPr/>
      </xdr:nvSpPr>
      <xdr:spPr>
        <a:xfrm>
          <a:off x="104267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135091</xdr:rowOff>
    </xdr:from>
    <xdr:ext cx="534377" cy="259045"/>
    <xdr:sp macro="" textlink="">
      <xdr:nvSpPr>
        <xdr:cNvPr id="314" name="補助費等該当値テキスト"/>
        <xdr:cNvSpPr txBox="1"/>
      </xdr:nvSpPr>
      <xdr:spPr>
        <a:xfrm>
          <a:off x="10528300" y="59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170706</xdr:rowOff>
    </xdr:from>
    <xdr:to>
      <xdr:col>14</xdr:col>
      <xdr:colOff>79375</xdr:colOff>
      <xdr:row>36</xdr:row>
      <xdr:rowOff>100856</xdr:rowOff>
    </xdr:to>
    <xdr:sp macro="" textlink="">
      <xdr:nvSpPr>
        <xdr:cNvPr id="315" name="円/楕円 314"/>
        <xdr:cNvSpPr/>
      </xdr:nvSpPr>
      <xdr:spPr>
        <a:xfrm>
          <a:off x="9588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117383</xdr:rowOff>
    </xdr:from>
    <xdr:ext cx="534377" cy="259045"/>
    <xdr:sp macro="" textlink="">
      <xdr:nvSpPr>
        <xdr:cNvPr id="316" name="テキスト ボックス 315"/>
        <xdr:cNvSpPr txBox="1"/>
      </xdr:nvSpPr>
      <xdr:spPr>
        <a:xfrm>
          <a:off x="9372111" y="59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29693</xdr:rowOff>
    </xdr:from>
    <xdr:to>
      <xdr:col>12</xdr:col>
      <xdr:colOff>561975</xdr:colOff>
      <xdr:row>36</xdr:row>
      <xdr:rowOff>131293</xdr:rowOff>
    </xdr:to>
    <xdr:sp macro="" textlink="">
      <xdr:nvSpPr>
        <xdr:cNvPr id="317" name="円/楕円 316"/>
        <xdr:cNvSpPr/>
      </xdr:nvSpPr>
      <xdr:spPr>
        <a:xfrm>
          <a:off x="8699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122420</xdr:rowOff>
    </xdr:from>
    <xdr:ext cx="534377" cy="259045"/>
    <xdr:sp macro="" textlink="">
      <xdr:nvSpPr>
        <xdr:cNvPr id="318" name="テキスト ボックス 317"/>
        <xdr:cNvSpPr txBox="1"/>
      </xdr:nvSpPr>
      <xdr:spPr>
        <a:xfrm>
          <a:off x="8483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142654</xdr:rowOff>
    </xdr:from>
    <xdr:to>
      <xdr:col>11</xdr:col>
      <xdr:colOff>358775</xdr:colOff>
      <xdr:row>37</xdr:row>
      <xdr:rowOff>72804</xdr:rowOff>
    </xdr:to>
    <xdr:sp macro="" textlink="">
      <xdr:nvSpPr>
        <xdr:cNvPr id="319" name="円/楕円 318"/>
        <xdr:cNvSpPr/>
      </xdr:nvSpPr>
      <xdr:spPr>
        <a:xfrm>
          <a:off x="7810500" y="63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63931</xdr:rowOff>
    </xdr:from>
    <xdr:ext cx="534377" cy="259045"/>
    <xdr:sp macro="" textlink="">
      <xdr:nvSpPr>
        <xdr:cNvPr id="320" name="テキスト ボックス 319"/>
        <xdr:cNvSpPr txBox="1"/>
      </xdr:nvSpPr>
      <xdr:spPr>
        <a:xfrm>
          <a:off x="7594111" y="64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143470</xdr:rowOff>
    </xdr:from>
    <xdr:to>
      <xdr:col>10</xdr:col>
      <xdr:colOff>155575</xdr:colOff>
      <xdr:row>36</xdr:row>
      <xdr:rowOff>73620</xdr:rowOff>
    </xdr:to>
    <xdr:sp macro="" textlink="">
      <xdr:nvSpPr>
        <xdr:cNvPr id="321" name="円/楕円 320"/>
        <xdr:cNvSpPr/>
      </xdr:nvSpPr>
      <xdr:spPr>
        <a:xfrm>
          <a:off x="6921500" y="61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64747</xdr:rowOff>
    </xdr:from>
    <xdr:ext cx="534377" cy="259045"/>
    <xdr:sp macro="" textlink="">
      <xdr:nvSpPr>
        <xdr:cNvPr id="322" name="テキスト ボックス 321"/>
        <xdr:cNvSpPr txBox="1"/>
      </xdr:nvSpPr>
      <xdr:spPr>
        <a:xfrm>
          <a:off x="6705111" y="62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90436</xdr:rowOff>
    </xdr:from>
    <xdr:to>
      <xdr:col>15</xdr:col>
      <xdr:colOff>180975</xdr:colOff>
      <xdr:row>55</xdr:row>
      <xdr:rowOff>52992</xdr:rowOff>
    </xdr:to>
    <xdr:cxnSp macro="">
      <xdr:nvCxnSpPr>
        <xdr:cNvPr id="350" name="直線コネクタ 349"/>
        <xdr:cNvCxnSpPr/>
      </xdr:nvCxnSpPr>
      <xdr:spPr>
        <a:xfrm flipV="1">
          <a:off x="9639300" y="9348736"/>
          <a:ext cx="8382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51" name="普通建設事業費平均値テキスト"/>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20348</xdr:rowOff>
    </xdr:from>
    <xdr:to>
      <xdr:col>14</xdr:col>
      <xdr:colOff>28575</xdr:colOff>
      <xdr:row>55</xdr:row>
      <xdr:rowOff>52992</xdr:rowOff>
    </xdr:to>
    <xdr:cxnSp macro="">
      <xdr:nvCxnSpPr>
        <xdr:cNvPr id="353" name="直線コネクタ 352"/>
        <xdr:cNvCxnSpPr/>
      </xdr:nvCxnSpPr>
      <xdr:spPr>
        <a:xfrm>
          <a:off x="8750300" y="9450098"/>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5" name="テキスト ボックス 354"/>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99238</xdr:rowOff>
    </xdr:from>
    <xdr:to>
      <xdr:col>12</xdr:col>
      <xdr:colOff>511175</xdr:colOff>
      <xdr:row>55</xdr:row>
      <xdr:rowOff>20348</xdr:rowOff>
    </xdr:to>
    <xdr:cxnSp macro="">
      <xdr:nvCxnSpPr>
        <xdr:cNvPr id="356" name="直線コネクタ 355"/>
        <xdr:cNvCxnSpPr/>
      </xdr:nvCxnSpPr>
      <xdr:spPr>
        <a:xfrm>
          <a:off x="7861300" y="9014638"/>
          <a:ext cx="889000" cy="4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166974</xdr:rowOff>
    </xdr:from>
    <xdr:ext cx="534377" cy="259045"/>
    <xdr:sp macro="" textlink="">
      <xdr:nvSpPr>
        <xdr:cNvPr id="358" name="テキスト ボックス 357"/>
        <xdr:cNvSpPr txBox="1"/>
      </xdr:nvSpPr>
      <xdr:spPr>
        <a:xfrm>
          <a:off x="8483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99238</xdr:rowOff>
    </xdr:from>
    <xdr:to>
      <xdr:col>11</xdr:col>
      <xdr:colOff>307975</xdr:colOff>
      <xdr:row>52</xdr:row>
      <xdr:rowOff>152022</xdr:rowOff>
    </xdr:to>
    <xdr:cxnSp macro="">
      <xdr:nvCxnSpPr>
        <xdr:cNvPr id="359" name="直線コネクタ 358"/>
        <xdr:cNvCxnSpPr/>
      </xdr:nvCxnSpPr>
      <xdr:spPr>
        <a:xfrm flipV="1">
          <a:off x="6972300" y="9014638"/>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61" name="テキスト ボックス 360"/>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39636</xdr:rowOff>
    </xdr:from>
    <xdr:to>
      <xdr:col>15</xdr:col>
      <xdr:colOff>231775</xdr:colOff>
      <xdr:row>54</xdr:row>
      <xdr:rowOff>141236</xdr:rowOff>
    </xdr:to>
    <xdr:sp macro="" textlink="">
      <xdr:nvSpPr>
        <xdr:cNvPr id="369" name="円/楕円 368"/>
        <xdr:cNvSpPr/>
      </xdr:nvSpPr>
      <xdr:spPr>
        <a:xfrm>
          <a:off x="10426700" y="9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62513</xdr:rowOff>
    </xdr:from>
    <xdr:ext cx="534377" cy="259045"/>
    <xdr:sp macro="" textlink="">
      <xdr:nvSpPr>
        <xdr:cNvPr id="370" name="普通建設事業費該当値テキスト"/>
        <xdr:cNvSpPr txBox="1"/>
      </xdr:nvSpPr>
      <xdr:spPr>
        <a:xfrm>
          <a:off x="10528300" y="91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2192</xdr:rowOff>
    </xdr:from>
    <xdr:to>
      <xdr:col>14</xdr:col>
      <xdr:colOff>79375</xdr:colOff>
      <xdr:row>55</xdr:row>
      <xdr:rowOff>103792</xdr:rowOff>
    </xdr:to>
    <xdr:sp macro="" textlink="">
      <xdr:nvSpPr>
        <xdr:cNvPr id="371" name="円/楕円 370"/>
        <xdr:cNvSpPr/>
      </xdr:nvSpPr>
      <xdr:spPr>
        <a:xfrm>
          <a:off x="9588500" y="94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120319</xdr:rowOff>
    </xdr:from>
    <xdr:ext cx="534377" cy="259045"/>
    <xdr:sp macro="" textlink="">
      <xdr:nvSpPr>
        <xdr:cNvPr id="372" name="テキスト ボックス 371"/>
        <xdr:cNvSpPr txBox="1"/>
      </xdr:nvSpPr>
      <xdr:spPr>
        <a:xfrm>
          <a:off x="9372111" y="92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140998</xdr:rowOff>
    </xdr:from>
    <xdr:to>
      <xdr:col>12</xdr:col>
      <xdr:colOff>561975</xdr:colOff>
      <xdr:row>55</xdr:row>
      <xdr:rowOff>71148</xdr:rowOff>
    </xdr:to>
    <xdr:sp macro="" textlink="">
      <xdr:nvSpPr>
        <xdr:cNvPr id="373" name="円/楕円 372"/>
        <xdr:cNvSpPr/>
      </xdr:nvSpPr>
      <xdr:spPr>
        <a:xfrm>
          <a:off x="8699500" y="9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87675</xdr:rowOff>
    </xdr:from>
    <xdr:ext cx="534377" cy="259045"/>
    <xdr:sp macro="" textlink="">
      <xdr:nvSpPr>
        <xdr:cNvPr id="374" name="テキスト ボックス 373"/>
        <xdr:cNvSpPr txBox="1"/>
      </xdr:nvSpPr>
      <xdr:spPr>
        <a:xfrm>
          <a:off x="8483111" y="91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48438</xdr:rowOff>
    </xdr:from>
    <xdr:to>
      <xdr:col>11</xdr:col>
      <xdr:colOff>358775</xdr:colOff>
      <xdr:row>52</xdr:row>
      <xdr:rowOff>150038</xdr:rowOff>
    </xdr:to>
    <xdr:sp macro="" textlink="">
      <xdr:nvSpPr>
        <xdr:cNvPr id="375" name="円/楕円 374"/>
        <xdr:cNvSpPr/>
      </xdr:nvSpPr>
      <xdr:spPr>
        <a:xfrm>
          <a:off x="7810500" y="89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166565</xdr:rowOff>
    </xdr:from>
    <xdr:ext cx="534377" cy="259045"/>
    <xdr:sp macro="" textlink="">
      <xdr:nvSpPr>
        <xdr:cNvPr id="376" name="テキスト ボックス 375"/>
        <xdr:cNvSpPr txBox="1"/>
      </xdr:nvSpPr>
      <xdr:spPr>
        <a:xfrm>
          <a:off x="7594111" y="87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101222</xdr:rowOff>
    </xdr:from>
    <xdr:to>
      <xdr:col>10</xdr:col>
      <xdr:colOff>155575</xdr:colOff>
      <xdr:row>53</xdr:row>
      <xdr:rowOff>31372</xdr:rowOff>
    </xdr:to>
    <xdr:sp macro="" textlink="">
      <xdr:nvSpPr>
        <xdr:cNvPr id="377" name="円/楕円 376"/>
        <xdr:cNvSpPr/>
      </xdr:nvSpPr>
      <xdr:spPr>
        <a:xfrm>
          <a:off x="6921500" y="90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47899</xdr:rowOff>
    </xdr:from>
    <xdr:ext cx="534377" cy="259045"/>
    <xdr:sp macro="" textlink="">
      <xdr:nvSpPr>
        <xdr:cNvPr id="378" name="テキスト ボックス 377"/>
        <xdr:cNvSpPr txBox="1"/>
      </xdr:nvSpPr>
      <xdr:spPr>
        <a:xfrm>
          <a:off x="6705111" y="879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54987</xdr:rowOff>
    </xdr:from>
    <xdr:to>
      <xdr:col>15</xdr:col>
      <xdr:colOff>180975</xdr:colOff>
      <xdr:row>77</xdr:row>
      <xdr:rowOff>78860</xdr:rowOff>
    </xdr:to>
    <xdr:cxnSp macro="">
      <xdr:nvCxnSpPr>
        <xdr:cNvPr id="409" name="直線コネクタ 408"/>
        <xdr:cNvCxnSpPr/>
      </xdr:nvCxnSpPr>
      <xdr:spPr>
        <a:xfrm>
          <a:off x="9639300" y="13085187"/>
          <a:ext cx="838200" cy="1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3" name="テキスト ボックス 412"/>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28060</xdr:rowOff>
    </xdr:from>
    <xdr:to>
      <xdr:col>15</xdr:col>
      <xdr:colOff>231775</xdr:colOff>
      <xdr:row>77</xdr:row>
      <xdr:rowOff>129660</xdr:rowOff>
    </xdr:to>
    <xdr:sp macro="" textlink="">
      <xdr:nvSpPr>
        <xdr:cNvPr id="419" name="円/楕円 418"/>
        <xdr:cNvSpPr/>
      </xdr:nvSpPr>
      <xdr:spPr>
        <a:xfrm>
          <a:off x="104267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6487</xdr:rowOff>
    </xdr:from>
    <xdr:ext cx="534377" cy="259045"/>
    <xdr:sp macro="" textlink="">
      <xdr:nvSpPr>
        <xdr:cNvPr id="420" name="普通建設事業費 （ うち新規整備　）該当値テキスト"/>
        <xdr:cNvSpPr txBox="1"/>
      </xdr:nvSpPr>
      <xdr:spPr>
        <a:xfrm>
          <a:off x="10528300" y="132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4187</xdr:rowOff>
    </xdr:from>
    <xdr:to>
      <xdr:col>14</xdr:col>
      <xdr:colOff>79375</xdr:colOff>
      <xdr:row>76</xdr:row>
      <xdr:rowOff>105787</xdr:rowOff>
    </xdr:to>
    <xdr:sp macro="" textlink="">
      <xdr:nvSpPr>
        <xdr:cNvPr id="421" name="円/楕円 420"/>
        <xdr:cNvSpPr/>
      </xdr:nvSpPr>
      <xdr:spPr>
        <a:xfrm>
          <a:off x="9588500" y="130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122314</xdr:rowOff>
    </xdr:from>
    <xdr:ext cx="534377" cy="259045"/>
    <xdr:sp macro="" textlink="">
      <xdr:nvSpPr>
        <xdr:cNvPr id="422" name="テキスト ボックス 421"/>
        <xdr:cNvSpPr txBox="1"/>
      </xdr:nvSpPr>
      <xdr:spPr>
        <a:xfrm>
          <a:off x="9372111" y="12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20690</xdr:rowOff>
    </xdr:from>
    <xdr:to>
      <xdr:col>15</xdr:col>
      <xdr:colOff>180975</xdr:colOff>
      <xdr:row>94</xdr:row>
      <xdr:rowOff>112771</xdr:rowOff>
    </xdr:to>
    <xdr:cxnSp macro="">
      <xdr:nvCxnSpPr>
        <xdr:cNvPr id="449" name="直線コネクタ 448"/>
        <xdr:cNvCxnSpPr/>
      </xdr:nvCxnSpPr>
      <xdr:spPr>
        <a:xfrm flipV="1">
          <a:off x="9639300" y="15794090"/>
          <a:ext cx="838200" cy="4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154333</xdr:rowOff>
    </xdr:from>
    <xdr:ext cx="534377" cy="259045"/>
    <xdr:sp macro="" textlink="">
      <xdr:nvSpPr>
        <xdr:cNvPr id="450" name="普通建設事業費 （ うち更新整備　）平均値テキスト"/>
        <xdr:cNvSpPr txBox="1"/>
      </xdr:nvSpPr>
      <xdr:spPr>
        <a:xfrm>
          <a:off x="10528300" y="1609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141340</xdr:rowOff>
    </xdr:from>
    <xdr:to>
      <xdr:col>15</xdr:col>
      <xdr:colOff>231775</xdr:colOff>
      <xdr:row>92</xdr:row>
      <xdr:rowOff>71490</xdr:rowOff>
    </xdr:to>
    <xdr:sp macro="" textlink="">
      <xdr:nvSpPr>
        <xdr:cNvPr id="459" name="円/楕円 458"/>
        <xdr:cNvSpPr/>
      </xdr:nvSpPr>
      <xdr:spPr>
        <a:xfrm>
          <a:off x="10426700" y="157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164217</xdr:rowOff>
    </xdr:from>
    <xdr:ext cx="534377" cy="259045"/>
    <xdr:sp macro="" textlink="">
      <xdr:nvSpPr>
        <xdr:cNvPr id="460" name="普通建設事業費 （ うち更新整備　）該当値テキスト"/>
        <xdr:cNvSpPr txBox="1"/>
      </xdr:nvSpPr>
      <xdr:spPr>
        <a:xfrm>
          <a:off x="10528300" y="155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61971</xdr:rowOff>
    </xdr:from>
    <xdr:to>
      <xdr:col>14</xdr:col>
      <xdr:colOff>79375</xdr:colOff>
      <xdr:row>94</xdr:row>
      <xdr:rowOff>163571</xdr:rowOff>
    </xdr:to>
    <xdr:sp macro="" textlink="">
      <xdr:nvSpPr>
        <xdr:cNvPr id="461" name="円/楕円 460"/>
        <xdr:cNvSpPr/>
      </xdr:nvSpPr>
      <xdr:spPr>
        <a:xfrm>
          <a:off x="9588500" y="161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154698</xdr:rowOff>
    </xdr:from>
    <xdr:ext cx="534377" cy="259045"/>
    <xdr:sp macro="" textlink="">
      <xdr:nvSpPr>
        <xdr:cNvPr id="462" name="テキスト ボックス 461"/>
        <xdr:cNvSpPr txBox="1"/>
      </xdr:nvSpPr>
      <xdr:spPr>
        <a:xfrm>
          <a:off x="9372111" y="162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27686</xdr:rowOff>
    </xdr:from>
    <xdr:to>
      <xdr:col>23</xdr:col>
      <xdr:colOff>517525</xdr:colOff>
      <xdr:row>37</xdr:row>
      <xdr:rowOff>107696</xdr:rowOff>
    </xdr:to>
    <xdr:cxnSp macro="">
      <xdr:nvCxnSpPr>
        <xdr:cNvPr id="489" name="直線コネクタ 488"/>
        <xdr:cNvCxnSpPr/>
      </xdr:nvCxnSpPr>
      <xdr:spPr>
        <a:xfrm>
          <a:off x="15481300" y="637133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378565" cy="259045"/>
    <xdr:sp macro="" textlink="">
      <xdr:nvSpPr>
        <xdr:cNvPr id="490" name="災害復旧事業費平均値テキスト"/>
        <xdr:cNvSpPr txBox="1"/>
      </xdr:nvSpPr>
      <xdr:spPr>
        <a:xfrm>
          <a:off x="16370300" y="6447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136499</xdr:rowOff>
    </xdr:from>
    <xdr:to>
      <xdr:col>22</xdr:col>
      <xdr:colOff>365125</xdr:colOff>
      <xdr:row>37</xdr:row>
      <xdr:rowOff>27686</xdr:rowOff>
    </xdr:to>
    <xdr:cxnSp macro="">
      <xdr:nvCxnSpPr>
        <xdr:cNvPr id="492" name="直線コネクタ 491"/>
        <xdr:cNvCxnSpPr/>
      </xdr:nvCxnSpPr>
      <xdr:spPr>
        <a:xfrm>
          <a:off x="14592300" y="6137249"/>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142901</xdr:rowOff>
    </xdr:from>
    <xdr:to>
      <xdr:col>21</xdr:col>
      <xdr:colOff>161925</xdr:colOff>
      <xdr:row>35</xdr:row>
      <xdr:rowOff>136499</xdr:rowOff>
    </xdr:to>
    <xdr:cxnSp macro="">
      <xdr:nvCxnSpPr>
        <xdr:cNvPr id="495" name="直線コネクタ 494"/>
        <xdr:cNvCxnSpPr/>
      </xdr:nvCxnSpPr>
      <xdr:spPr>
        <a:xfrm>
          <a:off x="13703300" y="5629301"/>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142901</xdr:rowOff>
    </xdr:from>
    <xdr:to>
      <xdr:col>19</xdr:col>
      <xdr:colOff>644525</xdr:colOff>
      <xdr:row>36</xdr:row>
      <xdr:rowOff>128270</xdr:rowOff>
    </xdr:to>
    <xdr:cxnSp macro="">
      <xdr:nvCxnSpPr>
        <xdr:cNvPr id="498" name="直線コネクタ 497"/>
        <xdr:cNvCxnSpPr/>
      </xdr:nvCxnSpPr>
      <xdr:spPr>
        <a:xfrm flipV="1">
          <a:off x="12814300" y="5629301"/>
          <a:ext cx="889000" cy="6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56896</xdr:rowOff>
    </xdr:from>
    <xdr:to>
      <xdr:col>23</xdr:col>
      <xdr:colOff>568325</xdr:colOff>
      <xdr:row>37</xdr:row>
      <xdr:rowOff>158496</xdr:rowOff>
    </xdr:to>
    <xdr:sp macro="" textlink="">
      <xdr:nvSpPr>
        <xdr:cNvPr id="508" name="円/楕円 507"/>
        <xdr:cNvSpPr/>
      </xdr:nvSpPr>
      <xdr:spPr>
        <a:xfrm>
          <a:off x="16268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79773</xdr:rowOff>
    </xdr:from>
    <xdr:ext cx="378565" cy="259045"/>
    <xdr:sp macro="" textlink="">
      <xdr:nvSpPr>
        <xdr:cNvPr id="509" name="災害復旧事業費該当値テキスト"/>
        <xdr:cNvSpPr txBox="1"/>
      </xdr:nvSpPr>
      <xdr:spPr>
        <a:xfrm>
          <a:off x="16370300"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148336</xdr:rowOff>
    </xdr:from>
    <xdr:to>
      <xdr:col>22</xdr:col>
      <xdr:colOff>415925</xdr:colOff>
      <xdr:row>37</xdr:row>
      <xdr:rowOff>78486</xdr:rowOff>
    </xdr:to>
    <xdr:sp macro="" textlink="">
      <xdr:nvSpPr>
        <xdr:cNvPr id="510" name="円/楕円 509"/>
        <xdr:cNvSpPr/>
      </xdr:nvSpPr>
      <xdr:spPr>
        <a:xfrm>
          <a:off x="15430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69613</xdr:rowOff>
    </xdr:from>
    <xdr:ext cx="378565" cy="259045"/>
    <xdr:sp macro="" textlink="">
      <xdr:nvSpPr>
        <xdr:cNvPr id="511" name="テキスト ボックス 510"/>
        <xdr:cNvSpPr txBox="1"/>
      </xdr:nvSpPr>
      <xdr:spPr>
        <a:xfrm>
          <a:off x="15292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85699</xdr:rowOff>
    </xdr:from>
    <xdr:to>
      <xdr:col>21</xdr:col>
      <xdr:colOff>212725</xdr:colOff>
      <xdr:row>36</xdr:row>
      <xdr:rowOff>15849</xdr:rowOff>
    </xdr:to>
    <xdr:sp macro="" textlink="">
      <xdr:nvSpPr>
        <xdr:cNvPr id="512" name="円/楕円 511"/>
        <xdr:cNvSpPr/>
      </xdr:nvSpPr>
      <xdr:spPr>
        <a:xfrm>
          <a:off x="14541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6976</xdr:rowOff>
    </xdr:from>
    <xdr:ext cx="469744" cy="259045"/>
    <xdr:sp macro="" textlink="">
      <xdr:nvSpPr>
        <xdr:cNvPr id="513" name="テキスト ボックス 512"/>
        <xdr:cNvSpPr txBox="1"/>
      </xdr:nvSpPr>
      <xdr:spPr>
        <a:xfrm>
          <a:off x="14357427"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92101</xdr:rowOff>
    </xdr:from>
    <xdr:to>
      <xdr:col>20</xdr:col>
      <xdr:colOff>9525</xdr:colOff>
      <xdr:row>33</xdr:row>
      <xdr:rowOff>22251</xdr:rowOff>
    </xdr:to>
    <xdr:sp macro="" textlink="">
      <xdr:nvSpPr>
        <xdr:cNvPr id="514" name="円/楕円 513"/>
        <xdr:cNvSpPr/>
      </xdr:nvSpPr>
      <xdr:spPr>
        <a:xfrm>
          <a:off x="13652500" y="55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13378</xdr:rowOff>
    </xdr:from>
    <xdr:ext cx="469744" cy="259045"/>
    <xdr:sp macro="" textlink="">
      <xdr:nvSpPr>
        <xdr:cNvPr id="515" name="テキスト ボックス 514"/>
        <xdr:cNvSpPr txBox="1"/>
      </xdr:nvSpPr>
      <xdr:spPr>
        <a:xfrm>
          <a:off x="13468427" y="56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77470</xdr:rowOff>
    </xdr:from>
    <xdr:to>
      <xdr:col>18</xdr:col>
      <xdr:colOff>492125</xdr:colOff>
      <xdr:row>37</xdr:row>
      <xdr:rowOff>7620</xdr:rowOff>
    </xdr:to>
    <xdr:sp macro="" textlink="">
      <xdr:nvSpPr>
        <xdr:cNvPr id="516" name="円/楕円 515"/>
        <xdr:cNvSpPr/>
      </xdr:nvSpPr>
      <xdr:spPr>
        <a:xfrm>
          <a:off x="1276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170197</xdr:rowOff>
    </xdr:from>
    <xdr:ext cx="378565" cy="259045"/>
    <xdr:sp macro="" textlink="">
      <xdr:nvSpPr>
        <xdr:cNvPr id="517" name="テキスト ボックス 516"/>
        <xdr:cNvSpPr txBox="1"/>
      </xdr:nvSpPr>
      <xdr:spPr>
        <a:xfrm>
          <a:off x="12625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116138</xdr:rowOff>
    </xdr:from>
    <xdr:to>
      <xdr:col>23</xdr:col>
      <xdr:colOff>516889</xdr:colOff>
      <xdr:row>78</xdr:row>
      <xdr:rowOff>40340</xdr:rowOff>
    </xdr:to>
    <xdr:cxnSp macro="">
      <xdr:nvCxnSpPr>
        <xdr:cNvPr id="592" name="直線コネクタ 591"/>
        <xdr:cNvCxnSpPr/>
      </xdr:nvCxnSpPr>
      <xdr:spPr>
        <a:xfrm flipV="1">
          <a:off x="16317595" y="12289088"/>
          <a:ext cx="1269" cy="1124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44167</xdr:rowOff>
    </xdr:from>
    <xdr:ext cx="534377" cy="259045"/>
    <xdr:sp macro="" textlink="">
      <xdr:nvSpPr>
        <xdr:cNvPr id="593" name="公債費最小値テキスト"/>
        <xdr:cNvSpPr txBox="1"/>
      </xdr:nvSpPr>
      <xdr:spPr>
        <a:xfrm>
          <a:off x="16370300" y="134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78</xdr:row>
      <xdr:rowOff>40340</xdr:rowOff>
    </xdr:from>
    <xdr:to>
      <xdr:col>23</xdr:col>
      <xdr:colOff>606425</xdr:colOff>
      <xdr:row>78</xdr:row>
      <xdr:rowOff>40340</xdr:rowOff>
    </xdr:to>
    <xdr:cxnSp macro="">
      <xdr:nvCxnSpPr>
        <xdr:cNvPr id="594" name="直線コネクタ 593"/>
        <xdr:cNvCxnSpPr/>
      </xdr:nvCxnSpPr>
      <xdr:spPr>
        <a:xfrm>
          <a:off x="16230600" y="1341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62815</xdr:rowOff>
    </xdr:from>
    <xdr:ext cx="534377" cy="259045"/>
    <xdr:sp macro="" textlink="">
      <xdr:nvSpPr>
        <xdr:cNvPr id="595" name="公債費最大値テキスト"/>
        <xdr:cNvSpPr txBox="1"/>
      </xdr:nvSpPr>
      <xdr:spPr>
        <a:xfrm>
          <a:off x="16370300" y="120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71</xdr:row>
      <xdr:rowOff>116138</xdr:rowOff>
    </xdr:from>
    <xdr:to>
      <xdr:col>23</xdr:col>
      <xdr:colOff>606425</xdr:colOff>
      <xdr:row>71</xdr:row>
      <xdr:rowOff>116138</xdr:rowOff>
    </xdr:to>
    <xdr:cxnSp macro="">
      <xdr:nvCxnSpPr>
        <xdr:cNvPr id="596" name="直線コネクタ 595"/>
        <xdr:cNvCxnSpPr/>
      </xdr:nvCxnSpPr>
      <xdr:spPr>
        <a:xfrm>
          <a:off x="16230600" y="1228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49681</xdr:rowOff>
    </xdr:from>
    <xdr:to>
      <xdr:col>23</xdr:col>
      <xdr:colOff>517525</xdr:colOff>
      <xdr:row>71</xdr:row>
      <xdr:rowOff>116138</xdr:rowOff>
    </xdr:to>
    <xdr:cxnSp macro="">
      <xdr:nvCxnSpPr>
        <xdr:cNvPr id="597" name="直線コネクタ 596"/>
        <xdr:cNvCxnSpPr/>
      </xdr:nvCxnSpPr>
      <xdr:spPr>
        <a:xfrm>
          <a:off x="15481300" y="12222631"/>
          <a:ext cx="8382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27257</xdr:rowOff>
    </xdr:from>
    <xdr:ext cx="534377" cy="259045"/>
    <xdr:sp macro="" textlink="">
      <xdr:nvSpPr>
        <xdr:cNvPr id="598" name="公債費平均値テキスト"/>
        <xdr:cNvSpPr txBox="1"/>
      </xdr:nvSpPr>
      <xdr:spPr>
        <a:xfrm>
          <a:off x="16370300" y="1305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48830</xdr:rowOff>
    </xdr:from>
    <xdr:to>
      <xdr:col>23</xdr:col>
      <xdr:colOff>568325</xdr:colOff>
      <xdr:row>76</xdr:row>
      <xdr:rowOff>150430</xdr:rowOff>
    </xdr:to>
    <xdr:sp macro="" textlink="">
      <xdr:nvSpPr>
        <xdr:cNvPr id="599" name="フローチャート : 判断 598"/>
        <xdr:cNvSpPr/>
      </xdr:nvSpPr>
      <xdr:spPr>
        <a:xfrm>
          <a:off x="16268700" y="1307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46709</xdr:rowOff>
    </xdr:from>
    <xdr:to>
      <xdr:col>22</xdr:col>
      <xdr:colOff>365125</xdr:colOff>
      <xdr:row>71</xdr:row>
      <xdr:rowOff>49681</xdr:rowOff>
    </xdr:to>
    <xdr:cxnSp macro="">
      <xdr:nvCxnSpPr>
        <xdr:cNvPr id="600" name="直線コネクタ 599"/>
        <xdr:cNvCxnSpPr/>
      </xdr:nvCxnSpPr>
      <xdr:spPr>
        <a:xfrm>
          <a:off x="14592300" y="1221965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35424</xdr:rowOff>
    </xdr:from>
    <xdr:to>
      <xdr:col>22</xdr:col>
      <xdr:colOff>415925</xdr:colOff>
      <xdr:row>76</xdr:row>
      <xdr:rowOff>137024</xdr:rowOff>
    </xdr:to>
    <xdr:sp macro="" textlink="">
      <xdr:nvSpPr>
        <xdr:cNvPr id="601" name="フローチャート : 判断 600"/>
        <xdr:cNvSpPr/>
      </xdr:nvSpPr>
      <xdr:spPr>
        <a:xfrm>
          <a:off x="15430500" y="1306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128151</xdr:rowOff>
    </xdr:from>
    <xdr:ext cx="534377" cy="259045"/>
    <xdr:sp macro="" textlink="">
      <xdr:nvSpPr>
        <xdr:cNvPr id="602" name="テキスト ボックス 601"/>
        <xdr:cNvSpPr txBox="1"/>
      </xdr:nvSpPr>
      <xdr:spPr>
        <a:xfrm>
          <a:off x="15214111" y="131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168945</xdr:rowOff>
    </xdr:from>
    <xdr:to>
      <xdr:col>21</xdr:col>
      <xdr:colOff>161925</xdr:colOff>
      <xdr:row>71</xdr:row>
      <xdr:rowOff>46709</xdr:rowOff>
    </xdr:to>
    <xdr:cxnSp macro="">
      <xdr:nvCxnSpPr>
        <xdr:cNvPr id="603" name="直線コネクタ 602"/>
        <xdr:cNvCxnSpPr/>
      </xdr:nvCxnSpPr>
      <xdr:spPr>
        <a:xfrm>
          <a:off x="13703300" y="12170445"/>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20989</xdr:rowOff>
    </xdr:from>
    <xdr:to>
      <xdr:col>21</xdr:col>
      <xdr:colOff>212725</xdr:colOff>
      <xdr:row>76</xdr:row>
      <xdr:rowOff>122589</xdr:rowOff>
    </xdr:to>
    <xdr:sp macro="" textlink="">
      <xdr:nvSpPr>
        <xdr:cNvPr id="604" name="フローチャート : 判断 603"/>
        <xdr:cNvSpPr/>
      </xdr:nvSpPr>
      <xdr:spPr>
        <a:xfrm>
          <a:off x="14541500" y="1305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113716</xdr:rowOff>
    </xdr:from>
    <xdr:ext cx="534377" cy="259045"/>
    <xdr:sp macro="" textlink="">
      <xdr:nvSpPr>
        <xdr:cNvPr id="605" name="テキスト ボックス 604"/>
        <xdr:cNvSpPr txBox="1"/>
      </xdr:nvSpPr>
      <xdr:spPr>
        <a:xfrm>
          <a:off x="14325111" y="13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100217</xdr:rowOff>
    </xdr:from>
    <xdr:to>
      <xdr:col>19</xdr:col>
      <xdr:colOff>644525</xdr:colOff>
      <xdr:row>70</xdr:row>
      <xdr:rowOff>168945</xdr:rowOff>
    </xdr:to>
    <xdr:cxnSp macro="">
      <xdr:nvCxnSpPr>
        <xdr:cNvPr id="606" name="直線コネクタ 605"/>
        <xdr:cNvCxnSpPr/>
      </xdr:nvCxnSpPr>
      <xdr:spPr>
        <a:xfrm>
          <a:off x="12814300" y="12101717"/>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13708</xdr:rowOff>
    </xdr:from>
    <xdr:to>
      <xdr:col>20</xdr:col>
      <xdr:colOff>9525</xdr:colOff>
      <xdr:row>76</xdr:row>
      <xdr:rowOff>115308</xdr:rowOff>
    </xdr:to>
    <xdr:sp macro="" textlink="">
      <xdr:nvSpPr>
        <xdr:cNvPr id="607" name="フローチャート : 判断 606"/>
        <xdr:cNvSpPr/>
      </xdr:nvSpPr>
      <xdr:spPr>
        <a:xfrm>
          <a:off x="13652500" y="130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106435</xdr:rowOff>
    </xdr:from>
    <xdr:ext cx="534377" cy="259045"/>
    <xdr:sp macro="" textlink="">
      <xdr:nvSpPr>
        <xdr:cNvPr id="608" name="テキスト ボックス 607"/>
        <xdr:cNvSpPr txBox="1"/>
      </xdr:nvSpPr>
      <xdr:spPr>
        <a:xfrm>
          <a:off x="13436111" y="131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161889</xdr:rowOff>
    </xdr:from>
    <xdr:to>
      <xdr:col>18</xdr:col>
      <xdr:colOff>492125</xdr:colOff>
      <xdr:row>76</xdr:row>
      <xdr:rowOff>92039</xdr:rowOff>
    </xdr:to>
    <xdr:sp macro="" textlink="">
      <xdr:nvSpPr>
        <xdr:cNvPr id="609" name="フローチャート : 判断 608"/>
        <xdr:cNvSpPr/>
      </xdr:nvSpPr>
      <xdr:spPr>
        <a:xfrm>
          <a:off x="12763500" y="130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83166</xdr:rowOff>
    </xdr:from>
    <xdr:ext cx="534377" cy="259045"/>
    <xdr:sp macro="" textlink="">
      <xdr:nvSpPr>
        <xdr:cNvPr id="610" name="テキスト ボックス 609"/>
        <xdr:cNvSpPr txBox="1"/>
      </xdr:nvSpPr>
      <xdr:spPr>
        <a:xfrm>
          <a:off x="12547111" y="13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65338</xdr:rowOff>
    </xdr:from>
    <xdr:to>
      <xdr:col>23</xdr:col>
      <xdr:colOff>568325</xdr:colOff>
      <xdr:row>71</xdr:row>
      <xdr:rowOff>166938</xdr:rowOff>
    </xdr:to>
    <xdr:sp macro="" textlink="">
      <xdr:nvSpPr>
        <xdr:cNvPr id="616" name="円/楕円 615"/>
        <xdr:cNvSpPr/>
      </xdr:nvSpPr>
      <xdr:spPr>
        <a:xfrm>
          <a:off x="16268700" y="12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18365</xdr:rowOff>
    </xdr:from>
    <xdr:ext cx="534377" cy="259045"/>
    <xdr:sp macro="" textlink="">
      <xdr:nvSpPr>
        <xdr:cNvPr id="617" name="公債費該当値テキスト"/>
        <xdr:cNvSpPr txBox="1"/>
      </xdr:nvSpPr>
      <xdr:spPr>
        <a:xfrm>
          <a:off x="16370300" y="121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170331</xdr:rowOff>
    </xdr:from>
    <xdr:to>
      <xdr:col>22</xdr:col>
      <xdr:colOff>415925</xdr:colOff>
      <xdr:row>71</xdr:row>
      <xdr:rowOff>100481</xdr:rowOff>
    </xdr:to>
    <xdr:sp macro="" textlink="">
      <xdr:nvSpPr>
        <xdr:cNvPr id="618" name="円/楕円 617"/>
        <xdr:cNvSpPr/>
      </xdr:nvSpPr>
      <xdr:spPr>
        <a:xfrm>
          <a:off x="15430500" y="12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117008</xdr:rowOff>
    </xdr:from>
    <xdr:ext cx="534377" cy="259045"/>
    <xdr:sp macro="" textlink="">
      <xdr:nvSpPr>
        <xdr:cNvPr id="619" name="テキスト ボックス 618"/>
        <xdr:cNvSpPr txBox="1"/>
      </xdr:nvSpPr>
      <xdr:spPr>
        <a:xfrm>
          <a:off x="15214111" y="11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167359</xdr:rowOff>
    </xdr:from>
    <xdr:to>
      <xdr:col>21</xdr:col>
      <xdr:colOff>212725</xdr:colOff>
      <xdr:row>71</xdr:row>
      <xdr:rowOff>97509</xdr:rowOff>
    </xdr:to>
    <xdr:sp macro="" textlink="">
      <xdr:nvSpPr>
        <xdr:cNvPr id="620" name="円/楕円 619"/>
        <xdr:cNvSpPr/>
      </xdr:nvSpPr>
      <xdr:spPr>
        <a:xfrm>
          <a:off x="14541500" y="121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114036</xdr:rowOff>
    </xdr:from>
    <xdr:ext cx="534377" cy="259045"/>
    <xdr:sp macro="" textlink="">
      <xdr:nvSpPr>
        <xdr:cNvPr id="621" name="テキスト ボックス 620"/>
        <xdr:cNvSpPr txBox="1"/>
      </xdr:nvSpPr>
      <xdr:spPr>
        <a:xfrm>
          <a:off x="14325111" y="119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118145</xdr:rowOff>
    </xdr:from>
    <xdr:to>
      <xdr:col>20</xdr:col>
      <xdr:colOff>9525</xdr:colOff>
      <xdr:row>71</xdr:row>
      <xdr:rowOff>48295</xdr:rowOff>
    </xdr:to>
    <xdr:sp macro="" textlink="">
      <xdr:nvSpPr>
        <xdr:cNvPr id="622" name="円/楕円 621"/>
        <xdr:cNvSpPr/>
      </xdr:nvSpPr>
      <xdr:spPr>
        <a:xfrm>
          <a:off x="13652500" y="121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64822</xdr:rowOff>
    </xdr:from>
    <xdr:ext cx="534377" cy="259045"/>
    <xdr:sp macro="" textlink="">
      <xdr:nvSpPr>
        <xdr:cNvPr id="623" name="テキスト ボックス 622"/>
        <xdr:cNvSpPr txBox="1"/>
      </xdr:nvSpPr>
      <xdr:spPr>
        <a:xfrm>
          <a:off x="13436111" y="118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49417</xdr:rowOff>
    </xdr:from>
    <xdr:to>
      <xdr:col>18</xdr:col>
      <xdr:colOff>492125</xdr:colOff>
      <xdr:row>70</xdr:row>
      <xdr:rowOff>151017</xdr:rowOff>
    </xdr:to>
    <xdr:sp macro="" textlink="">
      <xdr:nvSpPr>
        <xdr:cNvPr id="624" name="円/楕円 623"/>
        <xdr:cNvSpPr/>
      </xdr:nvSpPr>
      <xdr:spPr>
        <a:xfrm>
          <a:off x="12763500" y="120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167544</xdr:rowOff>
    </xdr:from>
    <xdr:ext cx="534377" cy="259045"/>
    <xdr:sp macro="" textlink="">
      <xdr:nvSpPr>
        <xdr:cNvPr id="625" name="テキスト ボックス 624"/>
        <xdr:cNvSpPr txBox="1"/>
      </xdr:nvSpPr>
      <xdr:spPr>
        <a:xfrm>
          <a:off x="12547111" y="1182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144142</xdr:rowOff>
    </xdr:from>
    <xdr:to>
      <xdr:col>23</xdr:col>
      <xdr:colOff>517525</xdr:colOff>
      <xdr:row>98</xdr:row>
      <xdr:rowOff>98780</xdr:rowOff>
    </xdr:to>
    <xdr:cxnSp macro="">
      <xdr:nvCxnSpPr>
        <xdr:cNvPr id="656" name="直線コネクタ 655"/>
        <xdr:cNvCxnSpPr/>
      </xdr:nvCxnSpPr>
      <xdr:spPr>
        <a:xfrm flipV="1">
          <a:off x="15481300" y="16774792"/>
          <a:ext cx="838200" cy="1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7"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169515</xdr:rowOff>
    </xdr:from>
    <xdr:to>
      <xdr:col>22</xdr:col>
      <xdr:colOff>365125</xdr:colOff>
      <xdr:row>98</xdr:row>
      <xdr:rowOff>98780</xdr:rowOff>
    </xdr:to>
    <xdr:cxnSp macro="">
      <xdr:nvCxnSpPr>
        <xdr:cNvPr id="659" name="直線コネクタ 658"/>
        <xdr:cNvCxnSpPr/>
      </xdr:nvCxnSpPr>
      <xdr:spPr>
        <a:xfrm>
          <a:off x="14592300" y="16800165"/>
          <a:ext cx="8890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61" name="テキスト ボックス 660"/>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169515</xdr:rowOff>
    </xdr:from>
    <xdr:to>
      <xdr:col>21</xdr:col>
      <xdr:colOff>161925</xdr:colOff>
      <xdr:row>98</xdr:row>
      <xdr:rowOff>155800</xdr:rowOff>
    </xdr:to>
    <xdr:cxnSp macro="">
      <xdr:nvCxnSpPr>
        <xdr:cNvPr id="662" name="直線コネクタ 661"/>
        <xdr:cNvCxnSpPr/>
      </xdr:nvCxnSpPr>
      <xdr:spPr>
        <a:xfrm flipV="1">
          <a:off x="13703300" y="16800165"/>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30854</xdr:rowOff>
    </xdr:from>
    <xdr:to>
      <xdr:col>19</xdr:col>
      <xdr:colOff>644525</xdr:colOff>
      <xdr:row>98</xdr:row>
      <xdr:rowOff>155800</xdr:rowOff>
    </xdr:to>
    <xdr:cxnSp macro="">
      <xdr:nvCxnSpPr>
        <xdr:cNvPr id="665" name="直線コネクタ 664"/>
        <xdr:cNvCxnSpPr/>
      </xdr:nvCxnSpPr>
      <xdr:spPr>
        <a:xfrm>
          <a:off x="12814300" y="16490054"/>
          <a:ext cx="889000" cy="46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69" name="テキスト ボックス 668"/>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93342</xdr:rowOff>
    </xdr:from>
    <xdr:to>
      <xdr:col>23</xdr:col>
      <xdr:colOff>568325</xdr:colOff>
      <xdr:row>98</xdr:row>
      <xdr:rowOff>23492</xdr:rowOff>
    </xdr:to>
    <xdr:sp macro="" textlink="">
      <xdr:nvSpPr>
        <xdr:cNvPr id="675" name="円/楕円 674"/>
        <xdr:cNvSpPr/>
      </xdr:nvSpPr>
      <xdr:spPr>
        <a:xfrm>
          <a:off x="16268700" y="167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71769</xdr:rowOff>
    </xdr:from>
    <xdr:ext cx="469744" cy="259045"/>
    <xdr:sp macro="" textlink="">
      <xdr:nvSpPr>
        <xdr:cNvPr id="676" name="積立金該当値テキスト"/>
        <xdr:cNvSpPr txBox="1"/>
      </xdr:nvSpPr>
      <xdr:spPr>
        <a:xfrm>
          <a:off x="16370300" y="167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47980</xdr:rowOff>
    </xdr:from>
    <xdr:to>
      <xdr:col>22</xdr:col>
      <xdr:colOff>415925</xdr:colOff>
      <xdr:row>98</xdr:row>
      <xdr:rowOff>149580</xdr:rowOff>
    </xdr:to>
    <xdr:sp macro="" textlink="">
      <xdr:nvSpPr>
        <xdr:cNvPr id="677" name="円/楕円 676"/>
        <xdr:cNvSpPr/>
      </xdr:nvSpPr>
      <xdr:spPr>
        <a:xfrm>
          <a:off x="15430500" y="168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140707</xdr:rowOff>
    </xdr:from>
    <xdr:ext cx="469744" cy="259045"/>
    <xdr:sp macro="" textlink="">
      <xdr:nvSpPr>
        <xdr:cNvPr id="678" name="テキスト ボックス 677"/>
        <xdr:cNvSpPr txBox="1"/>
      </xdr:nvSpPr>
      <xdr:spPr>
        <a:xfrm>
          <a:off x="15246427" y="169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118715</xdr:rowOff>
    </xdr:from>
    <xdr:to>
      <xdr:col>21</xdr:col>
      <xdr:colOff>212725</xdr:colOff>
      <xdr:row>98</xdr:row>
      <xdr:rowOff>48865</xdr:rowOff>
    </xdr:to>
    <xdr:sp macro="" textlink="">
      <xdr:nvSpPr>
        <xdr:cNvPr id="679" name="円/楕円 678"/>
        <xdr:cNvSpPr/>
      </xdr:nvSpPr>
      <xdr:spPr>
        <a:xfrm>
          <a:off x="14541500" y="167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39992</xdr:rowOff>
    </xdr:from>
    <xdr:ext cx="469744" cy="259045"/>
    <xdr:sp macro="" textlink="">
      <xdr:nvSpPr>
        <xdr:cNvPr id="680" name="テキスト ボックス 679"/>
        <xdr:cNvSpPr txBox="1"/>
      </xdr:nvSpPr>
      <xdr:spPr>
        <a:xfrm>
          <a:off x="14357427" y="168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105000</xdr:rowOff>
    </xdr:from>
    <xdr:to>
      <xdr:col>20</xdr:col>
      <xdr:colOff>9525</xdr:colOff>
      <xdr:row>99</xdr:row>
      <xdr:rowOff>35150</xdr:rowOff>
    </xdr:to>
    <xdr:sp macro="" textlink="">
      <xdr:nvSpPr>
        <xdr:cNvPr id="681" name="円/楕円 680"/>
        <xdr:cNvSpPr/>
      </xdr:nvSpPr>
      <xdr:spPr>
        <a:xfrm>
          <a:off x="13652500" y="169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26277</xdr:rowOff>
    </xdr:from>
    <xdr:ext cx="469744" cy="259045"/>
    <xdr:sp macro="" textlink="">
      <xdr:nvSpPr>
        <xdr:cNvPr id="682" name="テキスト ボックス 681"/>
        <xdr:cNvSpPr txBox="1"/>
      </xdr:nvSpPr>
      <xdr:spPr>
        <a:xfrm>
          <a:off x="13468427" y="169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151504</xdr:rowOff>
    </xdr:from>
    <xdr:to>
      <xdr:col>18</xdr:col>
      <xdr:colOff>492125</xdr:colOff>
      <xdr:row>96</xdr:row>
      <xdr:rowOff>81654</xdr:rowOff>
    </xdr:to>
    <xdr:sp macro="" textlink="">
      <xdr:nvSpPr>
        <xdr:cNvPr id="683" name="円/楕円 682"/>
        <xdr:cNvSpPr/>
      </xdr:nvSpPr>
      <xdr:spPr>
        <a:xfrm>
          <a:off x="12763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98181</xdr:rowOff>
    </xdr:from>
    <xdr:ext cx="534377" cy="259045"/>
    <xdr:sp macro="" textlink="">
      <xdr:nvSpPr>
        <xdr:cNvPr id="684" name="テキスト ボックス 683"/>
        <xdr:cNvSpPr txBox="1"/>
      </xdr:nvSpPr>
      <xdr:spPr>
        <a:xfrm>
          <a:off x="12547111" y="162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67528</xdr:rowOff>
    </xdr:from>
    <xdr:to>
      <xdr:col>32</xdr:col>
      <xdr:colOff>187325</xdr:colOff>
      <xdr:row>39</xdr:row>
      <xdr:rowOff>71447</xdr:rowOff>
    </xdr:to>
    <xdr:cxnSp macro="">
      <xdr:nvCxnSpPr>
        <xdr:cNvPr id="715" name="直線コネクタ 714"/>
        <xdr:cNvCxnSpPr/>
      </xdr:nvCxnSpPr>
      <xdr:spPr>
        <a:xfrm flipV="1">
          <a:off x="21323300" y="675407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6"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138067</xdr:rowOff>
    </xdr:from>
    <xdr:to>
      <xdr:col>31</xdr:col>
      <xdr:colOff>34925</xdr:colOff>
      <xdr:row>39</xdr:row>
      <xdr:rowOff>71447</xdr:rowOff>
    </xdr:to>
    <xdr:cxnSp macro="">
      <xdr:nvCxnSpPr>
        <xdr:cNvPr id="718" name="直線コネクタ 717"/>
        <xdr:cNvCxnSpPr/>
      </xdr:nvCxnSpPr>
      <xdr:spPr>
        <a:xfrm>
          <a:off x="20434300" y="6653167"/>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0" name="テキスト ボックス 719"/>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137414</xdr:rowOff>
    </xdr:from>
    <xdr:to>
      <xdr:col>29</xdr:col>
      <xdr:colOff>517525</xdr:colOff>
      <xdr:row>38</xdr:row>
      <xdr:rowOff>138067</xdr:rowOff>
    </xdr:to>
    <xdr:cxnSp macro="">
      <xdr:nvCxnSpPr>
        <xdr:cNvPr id="721" name="直線コネクタ 720"/>
        <xdr:cNvCxnSpPr/>
      </xdr:nvCxnSpPr>
      <xdr:spPr>
        <a:xfrm>
          <a:off x="19545300" y="66525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3" name="テキスト ボックス 722"/>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55445</xdr:rowOff>
    </xdr:from>
    <xdr:to>
      <xdr:col>28</xdr:col>
      <xdr:colOff>314325</xdr:colOff>
      <xdr:row>38</xdr:row>
      <xdr:rowOff>137414</xdr:rowOff>
    </xdr:to>
    <xdr:cxnSp macro="">
      <xdr:nvCxnSpPr>
        <xdr:cNvPr id="724" name="直線コネクタ 723"/>
        <xdr:cNvCxnSpPr/>
      </xdr:nvCxnSpPr>
      <xdr:spPr>
        <a:xfrm>
          <a:off x="18656300" y="6227645"/>
          <a:ext cx="889000" cy="4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6" name="テキスト ボックス 725"/>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88881</xdr:rowOff>
    </xdr:from>
    <xdr:ext cx="378565" cy="259045"/>
    <xdr:sp macro="" textlink="">
      <xdr:nvSpPr>
        <xdr:cNvPr id="728" name="テキスト ボックス 727"/>
        <xdr:cNvSpPr txBox="1"/>
      </xdr:nvSpPr>
      <xdr:spPr>
        <a:xfrm>
          <a:off x="18467017" y="660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16728</xdr:rowOff>
    </xdr:from>
    <xdr:to>
      <xdr:col>32</xdr:col>
      <xdr:colOff>238125</xdr:colOff>
      <xdr:row>39</xdr:row>
      <xdr:rowOff>118328</xdr:rowOff>
    </xdr:to>
    <xdr:sp macro="" textlink="">
      <xdr:nvSpPr>
        <xdr:cNvPr id="734" name="円/楕円 733"/>
        <xdr:cNvSpPr/>
      </xdr:nvSpPr>
      <xdr:spPr>
        <a:xfrm>
          <a:off x="221107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103105</xdr:rowOff>
    </xdr:from>
    <xdr:ext cx="313932" cy="259045"/>
    <xdr:sp macro="" textlink="">
      <xdr:nvSpPr>
        <xdr:cNvPr id="735" name="投資及び出資金該当値テキスト"/>
        <xdr:cNvSpPr txBox="1"/>
      </xdr:nvSpPr>
      <xdr:spPr>
        <a:xfrm>
          <a:off x="22212300" y="6618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20647</xdr:rowOff>
    </xdr:from>
    <xdr:to>
      <xdr:col>31</xdr:col>
      <xdr:colOff>85725</xdr:colOff>
      <xdr:row>39</xdr:row>
      <xdr:rowOff>122247</xdr:rowOff>
    </xdr:to>
    <xdr:sp macro="" textlink="">
      <xdr:nvSpPr>
        <xdr:cNvPr id="736" name="円/楕円 735"/>
        <xdr:cNvSpPr/>
      </xdr:nvSpPr>
      <xdr:spPr>
        <a:xfrm>
          <a:off x="212725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113374</xdr:rowOff>
    </xdr:from>
    <xdr:ext cx="313932" cy="259045"/>
    <xdr:sp macro="" textlink="">
      <xdr:nvSpPr>
        <xdr:cNvPr id="737" name="テキスト ボックス 736"/>
        <xdr:cNvSpPr txBox="1"/>
      </xdr:nvSpPr>
      <xdr:spPr>
        <a:xfrm>
          <a:off x="21166333" y="679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87267</xdr:rowOff>
    </xdr:from>
    <xdr:to>
      <xdr:col>29</xdr:col>
      <xdr:colOff>568325</xdr:colOff>
      <xdr:row>39</xdr:row>
      <xdr:rowOff>17417</xdr:rowOff>
    </xdr:to>
    <xdr:sp macro="" textlink="">
      <xdr:nvSpPr>
        <xdr:cNvPr id="738" name="円/楕円 737"/>
        <xdr:cNvSpPr/>
      </xdr:nvSpPr>
      <xdr:spPr>
        <a:xfrm>
          <a:off x="20383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8544</xdr:rowOff>
    </xdr:from>
    <xdr:ext cx="378565" cy="259045"/>
    <xdr:sp macro="" textlink="">
      <xdr:nvSpPr>
        <xdr:cNvPr id="739" name="テキスト ボックス 738"/>
        <xdr:cNvSpPr txBox="1"/>
      </xdr:nvSpPr>
      <xdr:spPr>
        <a:xfrm>
          <a:off x="20245017" y="66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86614</xdr:rowOff>
    </xdr:from>
    <xdr:to>
      <xdr:col>28</xdr:col>
      <xdr:colOff>365125</xdr:colOff>
      <xdr:row>39</xdr:row>
      <xdr:rowOff>16764</xdr:rowOff>
    </xdr:to>
    <xdr:sp macro="" textlink="">
      <xdr:nvSpPr>
        <xdr:cNvPr id="740" name="円/楕円 739"/>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7891</xdr:rowOff>
    </xdr:from>
    <xdr:ext cx="378565" cy="259045"/>
    <xdr:sp macro="" textlink="">
      <xdr:nvSpPr>
        <xdr:cNvPr id="741" name="テキスト ボックス 740"/>
        <xdr:cNvSpPr txBox="1"/>
      </xdr:nvSpPr>
      <xdr:spPr>
        <a:xfrm>
          <a:off x="19356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4645</xdr:rowOff>
    </xdr:from>
    <xdr:to>
      <xdr:col>27</xdr:col>
      <xdr:colOff>161925</xdr:colOff>
      <xdr:row>36</xdr:row>
      <xdr:rowOff>106245</xdr:rowOff>
    </xdr:to>
    <xdr:sp macro="" textlink="">
      <xdr:nvSpPr>
        <xdr:cNvPr id="742" name="円/楕円 741"/>
        <xdr:cNvSpPr/>
      </xdr:nvSpPr>
      <xdr:spPr>
        <a:xfrm>
          <a:off x="18605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122772</xdr:rowOff>
    </xdr:from>
    <xdr:ext cx="469744" cy="259045"/>
    <xdr:sp macro="" textlink="">
      <xdr:nvSpPr>
        <xdr:cNvPr id="743" name="テキスト ボックス 742"/>
        <xdr:cNvSpPr txBox="1"/>
      </xdr:nvSpPr>
      <xdr:spPr>
        <a:xfrm>
          <a:off x="18421427" y="59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32121</xdr:rowOff>
    </xdr:from>
    <xdr:to>
      <xdr:col>32</xdr:col>
      <xdr:colOff>187325</xdr:colOff>
      <xdr:row>58</xdr:row>
      <xdr:rowOff>34064</xdr:rowOff>
    </xdr:to>
    <xdr:cxnSp macro="">
      <xdr:nvCxnSpPr>
        <xdr:cNvPr id="770" name="直線コネクタ 769"/>
        <xdr:cNvCxnSpPr/>
      </xdr:nvCxnSpPr>
      <xdr:spPr>
        <a:xfrm>
          <a:off x="21323300" y="9976221"/>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71"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25995</xdr:rowOff>
    </xdr:from>
    <xdr:to>
      <xdr:col>31</xdr:col>
      <xdr:colOff>34925</xdr:colOff>
      <xdr:row>58</xdr:row>
      <xdr:rowOff>32121</xdr:rowOff>
    </xdr:to>
    <xdr:cxnSp macro="">
      <xdr:nvCxnSpPr>
        <xdr:cNvPr id="773" name="直線コネクタ 772"/>
        <xdr:cNvCxnSpPr/>
      </xdr:nvCxnSpPr>
      <xdr:spPr>
        <a:xfrm>
          <a:off x="20434300" y="997009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5" name="テキスト ボックス 774"/>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115331</xdr:rowOff>
    </xdr:from>
    <xdr:to>
      <xdr:col>29</xdr:col>
      <xdr:colOff>517525</xdr:colOff>
      <xdr:row>58</xdr:row>
      <xdr:rowOff>25995</xdr:rowOff>
    </xdr:to>
    <xdr:cxnSp macro="">
      <xdr:nvCxnSpPr>
        <xdr:cNvPr id="776" name="直線コネクタ 775"/>
        <xdr:cNvCxnSpPr/>
      </xdr:nvCxnSpPr>
      <xdr:spPr>
        <a:xfrm>
          <a:off x="19545300" y="9887981"/>
          <a:ext cx="8890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8" name="テキスト ボックス 777"/>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104701</xdr:rowOff>
    </xdr:from>
    <xdr:to>
      <xdr:col>28</xdr:col>
      <xdr:colOff>314325</xdr:colOff>
      <xdr:row>57</xdr:row>
      <xdr:rowOff>115331</xdr:rowOff>
    </xdr:to>
    <xdr:cxnSp macro="">
      <xdr:nvCxnSpPr>
        <xdr:cNvPr id="779" name="直線コネクタ 778"/>
        <xdr:cNvCxnSpPr/>
      </xdr:nvCxnSpPr>
      <xdr:spPr>
        <a:xfrm>
          <a:off x="18656300" y="987735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1" name="テキスト ボックス 780"/>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3" name="テキスト ボックス 782"/>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154714</xdr:rowOff>
    </xdr:from>
    <xdr:to>
      <xdr:col>32</xdr:col>
      <xdr:colOff>238125</xdr:colOff>
      <xdr:row>58</xdr:row>
      <xdr:rowOff>84864</xdr:rowOff>
    </xdr:to>
    <xdr:sp macro="" textlink="">
      <xdr:nvSpPr>
        <xdr:cNvPr id="789" name="円/楕円 788"/>
        <xdr:cNvSpPr/>
      </xdr:nvSpPr>
      <xdr:spPr>
        <a:xfrm>
          <a:off x="22110700" y="9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78826</xdr:rowOff>
    </xdr:from>
    <xdr:ext cx="469744" cy="259045"/>
    <xdr:sp macro="" textlink="">
      <xdr:nvSpPr>
        <xdr:cNvPr id="790" name="貸付金該当値テキスト"/>
        <xdr:cNvSpPr txBox="1"/>
      </xdr:nvSpPr>
      <xdr:spPr>
        <a:xfrm>
          <a:off x="22212300" y="98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152771</xdr:rowOff>
    </xdr:from>
    <xdr:to>
      <xdr:col>31</xdr:col>
      <xdr:colOff>85725</xdr:colOff>
      <xdr:row>58</xdr:row>
      <xdr:rowOff>82921</xdr:rowOff>
    </xdr:to>
    <xdr:sp macro="" textlink="">
      <xdr:nvSpPr>
        <xdr:cNvPr id="791" name="円/楕円 790"/>
        <xdr:cNvSpPr/>
      </xdr:nvSpPr>
      <xdr:spPr>
        <a:xfrm>
          <a:off x="21272500" y="99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74048</xdr:rowOff>
    </xdr:from>
    <xdr:ext cx="469744" cy="259045"/>
    <xdr:sp macro="" textlink="">
      <xdr:nvSpPr>
        <xdr:cNvPr id="792" name="テキスト ボックス 791"/>
        <xdr:cNvSpPr txBox="1"/>
      </xdr:nvSpPr>
      <xdr:spPr>
        <a:xfrm>
          <a:off x="21088427" y="100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146645</xdr:rowOff>
    </xdr:from>
    <xdr:to>
      <xdr:col>29</xdr:col>
      <xdr:colOff>568325</xdr:colOff>
      <xdr:row>58</xdr:row>
      <xdr:rowOff>76795</xdr:rowOff>
    </xdr:to>
    <xdr:sp macro="" textlink="">
      <xdr:nvSpPr>
        <xdr:cNvPr id="793" name="円/楕円 792"/>
        <xdr:cNvSpPr/>
      </xdr:nvSpPr>
      <xdr:spPr>
        <a:xfrm>
          <a:off x="20383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67922</xdr:rowOff>
    </xdr:from>
    <xdr:ext cx="469744" cy="259045"/>
    <xdr:sp macro="" textlink="">
      <xdr:nvSpPr>
        <xdr:cNvPr id="794" name="テキスト ボックス 793"/>
        <xdr:cNvSpPr txBox="1"/>
      </xdr:nvSpPr>
      <xdr:spPr>
        <a:xfrm>
          <a:off x="20199427" y="100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64531</xdr:rowOff>
    </xdr:from>
    <xdr:to>
      <xdr:col>28</xdr:col>
      <xdr:colOff>365125</xdr:colOff>
      <xdr:row>57</xdr:row>
      <xdr:rowOff>166131</xdr:rowOff>
    </xdr:to>
    <xdr:sp macro="" textlink="">
      <xdr:nvSpPr>
        <xdr:cNvPr id="795" name="円/楕円 794"/>
        <xdr:cNvSpPr/>
      </xdr:nvSpPr>
      <xdr:spPr>
        <a:xfrm>
          <a:off x="19494500" y="98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11208</xdr:rowOff>
    </xdr:from>
    <xdr:ext cx="469744" cy="259045"/>
    <xdr:sp macro="" textlink="">
      <xdr:nvSpPr>
        <xdr:cNvPr id="796" name="テキスト ボックス 795"/>
        <xdr:cNvSpPr txBox="1"/>
      </xdr:nvSpPr>
      <xdr:spPr>
        <a:xfrm>
          <a:off x="19310427" y="961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53901</xdr:rowOff>
    </xdr:from>
    <xdr:to>
      <xdr:col>27</xdr:col>
      <xdr:colOff>161925</xdr:colOff>
      <xdr:row>57</xdr:row>
      <xdr:rowOff>155501</xdr:rowOff>
    </xdr:to>
    <xdr:sp macro="" textlink="">
      <xdr:nvSpPr>
        <xdr:cNvPr id="797" name="円/楕円 796"/>
        <xdr:cNvSpPr/>
      </xdr:nvSpPr>
      <xdr:spPr>
        <a:xfrm>
          <a:off x="18605500" y="98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578</xdr:rowOff>
    </xdr:from>
    <xdr:ext cx="469744" cy="259045"/>
    <xdr:sp macro="" textlink="">
      <xdr:nvSpPr>
        <xdr:cNvPr id="798" name="テキスト ボックス 797"/>
        <xdr:cNvSpPr txBox="1"/>
      </xdr:nvSpPr>
      <xdr:spPr>
        <a:xfrm>
          <a:off x="18421427" y="960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17018</xdr:rowOff>
    </xdr:from>
    <xdr:to>
      <xdr:col>32</xdr:col>
      <xdr:colOff>187325</xdr:colOff>
      <xdr:row>71</xdr:row>
      <xdr:rowOff>89218</xdr:rowOff>
    </xdr:to>
    <xdr:cxnSp macro="">
      <xdr:nvCxnSpPr>
        <xdr:cNvPr id="828" name="直線コネクタ 827"/>
        <xdr:cNvCxnSpPr/>
      </xdr:nvCxnSpPr>
      <xdr:spPr>
        <a:xfrm flipV="1">
          <a:off x="21323300" y="12189968"/>
          <a:ext cx="8382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9"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89218</xdr:rowOff>
    </xdr:from>
    <xdr:to>
      <xdr:col>31</xdr:col>
      <xdr:colOff>34925</xdr:colOff>
      <xdr:row>71</xdr:row>
      <xdr:rowOff>153645</xdr:rowOff>
    </xdr:to>
    <xdr:cxnSp macro="">
      <xdr:nvCxnSpPr>
        <xdr:cNvPr id="831" name="直線コネクタ 830"/>
        <xdr:cNvCxnSpPr/>
      </xdr:nvCxnSpPr>
      <xdr:spPr>
        <a:xfrm flipV="1">
          <a:off x="20434300" y="1226216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3" name="テキスト ボックス 832"/>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153645</xdr:rowOff>
    </xdr:from>
    <xdr:to>
      <xdr:col>29</xdr:col>
      <xdr:colOff>517525</xdr:colOff>
      <xdr:row>72</xdr:row>
      <xdr:rowOff>635</xdr:rowOff>
    </xdr:to>
    <xdr:cxnSp macro="">
      <xdr:nvCxnSpPr>
        <xdr:cNvPr id="834" name="直線コネクタ 833"/>
        <xdr:cNvCxnSpPr/>
      </xdr:nvCxnSpPr>
      <xdr:spPr>
        <a:xfrm flipV="1">
          <a:off x="19545300" y="12326595"/>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6" name="テキスト ボックス 835"/>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27305</xdr:rowOff>
    </xdr:from>
    <xdr:to>
      <xdr:col>28</xdr:col>
      <xdr:colOff>314325</xdr:colOff>
      <xdr:row>72</xdr:row>
      <xdr:rowOff>635</xdr:rowOff>
    </xdr:to>
    <xdr:cxnSp macro="">
      <xdr:nvCxnSpPr>
        <xdr:cNvPr id="837" name="直線コネクタ 836"/>
        <xdr:cNvCxnSpPr/>
      </xdr:nvCxnSpPr>
      <xdr:spPr>
        <a:xfrm>
          <a:off x="18656300" y="122002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9" name="テキスト ボックス 838"/>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1" name="テキスト ボックス 840"/>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137668</xdr:rowOff>
    </xdr:from>
    <xdr:to>
      <xdr:col>32</xdr:col>
      <xdr:colOff>238125</xdr:colOff>
      <xdr:row>71</xdr:row>
      <xdr:rowOff>67818</xdr:rowOff>
    </xdr:to>
    <xdr:sp macro="" textlink="">
      <xdr:nvSpPr>
        <xdr:cNvPr id="847" name="円/楕円 846"/>
        <xdr:cNvSpPr/>
      </xdr:nvSpPr>
      <xdr:spPr>
        <a:xfrm>
          <a:off x="221107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90695</xdr:rowOff>
    </xdr:from>
    <xdr:ext cx="534377" cy="259045"/>
    <xdr:sp macro="" textlink="">
      <xdr:nvSpPr>
        <xdr:cNvPr id="848" name="繰出金該当値テキスト"/>
        <xdr:cNvSpPr txBox="1"/>
      </xdr:nvSpPr>
      <xdr:spPr>
        <a:xfrm>
          <a:off x="22212300" y="120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38418</xdr:rowOff>
    </xdr:from>
    <xdr:to>
      <xdr:col>31</xdr:col>
      <xdr:colOff>85725</xdr:colOff>
      <xdr:row>71</xdr:row>
      <xdr:rowOff>140018</xdr:rowOff>
    </xdr:to>
    <xdr:sp macro="" textlink="">
      <xdr:nvSpPr>
        <xdr:cNvPr id="849" name="円/楕円 848"/>
        <xdr:cNvSpPr/>
      </xdr:nvSpPr>
      <xdr:spPr>
        <a:xfrm>
          <a:off x="21272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156545</xdr:rowOff>
    </xdr:from>
    <xdr:ext cx="534377" cy="259045"/>
    <xdr:sp macro="" textlink="">
      <xdr:nvSpPr>
        <xdr:cNvPr id="850" name="テキスト ボックス 849"/>
        <xdr:cNvSpPr txBox="1"/>
      </xdr:nvSpPr>
      <xdr:spPr>
        <a:xfrm>
          <a:off x="21056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102845</xdr:rowOff>
    </xdr:from>
    <xdr:to>
      <xdr:col>29</xdr:col>
      <xdr:colOff>568325</xdr:colOff>
      <xdr:row>72</xdr:row>
      <xdr:rowOff>32995</xdr:rowOff>
    </xdr:to>
    <xdr:sp macro="" textlink="">
      <xdr:nvSpPr>
        <xdr:cNvPr id="851" name="円/楕円 850"/>
        <xdr:cNvSpPr/>
      </xdr:nvSpPr>
      <xdr:spPr>
        <a:xfrm>
          <a:off x="20383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49522</xdr:rowOff>
    </xdr:from>
    <xdr:ext cx="534377" cy="259045"/>
    <xdr:sp macro="" textlink="">
      <xdr:nvSpPr>
        <xdr:cNvPr id="852" name="テキスト ボックス 851"/>
        <xdr:cNvSpPr txBox="1"/>
      </xdr:nvSpPr>
      <xdr:spPr>
        <a:xfrm>
          <a:off x="20167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121285</xdr:rowOff>
    </xdr:from>
    <xdr:to>
      <xdr:col>28</xdr:col>
      <xdr:colOff>365125</xdr:colOff>
      <xdr:row>72</xdr:row>
      <xdr:rowOff>51435</xdr:rowOff>
    </xdr:to>
    <xdr:sp macro="" textlink="">
      <xdr:nvSpPr>
        <xdr:cNvPr id="853" name="円/楕円 852"/>
        <xdr:cNvSpPr/>
      </xdr:nvSpPr>
      <xdr:spPr>
        <a:xfrm>
          <a:off x="19494500" y="122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67962</xdr:rowOff>
    </xdr:from>
    <xdr:ext cx="534377" cy="259045"/>
    <xdr:sp macro="" textlink="">
      <xdr:nvSpPr>
        <xdr:cNvPr id="854" name="テキスト ボックス 853"/>
        <xdr:cNvSpPr txBox="1"/>
      </xdr:nvSpPr>
      <xdr:spPr>
        <a:xfrm>
          <a:off x="19278111" y="1206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52,650</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147955</xdr:rowOff>
    </xdr:from>
    <xdr:to>
      <xdr:col>27</xdr:col>
      <xdr:colOff>161925</xdr:colOff>
      <xdr:row>71</xdr:row>
      <xdr:rowOff>78105</xdr:rowOff>
    </xdr:to>
    <xdr:sp macro="" textlink="">
      <xdr:nvSpPr>
        <xdr:cNvPr id="855" name="円/楕円 854"/>
        <xdr:cNvSpPr/>
      </xdr:nvSpPr>
      <xdr:spPr>
        <a:xfrm>
          <a:off x="18605500" y="12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94632</xdr:rowOff>
    </xdr:from>
    <xdr:ext cx="534377" cy="259045"/>
    <xdr:sp macro="" textlink="">
      <xdr:nvSpPr>
        <xdr:cNvPr id="856" name="テキスト ボックス 855"/>
        <xdr:cNvSpPr txBox="1"/>
      </xdr:nvSpPr>
      <xdr:spPr>
        <a:xfrm>
          <a:off x="18389111" y="11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住民一人当たりのコストを類似団体平均で比較すると、公債費及び繰出金が特に高くなっている。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公債費については、元利償還金の一人当たりのコストが類似団体平均の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倍以上となっており、高止まりの状態が続いているが、引き続き市債の繰上償還や新規発行債の抑制を行うことにより、数値改善に努めていく。</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また、繰出金については、各特別事業会計において、料金の適正化等を図ることにより、財政健全化に努める。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125984</xdr:rowOff>
    </xdr:from>
    <xdr:to>
      <xdr:col>6</xdr:col>
      <xdr:colOff>510540</xdr:colOff>
      <xdr:row>38</xdr:row>
      <xdr:rowOff>75692</xdr:rowOff>
    </xdr:to>
    <xdr:cxnSp macro="">
      <xdr:nvCxnSpPr>
        <xdr:cNvPr id="56" name="直線コネクタ 55"/>
        <xdr:cNvCxnSpPr/>
      </xdr:nvCxnSpPr>
      <xdr:spPr>
        <a:xfrm flipV="1">
          <a:off x="4633595" y="5612384"/>
          <a:ext cx="127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79519</xdr:rowOff>
    </xdr:from>
    <xdr:ext cx="469744" cy="259045"/>
    <xdr:sp macro="" textlink="">
      <xdr:nvSpPr>
        <xdr:cNvPr id="57" name="議会費最小値テキスト"/>
        <xdr:cNvSpPr txBox="1"/>
      </xdr:nvSpPr>
      <xdr:spPr>
        <a:xfrm>
          <a:off x="4686300"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75692</xdr:rowOff>
    </xdr:from>
    <xdr:to>
      <xdr:col>6</xdr:col>
      <xdr:colOff>600075</xdr:colOff>
      <xdr:row>38</xdr:row>
      <xdr:rowOff>75692</xdr:rowOff>
    </xdr:to>
    <xdr:cxnSp macro="">
      <xdr:nvCxnSpPr>
        <xdr:cNvPr id="58" name="直線コネクタ 57"/>
        <xdr:cNvCxnSpPr/>
      </xdr:nvCxnSpPr>
      <xdr:spPr>
        <a:xfrm>
          <a:off x="4546600" y="65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72661</xdr:rowOff>
    </xdr:from>
    <xdr:ext cx="469744" cy="259045"/>
    <xdr:sp macro="" textlink="">
      <xdr:nvSpPr>
        <xdr:cNvPr id="59" name="議会費最大値テキスト"/>
        <xdr:cNvSpPr txBox="1"/>
      </xdr:nvSpPr>
      <xdr:spPr>
        <a:xfrm>
          <a:off x="4686300" y="53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32</xdr:row>
      <xdr:rowOff>125984</xdr:rowOff>
    </xdr:from>
    <xdr:to>
      <xdr:col>6</xdr:col>
      <xdr:colOff>600075</xdr:colOff>
      <xdr:row>32</xdr:row>
      <xdr:rowOff>125984</xdr:rowOff>
    </xdr:to>
    <xdr:cxnSp macro="">
      <xdr:nvCxnSpPr>
        <xdr:cNvPr id="60" name="直線コネクタ 59"/>
        <xdr:cNvCxnSpPr/>
      </xdr:nvCxnSpPr>
      <xdr:spPr>
        <a:xfrm>
          <a:off x="4546600" y="56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68072</xdr:rowOff>
    </xdr:from>
    <xdr:to>
      <xdr:col>6</xdr:col>
      <xdr:colOff>511175</xdr:colOff>
      <xdr:row>35</xdr:row>
      <xdr:rowOff>106172</xdr:rowOff>
    </xdr:to>
    <xdr:cxnSp macro="">
      <xdr:nvCxnSpPr>
        <xdr:cNvPr id="61" name="直線コネクタ 60"/>
        <xdr:cNvCxnSpPr/>
      </xdr:nvCxnSpPr>
      <xdr:spPr>
        <a:xfrm>
          <a:off x="3797300" y="606882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15003</xdr:rowOff>
    </xdr:from>
    <xdr:ext cx="469744" cy="259045"/>
    <xdr:sp macro="" textlink="">
      <xdr:nvSpPr>
        <xdr:cNvPr id="62" name="議会費平均値テキスト"/>
        <xdr:cNvSpPr txBox="1"/>
      </xdr:nvSpPr>
      <xdr:spPr>
        <a:xfrm>
          <a:off x="4686300" y="584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163576</xdr:rowOff>
    </xdr:from>
    <xdr:to>
      <xdr:col>6</xdr:col>
      <xdr:colOff>561975</xdr:colOff>
      <xdr:row>35</xdr:row>
      <xdr:rowOff>93726</xdr:rowOff>
    </xdr:to>
    <xdr:sp macro="" textlink="">
      <xdr:nvSpPr>
        <xdr:cNvPr id="63" name="フローチャート : 判断 62"/>
        <xdr:cNvSpPr/>
      </xdr:nvSpPr>
      <xdr:spPr>
        <a:xfrm>
          <a:off x="4584700" y="59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31496</xdr:rowOff>
    </xdr:from>
    <xdr:to>
      <xdr:col>5</xdr:col>
      <xdr:colOff>358775</xdr:colOff>
      <xdr:row>35</xdr:row>
      <xdr:rowOff>68072</xdr:rowOff>
    </xdr:to>
    <xdr:cxnSp macro="">
      <xdr:nvCxnSpPr>
        <xdr:cNvPr id="64" name="直線コネクタ 63"/>
        <xdr:cNvCxnSpPr/>
      </xdr:nvCxnSpPr>
      <xdr:spPr>
        <a:xfrm>
          <a:off x="2908300" y="60322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119126</xdr:rowOff>
    </xdr:from>
    <xdr:to>
      <xdr:col>4</xdr:col>
      <xdr:colOff>155575</xdr:colOff>
      <xdr:row>35</xdr:row>
      <xdr:rowOff>31496</xdr:rowOff>
    </xdr:to>
    <xdr:cxnSp macro="">
      <xdr:nvCxnSpPr>
        <xdr:cNvPr id="67" name="直線コネクタ 66"/>
        <xdr:cNvCxnSpPr/>
      </xdr:nvCxnSpPr>
      <xdr:spPr>
        <a:xfrm>
          <a:off x="2019300" y="5776976"/>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7112</xdr:rowOff>
    </xdr:from>
    <xdr:to>
      <xdr:col>2</xdr:col>
      <xdr:colOff>638175</xdr:colOff>
      <xdr:row>33</xdr:row>
      <xdr:rowOff>119126</xdr:rowOff>
    </xdr:to>
    <xdr:cxnSp macro="">
      <xdr:nvCxnSpPr>
        <xdr:cNvPr id="70" name="直線コネクタ 69"/>
        <xdr:cNvCxnSpPr/>
      </xdr:nvCxnSpPr>
      <xdr:spPr>
        <a:xfrm>
          <a:off x="1130300" y="5322062"/>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55372</xdr:rowOff>
    </xdr:from>
    <xdr:to>
      <xdr:col>6</xdr:col>
      <xdr:colOff>561975</xdr:colOff>
      <xdr:row>35</xdr:row>
      <xdr:rowOff>156972</xdr:rowOff>
    </xdr:to>
    <xdr:sp macro="" textlink="">
      <xdr:nvSpPr>
        <xdr:cNvPr id="80" name="円/楕円 79"/>
        <xdr:cNvSpPr/>
      </xdr:nvSpPr>
      <xdr:spPr>
        <a:xfrm>
          <a:off x="4584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33799</xdr:rowOff>
    </xdr:from>
    <xdr:ext cx="469744" cy="259045"/>
    <xdr:sp macro="" textlink="">
      <xdr:nvSpPr>
        <xdr:cNvPr id="81" name="議会費該当値テキスト"/>
        <xdr:cNvSpPr txBox="1"/>
      </xdr:nvSpPr>
      <xdr:spPr>
        <a:xfrm>
          <a:off x="4686300"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17272</xdr:rowOff>
    </xdr:from>
    <xdr:to>
      <xdr:col>5</xdr:col>
      <xdr:colOff>409575</xdr:colOff>
      <xdr:row>35</xdr:row>
      <xdr:rowOff>118872</xdr:rowOff>
    </xdr:to>
    <xdr:sp macro="" textlink="">
      <xdr:nvSpPr>
        <xdr:cNvPr id="82" name="円/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135399</xdr:rowOff>
    </xdr:from>
    <xdr:ext cx="469744" cy="259045"/>
    <xdr:sp macro="" textlink="">
      <xdr:nvSpPr>
        <xdr:cNvPr id="83" name="テキスト ボックス 82"/>
        <xdr:cNvSpPr txBox="1"/>
      </xdr:nvSpPr>
      <xdr:spPr>
        <a:xfrm>
          <a:off x="3562427"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152146</xdr:rowOff>
    </xdr:from>
    <xdr:to>
      <xdr:col>4</xdr:col>
      <xdr:colOff>206375</xdr:colOff>
      <xdr:row>35</xdr:row>
      <xdr:rowOff>82296</xdr:rowOff>
    </xdr:to>
    <xdr:sp macro="" textlink="">
      <xdr:nvSpPr>
        <xdr:cNvPr id="84" name="円/楕円 83"/>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98823</xdr:rowOff>
    </xdr:from>
    <xdr:ext cx="469744" cy="259045"/>
    <xdr:sp macro="" textlink="">
      <xdr:nvSpPr>
        <xdr:cNvPr id="85" name="テキスト ボックス 84"/>
        <xdr:cNvSpPr txBox="1"/>
      </xdr:nvSpPr>
      <xdr:spPr>
        <a:xfrm>
          <a:off x="2673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68326</xdr:rowOff>
    </xdr:from>
    <xdr:to>
      <xdr:col>3</xdr:col>
      <xdr:colOff>3175</xdr:colOff>
      <xdr:row>33</xdr:row>
      <xdr:rowOff>169926</xdr:rowOff>
    </xdr:to>
    <xdr:sp macro="" textlink="">
      <xdr:nvSpPr>
        <xdr:cNvPr id="86" name="円/楕円 85"/>
        <xdr:cNvSpPr/>
      </xdr:nvSpPr>
      <xdr:spPr>
        <a:xfrm>
          <a:off x="1968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15003</xdr:rowOff>
    </xdr:from>
    <xdr:ext cx="469744" cy="259045"/>
    <xdr:sp macro="" textlink="">
      <xdr:nvSpPr>
        <xdr:cNvPr id="87" name="テキスト ボックス 86"/>
        <xdr:cNvSpPr txBox="1"/>
      </xdr:nvSpPr>
      <xdr:spPr>
        <a:xfrm>
          <a:off x="1784427"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127762</xdr:rowOff>
    </xdr:from>
    <xdr:to>
      <xdr:col>1</xdr:col>
      <xdr:colOff>485775</xdr:colOff>
      <xdr:row>31</xdr:row>
      <xdr:rowOff>57912</xdr:rowOff>
    </xdr:to>
    <xdr:sp macro="" textlink="">
      <xdr:nvSpPr>
        <xdr:cNvPr id="88" name="円/楕円 87"/>
        <xdr:cNvSpPr/>
      </xdr:nvSpPr>
      <xdr:spPr>
        <a:xfrm>
          <a:off x="1079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74439</xdr:rowOff>
    </xdr:from>
    <xdr:ext cx="469744" cy="259045"/>
    <xdr:sp macro="" textlink="">
      <xdr:nvSpPr>
        <xdr:cNvPr id="89" name="テキスト ボックス 88"/>
        <xdr:cNvSpPr txBox="1"/>
      </xdr:nvSpPr>
      <xdr:spPr>
        <a:xfrm>
          <a:off x="895427"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4" name="直線コネクタ 113"/>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5"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6" name="直線コネクタ 115"/>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7"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18" name="直線コネクタ 117"/>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84283</xdr:rowOff>
    </xdr:from>
    <xdr:to>
      <xdr:col>6</xdr:col>
      <xdr:colOff>511175</xdr:colOff>
      <xdr:row>56</xdr:row>
      <xdr:rowOff>168389</xdr:rowOff>
    </xdr:to>
    <xdr:cxnSp macro="">
      <xdr:nvCxnSpPr>
        <xdr:cNvPr id="119" name="直線コネクタ 118"/>
        <xdr:cNvCxnSpPr/>
      </xdr:nvCxnSpPr>
      <xdr:spPr>
        <a:xfrm flipV="1">
          <a:off x="3797300" y="9685483"/>
          <a:ext cx="838200" cy="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0" name="総務費平均値テキスト"/>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1" name="フローチャート : 判断 120"/>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65557</xdr:rowOff>
    </xdr:from>
    <xdr:to>
      <xdr:col>5</xdr:col>
      <xdr:colOff>358775</xdr:colOff>
      <xdr:row>56</xdr:row>
      <xdr:rowOff>168389</xdr:rowOff>
    </xdr:to>
    <xdr:cxnSp macro="">
      <xdr:nvCxnSpPr>
        <xdr:cNvPr id="122" name="直線コネクタ 121"/>
        <xdr:cNvCxnSpPr/>
      </xdr:nvCxnSpPr>
      <xdr:spPr>
        <a:xfrm>
          <a:off x="2908300" y="9666757"/>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3" name="フローチャート : 判断 122"/>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4" name="テキスト ボックス 123"/>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62262</xdr:rowOff>
    </xdr:from>
    <xdr:to>
      <xdr:col>4</xdr:col>
      <xdr:colOff>155575</xdr:colOff>
      <xdr:row>56</xdr:row>
      <xdr:rowOff>65557</xdr:rowOff>
    </xdr:to>
    <xdr:cxnSp macro="">
      <xdr:nvCxnSpPr>
        <xdr:cNvPr id="125" name="直線コネクタ 124"/>
        <xdr:cNvCxnSpPr/>
      </xdr:nvCxnSpPr>
      <xdr:spPr>
        <a:xfrm>
          <a:off x="2019300" y="9663462"/>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6" name="フローチャート : 判断 125"/>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7" name="テキスト ボックス 126"/>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19647</xdr:rowOff>
    </xdr:from>
    <xdr:to>
      <xdr:col>2</xdr:col>
      <xdr:colOff>638175</xdr:colOff>
      <xdr:row>56</xdr:row>
      <xdr:rowOff>62262</xdr:rowOff>
    </xdr:to>
    <xdr:cxnSp macro="">
      <xdr:nvCxnSpPr>
        <xdr:cNvPr id="128" name="直線コネクタ 127"/>
        <xdr:cNvCxnSpPr/>
      </xdr:nvCxnSpPr>
      <xdr:spPr>
        <a:xfrm>
          <a:off x="1130300" y="9277947"/>
          <a:ext cx="889000" cy="3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29" name="フローチャート : 判断 128"/>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0" name="テキスト ボックス 129"/>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1" name="フローチャート : 判断 130"/>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153090</xdr:rowOff>
    </xdr:from>
    <xdr:ext cx="534377" cy="259045"/>
    <xdr:sp macro="" textlink="">
      <xdr:nvSpPr>
        <xdr:cNvPr id="132" name="テキスト ボックス 131"/>
        <xdr:cNvSpPr txBox="1"/>
      </xdr:nvSpPr>
      <xdr:spPr>
        <a:xfrm>
          <a:off x="863111" y="97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33483</xdr:rowOff>
    </xdr:from>
    <xdr:to>
      <xdr:col>6</xdr:col>
      <xdr:colOff>561975</xdr:colOff>
      <xdr:row>56</xdr:row>
      <xdr:rowOff>135083</xdr:rowOff>
    </xdr:to>
    <xdr:sp macro="" textlink="">
      <xdr:nvSpPr>
        <xdr:cNvPr id="138" name="円/楕円 137"/>
        <xdr:cNvSpPr/>
      </xdr:nvSpPr>
      <xdr:spPr>
        <a:xfrm>
          <a:off x="4584700" y="9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56360</xdr:rowOff>
    </xdr:from>
    <xdr:ext cx="534377" cy="259045"/>
    <xdr:sp macro="" textlink="">
      <xdr:nvSpPr>
        <xdr:cNvPr id="139" name="総務費該当値テキスト"/>
        <xdr:cNvSpPr txBox="1"/>
      </xdr:nvSpPr>
      <xdr:spPr>
        <a:xfrm>
          <a:off x="4686300" y="94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117589</xdr:rowOff>
    </xdr:from>
    <xdr:to>
      <xdr:col>5</xdr:col>
      <xdr:colOff>409575</xdr:colOff>
      <xdr:row>57</xdr:row>
      <xdr:rowOff>47739</xdr:rowOff>
    </xdr:to>
    <xdr:sp macro="" textlink="">
      <xdr:nvSpPr>
        <xdr:cNvPr id="140" name="円/楕円 139"/>
        <xdr:cNvSpPr/>
      </xdr:nvSpPr>
      <xdr:spPr>
        <a:xfrm>
          <a:off x="3746500" y="9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64266</xdr:rowOff>
    </xdr:from>
    <xdr:ext cx="534377" cy="259045"/>
    <xdr:sp macro="" textlink="">
      <xdr:nvSpPr>
        <xdr:cNvPr id="141" name="テキスト ボックス 140"/>
        <xdr:cNvSpPr txBox="1"/>
      </xdr:nvSpPr>
      <xdr:spPr>
        <a:xfrm>
          <a:off x="3530111" y="94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14757</xdr:rowOff>
    </xdr:from>
    <xdr:to>
      <xdr:col>4</xdr:col>
      <xdr:colOff>206375</xdr:colOff>
      <xdr:row>56</xdr:row>
      <xdr:rowOff>116357</xdr:rowOff>
    </xdr:to>
    <xdr:sp macro="" textlink="">
      <xdr:nvSpPr>
        <xdr:cNvPr id="142" name="円/楕円 141"/>
        <xdr:cNvSpPr/>
      </xdr:nvSpPr>
      <xdr:spPr>
        <a:xfrm>
          <a:off x="2857500" y="9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107484</xdr:rowOff>
    </xdr:from>
    <xdr:ext cx="534377" cy="259045"/>
    <xdr:sp macro="" textlink="">
      <xdr:nvSpPr>
        <xdr:cNvPr id="143" name="テキスト ボックス 142"/>
        <xdr:cNvSpPr txBox="1"/>
      </xdr:nvSpPr>
      <xdr:spPr>
        <a:xfrm>
          <a:off x="2641111" y="97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11462</xdr:rowOff>
    </xdr:from>
    <xdr:to>
      <xdr:col>3</xdr:col>
      <xdr:colOff>3175</xdr:colOff>
      <xdr:row>56</xdr:row>
      <xdr:rowOff>113062</xdr:rowOff>
    </xdr:to>
    <xdr:sp macro="" textlink="">
      <xdr:nvSpPr>
        <xdr:cNvPr id="144" name="円/楕円 143"/>
        <xdr:cNvSpPr/>
      </xdr:nvSpPr>
      <xdr:spPr>
        <a:xfrm>
          <a:off x="1968500" y="96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104189</xdr:rowOff>
    </xdr:from>
    <xdr:ext cx="534377" cy="259045"/>
    <xdr:sp macro="" textlink="">
      <xdr:nvSpPr>
        <xdr:cNvPr id="145" name="テキスト ボックス 144"/>
        <xdr:cNvSpPr txBox="1"/>
      </xdr:nvSpPr>
      <xdr:spPr>
        <a:xfrm>
          <a:off x="1752111" y="97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140297</xdr:rowOff>
    </xdr:from>
    <xdr:to>
      <xdr:col>1</xdr:col>
      <xdr:colOff>485775</xdr:colOff>
      <xdr:row>54</xdr:row>
      <xdr:rowOff>70447</xdr:rowOff>
    </xdr:to>
    <xdr:sp macro="" textlink="">
      <xdr:nvSpPr>
        <xdr:cNvPr id="146" name="円/楕円 145"/>
        <xdr:cNvSpPr/>
      </xdr:nvSpPr>
      <xdr:spPr>
        <a:xfrm>
          <a:off x="1079500" y="92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86974</xdr:rowOff>
    </xdr:from>
    <xdr:ext cx="534377" cy="259045"/>
    <xdr:sp macro="" textlink="">
      <xdr:nvSpPr>
        <xdr:cNvPr id="147" name="テキスト ボックス 146"/>
        <xdr:cNvSpPr txBox="1"/>
      </xdr:nvSpPr>
      <xdr:spPr>
        <a:xfrm>
          <a:off x="863111" y="90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2" name="直線コネクタ 171"/>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3"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4" name="直線コネクタ 173"/>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5"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6" name="直線コネクタ 175"/>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8959</xdr:rowOff>
    </xdr:from>
    <xdr:to>
      <xdr:col>6</xdr:col>
      <xdr:colOff>511175</xdr:colOff>
      <xdr:row>76</xdr:row>
      <xdr:rowOff>151149</xdr:rowOff>
    </xdr:to>
    <xdr:cxnSp macro="">
      <xdr:nvCxnSpPr>
        <xdr:cNvPr id="177" name="直線コネクタ 176"/>
        <xdr:cNvCxnSpPr/>
      </xdr:nvCxnSpPr>
      <xdr:spPr>
        <a:xfrm flipV="1">
          <a:off x="3797300" y="13039159"/>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114901</xdr:rowOff>
    </xdr:from>
    <xdr:ext cx="599010" cy="259045"/>
    <xdr:sp macro="" textlink="">
      <xdr:nvSpPr>
        <xdr:cNvPr id="178" name="民生費平均値テキスト"/>
        <xdr:cNvSpPr txBox="1"/>
      </xdr:nvSpPr>
      <xdr:spPr>
        <a:xfrm>
          <a:off x="4686300" y="1263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79" name="フローチャート : 判断 178"/>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151149</xdr:rowOff>
    </xdr:from>
    <xdr:to>
      <xdr:col>5</xdr:col>
      <xdr:colOff>358775</xdr:colOff>
      <xdr:row>77</xdr:row>
      <xdr:rowOff>128232</xdr:rowOff>
    </xdr:to>
    <xdr:cxnSp macro="">
      <xdr:nvCxnSpPr>
        <xdr:cNvPr id="180" name="直線コネクタ 179"/>
        <xdr:cNvCxnSpPr/>
      </xdr:nvCxnSpPr>
      <xdr:spPr>
        <a:xfrm flipV="1">
          <a:off x="2908300" y="13181349"/>
          <a:ext cx="889000" cy="1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1" name="フローチャート : 判断 180"/>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71238</xdr:rowOff>
    </xdr:from>
    <xdr:ext cx="599010" cy="259045"/>
    <xdr:sp macro="" textlink="">
      <xdr:nvSpPr>
        <xdr:cNvPr id="182" name="テキスト ボックス 181"/>
        <xdr:cNvSpPr txBox="1"/>
      </xdr:nvSpPr>
      <xdr:spPr>
        <a:xfrm>
          <a:off x="3497794" y="1275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128232</xdr:rowOff>
    </xdr:from>
    <xdr:to>
      <xdr:col>4</xdr:col>
      <xdr:colOff>155575</xdr:colOff>
      <xdr:row>78</xdr:row>
      <xdr:rowOff>6598</xdr:rowOff>
    </xdr:to>
    <xdr:cxnSp macro="">
      <xdr:nvCxnSpPr>
        <xdr:cNvPr id="183" name="直線コネクタ 182"/>
        <xdr:cNvCxnSpPr/>
      </xdr:nvCxnSpPr>
      <xdr:spPr>
        <a:xfrm flipV="1">
          <a:off x="2019300" y="13329882"/>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4" name="フローチャート : 判断 183"/>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7459</xdr:rowOff>
    </xdr:from>
    <xdr:ext cx="599010" cy="259045"/>
    <xdr:sp macro="" textlink="">
      <xdr:nvSpPr>
        <xdr:cNvPr id="185" name="テキスト ボックス 184"/>
        <xdr:cNvSpPr txBox="1"/>
      </xdr:nvSpPr>
      <xdr:spPr>
        <a:xfrm>
          <a:off x="2608794" y="1286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143777</xdr:rowOff>
    </xdr:from>
    <xdr:to>
      <xdr:col>2</xdr:col>
      <xdr:colOff>638175</xdr:colOff>
      <xdr:row>78</xdr:row>
      <xdr:rowOff>6598</xdr:rowOff>
    </xdr:to>
    <xdr:cxnSp macro="">
      <xdr:nvCxnSpPr>
        <xdr:cNvPr id="186" name="直線コネクタ 185"/>
        <xdr:cNvCxnSpPr/>
      </xdr:nvCxnSpPr>
      <xdr:spPr>
        <a:xfrm>
          <a:off x="1130300" y="13345427"/>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7" name="フローチャート : 判断 186"/>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73524</xdr:rowOff>
    </xdr:from>
    <xdr:ext cx="599010" cy="259045"/>
    <xdr:sp macro="" textlink="">
      <xdr:nvSpPr>
        <xdr:cNvPr id="188" name="テキスト ボックス 187"/>
        <xdr:cNvSpPr txBox="1"/>
      </xdr:nvSpPr>
      <xdr:spPr>
        <a:xfrm>
          <a:off x="1719794" y="129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89" name="フローチャート : 判断 188"/>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89755</xdr:rowOff>
    </xdr:from>
    <xdr:ext cx="599010" cy="259045"/>
    <xdr:sp macro="" textlink="">
      <xdr:nvSpPr>
        <xdr:cNvPr id="190" name="テキスト ボックス 189"/>
        <xdr:cNvSpPr txBox="1"/>
      </xdr:nvSpPr>
      <xdr:spPr>
        <a:xfrm>
          <a:off x="830794" y="129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129610</xdr:rowOff>
    </xdr:from>
    <xdr:to>
      <xdr:col>6</xdr:col>
      <xdr:colOff>561975</xdr:colOff>
      <xdr:row>76</xdr:row>
      <xdr:rowOff>59761</xdr:rowOff>
    </xdr:to>
    <xdr:sp macro="" textlink="">
      <xdr:nvSpPr>
        <xdr:cNvPr id="196" name="円/楕円 195"/>
        <xdr:cNvSpPr/>
      </xdr:nvSpPr>
      <xdr:spPr>
        <a:xfrm>
          <a:off x="45847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108037</xdr:rowOff>
    </xdr:from>
    <xdr:ext cx="599010" cy="259045"/>
    <xdr:sp macro="" textlink="">
      <xdr:nvSpPr>
        <xdr:cNvPr id="197" name="民生費該当値テキスト"/>
        <xdr:cNvSpPr txBox="1"/>
      </xdr:nvSpPr>
      <xdr:spPr>
        <a:xfrm>
          <a:off x="4686300" y="1296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100349</xdr:rowOff>
    </xdr:from>
    <xdr:to>
      <xdr:col>5</xdr:col>
      <xdr:colOff>409575</xdr:colOff>
      <xdr:row>77</xdr:row>
      <xdr:rowOff>30499</xdr:rowOff>
    </xdr:to>
    <xdr:sp macro="" textlink="">
      <xdr:nvSpPr>
        <xdr:cNvPr id="198" name="円/楕円 197"/>
        <xdr:cNvSpPr/>
      </xdr:nvSpPr>
      <xdr:spPr>
        <a:xfrm>
          <a:off x="3746500" y="131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21626</xdr:rowOff>
    </xdr:from>
    <xdr:ext cx="599010" cy="259045"/>
    <xdr:sp macro="" textlink="">
      <xdr:nvSpPr>
        <xdr:cNvPr id="199" name="テキスト ボックス 198"/>
        <xdr:cNvSpPr txBox="1"/>
      </xdr:nvSpPr>
      <xdr:spPr>
        <a:xfrm>
          <a:off x="3497794" y="1322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77432</xdr:rowOff>
    </xdr:from>
    <xdr:to>
      <xdr:col>4</xdr:col>
      <xdr:colOff>206375</xdr:colOff>
      <xdr:row>78</xdr:row>
      <xdr:rowOff>7582</xdr:rowOff>
    </xdr:to>
    <xdr:sp macro="" textlink="">
      <xdr:nvSpPr>
        <xdr:cNvPr id="200" name="円/楕円 199"/>
        <xdr:cNvSpPr/>
      </xdr:nvSpPr>
      <xdr:spPr>
        <a:xfrm>
          <a:off x="2857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170159</xdr:rowOff>
    </xdr:from>
    <xdr:ext cx="599010" cy="259045"/>
    <xdr:sp macro="" textlink="">
      <xdr:nvSpPr>
        <xdr:cNvPr id="201" name="テキスト ボックス 200"/>
        <xdr:cNvSpPr txBox="1"/>
      </xdr:nvSpPr>
      <xdr:spPr>
        <a:xfrm>
          <a:off x="2608794" y="133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127248</xdr:rowOff>
    </xdr:from>
    <xdr:to>
      <xdr:col>3</xdr:col>
      <xdr:colOff>3175</xdr:colOff>
      <xdr:row>78</xdr:row>
      <xdr:rowOff>57398</xdr:rowOff>
    </xdr:to>
    <xdr:sp macro="" textlink="">
      <xdr:nvSpPr>
        <xdr:cNvPr id="202" name="円/楕円 201"/>
        <xdr:cNvSpPr/>
      </xdr:nvSpPr>
      <xdr:spPr>
        <a:xfrm>
          <a:off x="1968500" y="133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48525</xdr:rowOff>
    </xdr:from>
    <xdr:ext cx="599010" cy="259045"/>
    <xdr:sp macro="" textlink="">
      <xdr:nvSpPr>
        <xdr:cNvPr id="203" name="テキスト ボックス 202"/>
        <xdr:cNvSpPr txBox="1"/>
      </xdr:nvSpPr>
      <xdr:spPr>
        <a:xfrm>
          <a:off x="1719794" y="134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92977</xdr:rowOff>
    </xdr:from>
    <xdr:to>
      <xdr:col>1</xdr:col>
      <xdr:colOff>485775</xdr:colOff>
      <xdr:row>78</xdr:row>
      <xdr:rowOff>23127</xdr:rowOff>
    </xdr:to>
    <xdr:sp macro="" textlink="">
      <xdr:nvSpPr>
        <xdr:cNvPr id="204" name="円/楕円 203"/>
        <xdr:cNvSpPr/>
      </xdr:nvSpPr>
      <xdr:spPr>
        <a:xfrm>
          <a:off x="1079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14254</xdr:rowOff>
    </xdr:from>
    <xdr:ext cx="599010" cy="259045"/>
    <xdr:sp macro="" textlink="">
      <xdr:nvSpPr>
        <xdr:cNvPr id="205" name="テキスト ボックス 204"/>
        <xdr:cNvSpPr txBox="1"/>
      </xdr:nvSpPr>
      <xdr:spPr>
        <a:xfrm>
          <a:off x="830794" y="1338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0" name="直線コネクタ 229"/>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1"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2" name="直線コネクタ 231"/>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3"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4" name="直線コネクタ 233"/>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3378</xdr:rowOff>
    </xdr:from>
    <xdr:to>
      <xdr:col>6</xdr:col>
      <xdr:colOff>511175</xdr:colOff>
      <xdr:row>95</xdr:row>
      <xdr:rowOff>51842</xdr:rowOff>
    </xdr:to>
    <xdr:cxnSp macro="">
      <xdr:nvCxnSpPr>
        <xdr:cNvPr id="235" name="直線コネクタ 234"/>
        <xdr:cNvCxnSpPr/>
      </xdr:nvCxnSpPr>
      <xdr:spPr>
        <a:xfrm flipV="1">
          <a:off x="3797300" y="16291128"/>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36"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7" name="フローチャート : 判断 236"/>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170180</xdr:rowOff>
    </xdr:from>
    <xdr:to>
      <xdr:col>5</xdr:col>
      <xdr:colOff>358775</xdr:colOff>
      <xdr:row>95</xdr:row>
      <xdr:rowOff>51842</xdr:rowOff>
    </xdr:to>
    <xdr:cxnSp macro="">
      <xdr:nvCxnSpPr>
        <xdr:cNvPr id="238" name="直線コネクタ 237"/>
        <xdr:cNvCxnSpPr/>
      </xdr:nvCxnSpPr>
      <xdr:spPr>
        <a:xfrm>
          <a:off x="2908300" y="16286480"/>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39" name="フローチャート : 判断 238"/>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0" name="テキスト ボックス 239"/>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144044</xdr:rowOff>
    </xdr:from>
    <xdr:to>
      <xdr:col>4</xdr:col>
      <xdr:colOff>155575</xdr:colOff>
      <xdr:row>94</xdr:row>
      <xdr:rowOff>170180</xdr:rowOff>
    </xdr:to>
    <xdr:cxnSp macro="">
      <xdr:nvCxnSpPr>
        <xdr:cNvPr id="241" name="直線コネクタ 240"/>
        <xdr:cNvCxnSpPr/>
      </xdr:nvCxnSpPr>
      <xdr:spPr>
        <a:xfrm>
          <a:off x="2019300" y="16088894"/>
          <a:ext cx="8890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2" name="フローチャート : 判断 241"/>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67708</xdr:rowOff>
    </xdr:from>
    <xdr:ext cx="534377" cy="259045"/>
    <xdr:sp macro="" textlink="">
      <xdr:nvSpPr>
        <xdr:cNvPr id="243" name="テキスト ボックス 242"/>
        <xdr:cNvSpPr txBox="1"/>
      </xdr:nvSpPr>
      <xdr:spPr>
        <a:xfrm>
          <a:off x="2641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29287</xdr:rowOff>
    </xdr:from>
    <xdr:to>
      <xdr:col>2</xdr:col>
      <xdr:colOff>638175</xdr:colOff>
      <xdr:row>93</xdr:row>
      <xdr:rowOff>144044</xdr:rowOff>
    </xdr:to>
    <xdr:cxnSp macro="">
      <xdr:nvCxnSpPr>
        <xdr:cNvPr id="244" name="直線コネクタ 243"/>
        <xdr:cNvCxnSpPr/>
      </xdr:nvCxnSpPr>
      <xdr:spPr>
        <a:xfrm>
          <a:off x="1130300" y="1597413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5" name="フローチャート : 判断 244"/>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56354</xdr:rowOff>
    </xdr:from>
    <xdr:ext cx="534377" cy="259045"/>
    <xdr:sp macro="" textlink="">
      <xdr:nvSpPr>
        <xdr:cNvPr id="246" name="テキスト ボックス 245"/>
        <xdr:cNvSpPr txBox="1"/>
      </xdr:nvSpPr>
      <xdr:spPr>
        <a:xfrm>
          <a:off x="1752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7" name="フローチャート : 判断 246"/>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31056</xdr:rowOff>
    </xdr:from>
    <xdr:ext cx="534377" cy="259045"/>
    <xdr:sp macro="" textlink="">
      <xdr:nvSpPr>
        <xdr:cNvPr id="248" name="テキスト ボックス 247"/>
        <xdr:cNvSpPr txBox="1"/>
      </xdr:nvSpPr>
      <xdr:spPr>
        <a:xfrm>
          <a:off x="863111" y="163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124028</xdr:rowOff>
    </xdr:from>
    <xdr:to>
      <xdr:col>6</xdr:col>
      <xdr:colOff>561975</xdr:colOff>
      <xdr:row>95</xdr:row>
      <xdr:rowOff>54178</xdr:rowOff>
    </xdr:to>
    <xdr:sp macro="" textlink="">
      <xdr:nvSpPr>
        <xdr:cNvPr id="254" name="円/楕円 253"/>
        <xdr:cNvSpPr/>
      </xdr:nvSpPr>
      <xdr:spPr>
        <a:xfrm>
          <a:off x="4584700" y="162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146905</xdr:rowOff>
    </xdr:from>
    <xdr:ext cx="534377" cy="259045"/>
    <xdr:sp macro="" textlink="">
      <xdr:nvSpPr>
        <xdr:cNvPr id="255" name="衛生費該当値テキスト"/>
        <xdr:cNvSpPr txBox="1"/>
      </xdr:nvSpPr>
      <xdr:spPr>
        <a:xfrm>
          <a:off x="4686300" y="160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1042</xdr:rowOff>
    </xdr:from>
    <xdr:to>
      <xdr:col>5</xdr:col>
      <xdr:colOff>409575</xdr:colOff>
      <xdr:row>95</xdr:row>
      <xdr:rowOff>102642</xdr:rowOff>
    </xdr:to>
    <xdr:sp macro="" textlink="">
      <xdr:nvSpPr>
        <xdr:cNvPr id="256" name="円/楕円 255"/>
        <xdr:cNvSpPr/>
      </xdr:nvSpPr>
      <xdr:spPr>
        <a:xfrm>
          <a:off x="3746500" y="162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93769</xdr:rowOff>
    </xdr:from>
    <xdr:ext cx="534377" cy="259045"/>
    <xdr:sp macro="" textlink="">
      <xdr:nvSpPr>
        <xdr:cNvPr id="257" name="テキスト ボックス 256"/>
        <xdr:cNvSpPr txBox="1"/>
      </xdr:nvSpPr>
      <xdr:spPr>
        <a:xfrm>
          <a:off x="3530111" y="163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119380</xdr:rowOff>
    </xdr:from>
    <xdr:to>
      <xdr:col>4</xdr:col>
      <xdr:colOff>206375</xdr:colOff>
      <xdr:row>95</xdr:row>
      <xdr:rowOff>49530</xdr:rowOff>
    </xdr:to>
    <xdr:sp macro="" textlink="">
      <xdr:nvSpPr>
        <xdr:cNvPr id="258" name="円/楕円 257"/>
        <xdr:cNvSpPr/>
      </xdr:nvSpPr>
      <xdr:spPr>
        <a:xfrm>
          <a:off x="2857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66057</xdr:rowOff>
    </xdr:from>
    <xdr:ext cx="534377" cy="259045"/>
    <xdr:sp macro="" textlink="">
      <xdr:nvSpPr>
        <xdr:cNvPr id="259" name="テキスト ボックス 258"/>
        <xdr:cNvSpPr txBox="1"/>
      </xdr:nvSpPr>
      <xdr:spPr>
        <a:xfrm>
          <a:off x="2641111" y="160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93244</xdr:rowOff>
    </xdr:from>
    <xdr:to>
      <xdr:col>3</xdr:col>
      <xdr:colOff>3175</xdr:colOff>
      <xdr:row>94</xdr:row>
      <xdr:rowOff>23394</xdr:rowOff>
    </xdr:to>
    <xdr:sp macro="" textlink="">
      <xdr:nvSpPr>
        <xdr:cNvPr id="260" name="円/楕円 259"/>
        <xdr:cNvSpPr/>
      </xdr:nvSpPr>
      <xdr:spPr>
        <a:xfrm>
          <a:off x="1968500" y="160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39921</xdr:rowOff>
    </xdr:from>
    <xdr:ext cx="534377" cy="259045"/>
    <xdr:sp macro="" textlink="">
      <xdr:nvSpPr>
        <xdr:cNvPr id="261" name="テキスト ボックス 260"/>
        <xdr:cNvSpPr txBox="1"/>
      </xdr:nvSpPr>
      <xdr:spPr>
        <a:xfrm>
          <a:off x="1752111" y="158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149937</xdr:rowOff>
    </xdr:from>
    <xdr:to>
      <xdr:col>1</xdr:col>
      <xdr:colOff>485775</xdr:colOff>
      <xdr:row>93</xdr:row>
      <xdr:rowOff>80087</xdr:rowOff>
    </xdr:to>
    <xdr:sp macro="" textlink="">
      <xdr:nvSpPr>
        <xdr:cNvPr id="262" name="円/楕円 261"/>
        <xdr:cNvSpPr/>
      </xdr:nvSpPr>
      <xdr:spPr>
        <a:xfrm>
          <a:off x="1079500" y="159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96614</xdr:rowOff>
    </xdr:from>
    <xdr:ext cx="534377" cy="259045"/>
    <xdr:sp macro="" textlink="">
      <xdr:nvSpPr>
        <xdr:cNvPr id="263" name="テキスト ボックス 262"/>
        <xdr:cNvSpPr txBox="1"/>
      </xdr:nvSpPr>
      <xdr:spPr>
        <a:xfrm>
          <a:off x="863111" y="156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5" name="直線コネクタ 284"/>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6"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7" name="直線コネクタ 286"/>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88"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89" name="直線コネクタ 288"/>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11227</xdr:rowOff>
    </xdr:from>
    <xdr:to>
      <xdr:col>15</xdr:col>
      <xdr:colOff>180975</xdr:colOff>
      <xdr:row>37</xdr:row>
      <xdr:rowOff>36373</xdr:rowOff>
    </xdr:to>
    <xdr:cxnSp macro="">
      <xdr:nvCxnSpPr>
        <xdr:cNvPr id="290" name="直線コネクタ 289"/>
        <xdr:cNvCxnSpPr/>
      </xdr:nvCxnSpPr>
      <xdr:spPr>
        <a:xfrm>
          <a:off x="9639300" y="635487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1"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2" name="フローチャート : 判断 291"/>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43231</xdr:rowOff>
    </xdr:from>
    <xdr:to>
      <xdr:col>14</xdr:col>
      <xdr:colOff>28575</xdr:colOff>
      <xdr:row>37</xdr:row>
      <xdr:rowOff>11227</xdr:rowOff>
    </xdr:to>
    <xdr:cxnSp macro="">
      <xdr:nvCxnSpPr>
        <xdr:cNvPr id="293" name="直線コネクタ 292"/>
        <xdr:cNvCxnSpPr/>
      </xdr:nvCxnSpPr>
      <xdr:spPr>
        <a:xfrm>
          <a:off x="8750300" y="621543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4" name="フローチャート : 判断 293"/>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5" name="テキスト ボックス 294"/>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152502</xdr:rowOff>
    </xdr:from>
    <xdr:to>
      <xdr:col>12</xdr:col>
      <xdr:colOff>511175</xdr:colOff>
      <xdr:row>36</xdr:row>
      <xdr:rowOff>43231</xdr:rowOff>
    </xdr:to>
    <xdr:cxnSp macro="">
      <xdr:nvCxnSpPr>
        <xdr:cNvPr id="296" name="直線コネクタ 295"/>
        <xdr:cNvCxnSpPr/>
      </xdr:nvCxnSpPr>
      <xdr:spPr>
        <a:xfrm>
          <a:off x="7861300" y="5981802"/>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7" name="フローチャート : 判断 296"/>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298" name="テキスト ボックス 297"/>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8484</xdr:rowOff>
    </xdr:from>
    <xdr:to>
      <xdr:col>11</xdr:col>
      <xdr:colOff>307975</xdr:colOff>
      <xdr:row>34</xdr:row>
      <xdr:rowOff>152502</xdr:rowOff>
    </xdr:to>
    <xdr:cxnSp macro="">
      <xdr:nvCxnSpPr>
        <xdr:cNvPr id="299" name="直線コネクタ 298"/>
        <xdr:cNvCxnSpPr/>
      </xdr:nvCxnSpPr>
      <xdr:spPr>
        <a:xfrm>
          <a:off x="6972300" y="549488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0" name="フローチャート : 判断 299"/>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1" name="テキスト ボックス 300"/>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2" name="フローチャート : 判断 301"/>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3" name="テキスト ボックス 302"/>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157023</xdr:rowOff>
    </xdr:from>
    <xdr:to>
      <xdr:col>15</xdr:col>
      <xdr:colOff>231775</xdr:colOff>
      <xdr:row>37</xdr:row>
      <xdr:rowOff>87173</xdr:rowOff>
    </xdr:to>
    <xdr:sp macro="" textlink="">
      <xdr:nvSpPr>
        <xdr:cNvPr id="309" name="円/楕円 308"/>
        <xdr:cNvSpPr/>
      </xdr:nvSpPr>
      <xdr:spPr>
        <a:xfrm>
          <a:off x="104267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135450</xdr:rowOff>
    </xdr:from>
    <xdr:ext cx="378565" cy="259045"/>
    <xdr:sp macro="" textlink="">
      <xdr:nvSpPr>
        <xdr:cNvPr id="310" name="労働費該当値テキスト"/>
        <xdr:cNvSpPr txBox="1"/>
      </xdr:nvSpPr>
      <xdr:spPr>
        <a:xfrm>
          <a:off x="10528300"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131877</xdr:rowOff>
    </xdr:from>
    <xdr:to>
      <xdr:col>14</xdr:col>
      <xdr:colOff>79375</xdr:colOff>
      <xdr:row>37</xdr:row>
      <xdr:rowOff>62027</xdr:rowOff>
    </xdr:to>
    <xdr:sp macro="" textlink="">
      <xdr:nvSpPr>
        <xdr:cNvPr id="311" name="円/楕円 310"/>
        <xdr:cNvSpPr/>
      </xdr:nvSpPr>
      <xdr:spPr>
        <a:xfrm>
          <a:off x="9588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53154</xdr:rowOff>
    </xdr:from>
    <xdr:ext cx="378565" cy="259045"/>
    <xdr:sp macro="" textlink="">
      <xdr:nvSpPr>
        <xdr:cNvPr id="312" name="テキスト ボックス 311"/>
        <xdr:cNvSpPr txBox="1"/>
      </xdr:nvSpPr>
      <xdr:spPr>
        <a:xfrm>
          <a:off x="9450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163881</xdr:rowOff>
    </xdr:from>
    <xdr:to>
      <xdr:col>12</xdr:col>
      <xdr:colOff>561975</xdr:colOff>
      <xdr:row>36</xdr:row>
      <xdr:rowOff>94031</xdr:rowOff>
    </xdr:to>
    <xdr:sp macro="" textlink="">
      <xdr:nvSpPr>
        <xdr:cNvPr id="313" name="円/楕円 312"/>
        <xdr:cNvSpPr/>
      </xdr:nvSpPr>
      <xdr:spPr>
        <a:xfrm>
          <a:off x="8699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85158</xdr:rowOff>
    </xdr:from>
    <xdr:ext cx="378565" cy="259045"/>
    <xdr:sp macro="" textlink="">
      <xdr:nvSpPr>
        <xdr:cNvPr id="314" name="テキスト ボックス 313"/>
        <xdr:cNvSpPr txBox="1"/>
      </xdr:nvSpPr>
      <xdr:spPr>
        <a:xfrm>
          <a:off x="8561017" y="62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101702</xdr:rowOff>
    </xdr:from>
    <xdr:to>
      <xdr:col>11</xdr:col>
      <xdr:colOff>358775</xdr:colOff>
      <xdr:row>35</xdr:row>
      <xdr:rowOff>31852</xdr:rowOff>
    </xdr:to>
    <xdr:sp macro="" textlink="">
      <xdr:nvSpPr>
        <xdr:cNvPr id="315" name="円/楕円 314"/>
        <xdr:cNvSpPr/>
      </xdr:nvSpPr>
      <xdr:spPr>
        <a:xfrm>
          <a:off x="7810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22979</xdr:rowOff>
    </xdr:from>
    <xdr:ext cx="469744" cy="259045"/>
    <xdr:sp macro="" textlink="">
      <xdr:nvSpPr>
        <xdr:cNvPr id="316" name="テキスト ボックス 315"/>
        <xdr:cNvSpPr txBox="1"/>
      </xdr:nvSpPr>
      <xdr:spPr>
        <a:xfrm>
          <a:off x="7626427" y="60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129134</xdr:rowOff>
    </xdr:from>
    <xdr:to>
      <xdr:col>10</xdr:col>
      <xdr:colOff>155575</xdr:colOff>
      <xdr:row>32</xdr:row>
      <xdr:rowOff>59284</xdr:rowOff>
    </xdr:to>
    <xdr:sp macro="" textlink="">
      <xdr:nvSpPr>
        <xdr:cNvPr id="317" name="円/楕円 316"/>
        <xdr:cNvSpPr/>
      </xdr:nvSpPr>
      <xdr:spPr>
        <a:xfrm>
          <a:off x="6921500" y="54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75811</xdr:rowOff>
    </xdr:from>
    <xdr:ext cx="469744" cy="259045"/>
    <xdr:sp macro="" textlink="">
      <xdr:nvSpPr>
        <xdr:cNvPr id="318" name="テキスト ボックス 317"/>
        <xdr:cNvSpPr txBox="1"/>
      </xdr:nvSpPr>
      <xdr:spPr>
        <a:xfrm>
          <a:off x="6737427" y="52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0" name="直線コネクタ 339"/>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1"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2" name="直線コネクタ 341"/>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3"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4" name="直線コネクタ 343"/>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153050</xdr:rowOff>
    </xdr:from>
    <xdr:to>
      <xdr:col>15</xdr:col>
      <xdr:colOff>180975</xdr:colOff>
      <xdr:row>52</xdr:row>
      <xdr:rowOff>19045</xdr:rowOff>
    </xdr:to>
    <xdr:cxnSp macro="">
      <xdr:nvCxnSpPr>
        <xdr:cNvPr id="345" name="直線コネクタ 344"/>
        <xdr:cNvCxnSpPr/>
      </xdr:nvCxnSpPr>
      <xdr:spPr>
        <a:xfrm>
          <a:off x="9639300" y="8897000"/>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131563</xdr:rowOff>
    </xdr:from>
    <xdr:ext cx="469744" cy="259045"/>
    <xdr:sp macro="" textlink="">
      <xdr:nvSpPr>
        <xdr:cNvPr id="346" name="農林水産業費平均値テキスト"/>
        <xdr:cNvSpPr txBox="1"/>
      </xdr:nvSpPr>
      <xdr:spPr>
        <a:xfrm>
          <a:off x="10528300" y="97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7" name="フローチャート : 判断 346"/>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153050</xdr:rowOff>
    </xdr:from>
    <xdr:to>
      <xdr:col>14</xdr:col>
      <xdr:colOff>28575</xdr:colOff>
      <xdr:row>52</xdr:row>
      <xdr:rowOff>93752</xdr:rowOff>
    </xdr:to>
    <xdr:cxnSp macro="">
      <xdr:nvCxnSpPr>
        <xdr:cNvPr id="348" name="直線コネクタ 347"/>
        <xdr:cNvCxnSpPr/>
      </xdr:nvCxnSpPr>
      <xdr:spPr>
        <a:xfrm flipV="1">
          <a:off x="8750300" y="8897000"/>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49" name="フローチャート : 判断 348"/>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118167</xdr:rowOff>
    </xdr:from>
    <xdr:ext cx="469744" cy="259045"/>
    <xdr:sp macro="" textlink="">
      <xdr:nvSpPr>
        <xdr:cNvPr id="350" name="テキスト ボックス 349"/>
        <xdr:cNvSpPr txBox="1"/>
      </xdr:nvSpPr>
      <xdr:spPr>
        <a:xfrm>
          <a:off x="9404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90551</xdr:rowOff>
    </xdr:from>
    <xdr:to>
      <xdr:col>12</xdr:col>
      <xdr:colOff>511175</xdr:colOff>
      <xdr:row>52</xdr:row>
      <xdr:rowOff>93752</xdr:rowOff>
    </xdr:to>
    <xdr:cxnSp macro="">
      <xdr:nvCxnSpPr>
        <xdr:cNvPr id="351" name="直線コネクタ 350"/>
        <xdr:cNvCxnSpPr/>
      </xdr:nvCxnSpPr>
      <xdr:spPr>
        <a:xfrm>
          <a:off x="7861300" y="900595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2" name="フローチャート : 判断 351"/>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92198</xdr:rowOff>
    </xdr:from>
    <xdr:ext cx="469744" cy="259045"/>
    <xdr:sp macro="" textlink="">
      <xdr:nvSpPr>
        <xdr:cNvPr id="353" name="テキスト ボックス 352"/>
        <xdr:cNvSpPr txBox="1"/>
      </xdr:nvSpPr>
      <xdr:spPr>
        <a:xfrm>
          <a:off x="8515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89865</xdr:rowOff>
    </xdr:from>
    <xdr:to>
      <xdr:col>11</xdr:col>
      <xdr:colOff>307975</xdr:colOff>
      <xdr:row>52</xdr:row>
      <xdr:rowOff>90551</xdr:rowOff>
    </xdr:to>
    <xdr:cxnSp macro="">
      <xdr:nvCxnSpPr>
        <xdr:cNvPr id="354" name="直線コネクタ 353"/>
        <xdr:cNvCxnSpPr/>
      </xdr:nvCxnSpPr>
      <xdr:spPr>
        <a:xfrm>
          <a:off x="6972300" y="8833815"/>
          <a:ext cx="8890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5" name="フローチャート : 判断 354"/>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117802</xdr:rowOff>
    </xdr:from>
    <xdr:ext cx="469744" cy="259045"/>
    <xdr:sp macro="" textlink="">
      <xdr:nvSpPr>
        <xdr:cNvPr id="356" name="テキスト ボックス 355"/>
        <xdr:cNvSpPr txBox="1"/>
      </xdr:nvSpPr>
      <xdr:spPr>
        <a:xfrm>
          <a:off x="7626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7" name="フローチャート : 判断 356"/>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110532</xdr:rowOff>
    </xdr:from>
    <xdr:ext cx="469744" cy="259045"/>
    <xdr:sp macro="" textlink="">
      <xdr:nvSpPr>
        <xdr:cNvPr id="358" name="テキスト ボックス 357"/>
        <xdr:cNvSpPr txBox="1"/>
      </xdr:nvSpPr>
      <xdr:spPr>
        <a:xfrm>
          <a:off x="6737427"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139695</xdr:rowOff>
    </xdr:from>
    <xdr:to>
      <xdr:col>15</xdr:col>
      <xdr:colOff>231775</xdr:colOff>
      <xdr:row>52</xdr:row>
      <xdr:rowOff>69845</xdr:rowOff>
    </xdr:to>
    <xdr:sp macro="" textlink="">
      <xdr:nvSpPr>
        <xdr:cNvPr id="364" name="円/楕円 363"/>
        <xdr:cNvSpPr/>
      </xdr:nvSpPr>
      <xdr:spPr>
        <a:xfrm>
          <a:off x="104267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92722</xdr:rowOff>
    </xdr:from>
    <xdr:ext cx="534377" cy="259045"/>
    <xdr:sp macro="" textlink="">
      <xdr:nvSpPr>
        <xdr:cNvPr id="365" name="農林水産業費該当値テキスト"/>
        <xdr:cNvSpPr txBox="1"/>
      </xdr:nvSpPr>
      <xdr:spPr>
        <a:xfrm>
          <a:off x="10528300" y="88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102250</xdr:rowOff>
    </xdr:from>
    <xdr:to>
      <xdr:col>14</xdr:col>
      <xdr:colOff>79375</xdr:colOff>
      <xdr:row>52</xdr:row>
      <xdr:rowOff>32400</xdr:rowOff>
    </xdr:to>
    <xdr:sp macro="" textlink="">
      <xdr:nvSpPr>
        <xdr:cNvPr id="366" name="円/楕円 365"/>
        <xdr:cNvSpPr/>
      </xdr:nvSpPr>
      <xdr:spPr>
        <a:xfrm>
          <a:off x="9588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48927</xdr:rowOff>
    </xdr:from>
    <xdr:ext cx="534377" cy="259045"/>
    <xdr:sp macro="" textlink="">
      <xdr:nvSpPr>
        <xdr:cNvPr id="367" name="テキスト ボックス 366"/>
        <xdr:cNvSpPr txBox="1"/>
      </xdr:nvSpPr>
      <xdr:spPr>
        <a:xfrm>
          <a:off x="9372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42952</xdr:rowOff>
    </xdr:from>
    <xdr:to>
      <xdr:col>12</xdr:col>
      <xdr:colOff>561975</xdr:colOff>
      <xdr:row>52</xdr:row>
      <xdr:rowOff>144552</xdr:rowOff>
    </xdr:to>
    <xdr:sp macro="" textlink="">
      <xdr:nvSpPr>
        <xdr:cNvPr id="368" name="円/楕円 367"/>
        <xdr:cNvSpPr/>
      </xdr:nvSpPr>
      <xdr:spPr>
        <a:xfrm>
          <a:off x="8699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161079</xdr:rowOff>
    </xdr:from>
    <xdr:ext cx="534377" cy="259045"/>
    <xdr:sp macro="" textlink="">
      <xdr:nvSpPr>
        <xdr:cNvPr id="369" name="テキスト ボックス 368"/>
        <xdr:cNvSpPr txBox="1"/>
      </xdr:nvSpPr>
      <xdr:spPr>
        <a:xfrm>
          <a:off x="8483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39751</xdr:rowOff>
    </xdr:from>
    <xdr:to>
      <xdr:col>11</xdr:col>
      <xdr:colOff>358775</xdr:colOff>
      <xdr:row>52</xdr:row>
      <xdr:rowOff>141351</xdr:rowOff>
    </xdr:to>
    <xdr:sp macro="" textlink="">
      <xdr:nvSpPr>
        <xdr:cNvPr id="370" name="円/楕円 369"/>
        <xdr:cNvSpPr/>
      </xdr:nvSpPr>
      <xdr:spPr>
        <a:xfrm>
          <a:off x="7810500" y="89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157878</xdr:rowOff>
    </xdr:from>
    <xdr:ext cx="534377" cy="259045"/>
    <xdr:sp macro="" textlink="">
      <xdr:nvSpPr>
        <xdr:cNvPr id="371" name="テキスト ボックス 370"/>
        <xdr:cNvSpPr txBox="1"/>
      </xdr:nvSpPr>
      <xdr:spPr>
        <a:xfrm>
          <a:off x="7594111" y="87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39065</xdr:rowOff>
    </xdr:from>
    <xdr:to>
      <xdr:col>10</xdr:col>
      <xdr:colOff>155575</xdr:colOff>
      <xdr:row>51</xdr:row>
      <xdr:rowOff>140665</xdr:rowOff>
    </xdr:to>
    <xdr:sp macro="" textlink="">
      <xdr:nvSpPr>
        <xdr:cNvPr id="372" name="円/楕円 371"/>
        <xdr:cNvSpPr/>
      </xdr:nvSpPr>
      <xdr:spPr>
        <a:xfrm>
          <a:off x="6921500" y="87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157192</xdr:rowOff>
    </xdr:from>
    <xdr:ext cx="534377" cy="259045"/>
    <xdr:sp macro="" textlink="">
      <xdr:nvSpPr>
        <xdr:cNvPr id="373" name="テキスト ボックス 372"/>
        <xdr:cNvSpPr txBox="1"/>
      </xdr:nvSpPr>
      <xdr:spPr>
        <a:xfrm>
          <a:off x="6705111" y="85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5" name="直線コネクタ 394"/>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6"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7" name="直線コネクタ 396"/>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398"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399" name="直線コネクタ 398"/>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122761</xdr:rowOff>
    </xdr:from>
    <xdr:to>
      <xdr:col>15</xdr:col>
      <xdr:colOff>180975</xdr:colOff>
      <xdr:row>77</xdr:row>
      <xdr:rowOff>93272</xdr:rowOff>
    </xdr:to>
    <xdr:cxnSp macro="">
      <xdr:nvCxnSpPr>
        <xdr:cNvPr id="400" name="直線コネクタ 399"/>
        <xdr:cNvCxnSpPr/>
      </xdr:nvCxnSpPr>
      <xdr:spPr>
        <a:xfrm flipV="1">
          <a:off x="9639300" y="13152961"/>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1" name="商工費平均値テキスト"/>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2" name="フローチャート : 判断 401"/>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93272</xdr:rowOff>
    </xdr:from>
    <xdr:to>
      <xdr:col>14</xdr:col>
      <xdr:colOff>28575</xdr:colOff>
      <xdr:row>77</xdr:row>
      <xdr:rowOff>136888</xdr:rowOff>
    </xdr:to>
    <xdr:cxnSp macro="">
      <xdr:nvCxnSpPr>
        <xdr:cNvPr id="403" name="直線コネクタ 402"/>
        <xdr:cNvCxnSpPr/>
      </xdr:nvCxnSpPr>
      <xdr:spPr>
        <a:xfrm flipV="1">
          <a:off x="8750300" y="13294922"/>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4" name="フローチャート : 判断 403"/>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05" name="テキスト ボックス 404"/>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40602</xdr:rowOff>
    </xdr:from>
    <xdr:to>
      <xdr:col>12</xdr:col>
      <xdr:colOff>511175</xdr:colOff>
      <xdr:row>77</xdr:row>
      <xdr:rowOff>136888</xdr:rowOff>
    </xdr:to>
    <xdr:cxnSp macro="">
      <xdr:nvCxnSpPr>
        <xdr:cNvPr id="406" name="直線コネクタ 405"/>
        <xdr:cNvCxnSpPr/>
      </xdr:nvCxnSpPr>
      <xdr:spPr>
        <a:xfrm>
          <a:off x="7861300" y="13242252"/>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7" name="フローチャート : 判断 406"/>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08" name="テキスト ボックス 407"/>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40602</xdr:rowOff>
    </xdr:from>
    <xdr:to>
      <xdr:col>11</xdr:col>
      <xdr:colOff>307975</xdr:colOff>
      <xdr:row>77</xdr:row>
      <xdr:rowOff>70594</xdr:rowOff>
    </xdr:to>
    <xdr:cxnSp macro="">
      <xdr:nvCxnSpPr>
        <xdr:cNvPr id="409" name="直線コネクタ 408"/>
        <xdr:cNvCxnSpPr/>
      </xdr:nvCxnSpPr>
      <xdr:spPr>
        <a:xfrm flipV="1">
          <a:off x="6972300" y="13242252"/>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0" name="フローチャート : 判断 409"/>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1" name="テキスト ボックス 410"/>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2" name="フローチャート : 判断 411"/>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3" name="テキスト ボックス 412"/>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71961</xdr:rowOff>
    </xdr:from>
    <xdr:to>
      <xdr:col>15</xdr:col>
      <xdr:colOff>231775</xdr:colOff>
      <xdr:row>77</xdr:row>
      <xdr:rowOff>2111</xdr:rowOff>
    </xdr:to>
    <xdr:sp macro="" textlink="">
      <xdr:nvSpPr>
        <xdr:cNvPr id="419" name="円/楕円 418"/>
        <xdr:cNvSpPr/>
      </xdr:nvSpPr>
      <xdr:spPr>
        <a:xfrm>
          <a:off x="10426700" y="131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94838</xdr:rowOff>
    </xdr:from>
    <xdr:ext cx="534377" cy="259045"/>
    <xdr:sp macro="" textlink="">
      <xdr:nvSpPr>
        <xdr:cNvPr id="420" name="商工費該当値テキスト"/>
        <xdr:cNvSpPr txBox="1"/>
      </xdr:nvSpPr>
      <xdr:spPr>
        <a:xfrm>
          <a:off x="10528300" y="129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42472</xdr:rowOff>
    </xdr:from>
    <xdr:to>
      <xdr:col>14</xdr:col>
      <xdr:colOff>79375</xdr:colOff>
      <xdr:row>77</xdr:row>
      <xdr:rowOff>144072</xdr:rowOff>
    </xdr:to>
    <xdr:sp macro="" textlink="">
      <xdr:nvSpPr>
        <xdr:cNvPr id="421" name="円/楕円 420"/>
        <xdr:cNvSpPr/>
      </xdr:nvSpPr>
      <xdr:spPr>
        <a:xfrm>
          <a:off x="95885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160599</xdr:rowOff>
    </xdr:from>
    <xdr:ext cx="469744" cy="259045"/>
    <xdr:sp macro="" textlink="">
      <xdr:nvSpPr>
        <xdr:cNvPr id="422" name="テキスト ボックス 421"/>
        <xdr:cNvSpPr txBox="1"/>
      </xdr:nvSpPr>
      <xdr:spPr>
        <a:xfrm>
          <a:off x="9404427" y="1301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86088</xdr:rowOff>
    </xdr:from>
    <xdr:to>
      <xdr:col>12</xdr:col>
      <xdr:colOff>561975</xdr:colOff>
      <xdr:row>78</xdr:row>
      <xdr:rowOff>16238</xdr:rowOff>
    </xdr:to>
    <xdr:sp macro="" textlink="">
      <xdr:nvSpPr>
        <xdr:cNvPr id="423" name="円/楕円 422"/>
        <xdr:cNvSpPr/>
      </xdr:nvSpPr>
      <xdr:spPr>
        <a:xfrm>
          <a:off x="8699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7365</xdr:rowOff>
    </xdr:from>
    <xdr:ext cx="469744" cy="259045"/>
    <xdr:sp macro="" textlink="">
      <xdr:nvSpPr>
        <xdr:cNvPr id="424" name="テキスト ボックス 423"/>
        <xdr:cNvSpPr txBox="1"/>
      </xdr:nvSpPr>
      <xdr:spPr>
        <a:xfrm>
          <a:off x="8515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161252</xdr:rowOff>
    </xdr:from>
    <xdr:to>
      <xdr:col>11</xdr:col>
      <xdr:colOff>358775</xdr:colOff>
      <xdr:row>77</xdr:row>
      <xdr:rowOff>91402</xdr:rowOff>
    </xdr:to>
    <xdr:sp macro="" textlink="">
      <xdr:nvSpPr>
        <xdr:cNvPr id="425" name="円/楕円 424"/>
        <xdr:cNvSpPr/>
      </xdr:nvSpPr>
      <xdr:spPr>
        <a:xfrm>
          <a:off x="7810500" y="131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107929</xdr:rowOff>
    </xdr:from>
    <xdr:ext cx="534377" cy="259045"/>
    <xdr:sp macro="" textlink="">
      <xdr:nvSpPr>
        <xdr:cNvPr id="426" name="テキスト ボックス 425"/>
        <xdr:cNvSpPr txBox="1"/>
      </xdr:nvSpPr>
      <xdr:spPr>
        <a:xfrm>
          <a:off x="7594111" y="129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19794</xdr:rowOff>
    </xdr:from>
    <xdr:to>
      <xdr:col>10</xdr:col>
      <xdr:colOff>155575</xdr:colOff>
      <xdr:row>77</xdr:row>
      <xdr:rowOff>121394</xdr:rowOff>
    </xdr:to>
    <xdr:sp macro="" textlink="">
      <xdr:nvSpPr>
        <xdr:cNvPr id="427" name="円/楕円 426"/>
        <xdr:cNvSpPr/>
      </xdr:nvSpPr>
      <xdr:spPr>
        <a:xfrm>
          <a:off x="69215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137921</xdr:rowOff>
    </xdr:from>
    <xdr:ext cx="534377" cy="259045"/>
    <xdr:sp macro="" textlink="">
      <xdr:nvSpPr>
        <xdr:cNvPr id="428" name="テキスト ボックス 427"/>
        <xdr:cNvSpPr txBox="1"/>
      </xdr:nvSpPr>
      <xdr:spPr>
        <a:xfrm>
          <a:off x="6705111" y="129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3" name="直線コネクタ 452"/>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4"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5" name="直線コネクタ 454"/>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6"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7" name="直線コネクタ 456"/>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85789</xdr:rowOff>
    </xdr:from>
    <xdr:to>
      <xdr:col>15</xdr:col>
      <xdr:colOff>180975</xdr:colOff>
      <xdr:row>94</xdr:row>
      <xdr:rowOff>143090</xdr:rowOff>
    </xdr:to>
    <xdr:cxnSp macro="">
      <xdr:nvCxnSpPr>
        <xdr:cNvPr id="458" name="直線コネクタ 457"/>
        <xdr:cNvCxnSpPr/>
      </xdr:nvCxnSpPr>
      <xdr:spPr>
        <a:xfrm>
          <a:off x="9639300" y="16202089"/>
          <a:ext cx="8382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59"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0" name="フローチャート : 判断 459"/>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107772</xdr:rowOff>
    </xdr:from>
    <xdr:to>
      <xdr:col>14</xdr:col>
      <xdr:colOff>28575</xdr:colOff>
      <xdr:row>94</xdr:row>
      <xdr:rowOff>85789</xdr:rowOff>
    </xdr:to>
    <xdr:cxnSp macro="">
      <xdr:nvCxnSpPr>
        <xdr:cNvPr id="461" name="直線コネクタ 460"/>
        <xdr:cNvCxnSpPr/>
      </xdr:nvCxnSpPr>
      <xdr:spPr>
        <a:xfrm>
          <a:off x="8750300" y="1605262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2" name="フローチャート : 判断 461"/>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3" name="テキスト ボックス 462"/>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132804</xdr:rowOff>
    </xdr:from>
    <xdr:to>
      <xdr:col>12</xdr:col>
      <xdr:colOff>511175</xdr:colOff>
      <xdr:row>93</xdr:row>
      <xdr:rowOff>107772</xdr:rowOff>
    </xdr:to>
    <xdr:cxnSp macro="">
      <xdr:nvCxnSpPr>
        <xdr:cNvPr id="464" name="直線コネクタ 463"/>
        <xdr:cNvCxnSpPr/>
      </xdr:nvCxnSpPr>
      <xdr:spPr>
        <a:xfrm>
          <a:off x="7861300" y="15734754"/>
          <a:ext cx="889000" cy="3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5" name="フローチャート : 判断 464"/>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24998</xdr:rowOff>
    </xdr:from>
    <xdr:ext cx="534377" cy="259045"/>
    <xdr:sp macro="" textlink="">
      <xdr:nvSpPr>
        <xdr:cNvPr id="466" name="テキスト ボックス 465"/>
        <xdr:cNvSpPr txBox="1"/>
      </xdr:nvSpPr>
      <xdr:spPr>
        <a:xfrm>
          <a:off x="848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132804</xdr:rowOff>
    </xdr:from>
    <xdr:to>
      <xdr:col>11</xdr:col>
      <xdr:colOff>307975</xdr:colOff>
      <xdr:row>91</xdr:row>
      <xdr:rowOff>152615</xdr:rowOff>
    </xdr:to>
    <xdr:cxnSp macro="">
      <xdr:nvCxnSpPr>
        <xdr:cNvPr id="467" name="直線コネクタ 466"/>
        <xdr:cNvCxnSpPr/>
      </xdr:nvCxnSpPr>
      <xdr:spPr>
        <a:xfrm flipV="1">
          <a:off x="6972300" y="1573475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68" name="フローチャート : 判断 467"/>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69" name="テキスト ボックス 468"/>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0" name="フローチャート : 判断 469"/>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1" name="テキスト ボックス 470"/>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92290</xdr:rowOff>
    </xdr:from>
    <xdr:to>
      <xdr:col>15</xdr:col>
      <xdr:colOff>231775</xdr:colOff>
      <xdr:row>95</xdr:row>
      <xdr:rowOff>22440</xdr:rowOff>
    </xdr:to>
    <xdr:sp macro="" textlink="">
      <xdr:nvSpPr>
        <xdr:cNvPr id="477" name="円/楕円 476"/>
        <xdr:cNvSpPr/>
      </xdr:nvSpPr>
      <xdr:spPr>
        <a:xfrm>
          <a:off x="10426700" y="162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115167</xdr:rowOff>
    </xdr:from>
    <xdr:ext cx="534377" cy="259045"/>
    <xdr:sp macro="" textlink="">
      <xdr:nvSpPr>
        <xdr:cNvPr id="478" name="土木費該当値テキスト"/>
        <xdr:cNvSpPr txBox="1"/>
      </xdr:nvSpPr>
      <xdr:spPr>
        <a:xfrm>
          <a:off x="10528300"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34989</xdr:rowOff>
    </xdr:from>
    <xdr:to>
      <xdr:col>14</xdr:col>
      <xdr:colOff>79375</xdr:colOff>
      <xdr:row>94</xdr:row>
      <xdr:rowOff>136589</xdr:rowOff>
    </xdr:to>
    <xdr:sp macro="" textlink="">
      <xdr:nvSpPr>
        <xdr:cNvPr id="479" name="円/楕円 478"/>
        <xdr:cNvSpPr/>
      </xdr:nvSpPr>
      <xdr:spPr>
        <a:xfrm>
          <a:off x="9588500" y="161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153116</xdr:rowOff>
    </xdr:from>
    <xdr:ext cx="534377" cy="259045"/>
    <xdr:sp macro="" textlink="">
      <xdr:nvSpPr>
        <xdr:cNvPr id="480" name="テキスト ボックス 479"/>
        <xdr:cNvSpPr txBox="1"/>
      </xdr:nvSpPr>
      <xdr:spPr>
        <a:xfrm>
          <a:off x="9372111" y="159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56972</xdr:rowOff>
    </xdr:from>
    <xdr:to>
      <xdr:col>12</xdr:col>
      <xdr:colOff>561975</xdr:colOff>
      <xdr:row>93</xdr:row>
      <xdr:rowOff>158572</xdr:rowOff>
    </xdr:to>
    <xdr:sp macro="" textlink="">
      <xdr:nvSpPr>
        <xdr:cNvPr id="481" name="円/楕円 480"/>
        <xdr:cNvSpPr/>
      </xdr:nvSpPr>
      <xdr:spPr>
        <a:xfrm>
          <a:off x="8699500" y="160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3649</xdr:rowOff>
    </xdr:from>
    <xdr:ext cx="534377" cy="259045"/>
    <xdr:sp macro="" textlink="">
      <xdr:nvSpPr>
        <xdr:cNvPr id="482" name="テキスト ボックス 481"/>
        <xdr:cNvSpPr txBox="1"/>
      </xdr:nvSpPr>
      <xdr:spPr>
        <a:xfrm>
          <a:off x="8483111" y="157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82004</xdr:rowOff>
    </xdr:from>
    <xdr:to>
      <xdr:col>11</xdr:col>
      <xdr:colOff>358775</xdr:colOff>
      <xdr:row>92</xdr:row>
      <xdr:rowOff>12154</xdr:rowOff>
    </xdr:to>
    <xdr:sp macro="" textlink="">
      <xdr:nvSpPr>
        <xdr:cNvPr id="483" name="円/楕円 482"/>
        <xdr:cNvSpPr/>
      </xdr:nvSpPr>
      <xdr:spPr>
        <a:xfrm>
          <a:off x="7810500" y="156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28681</xdr:rowOff>
    </xdr:from>
    <xdr:ext cx="534377" cy="259045"/>
    <xdr:sp macro="" textlink="">
      <xdr:nvSpPr>
        <xdr:cNvPr id="484" name="テキスト ボックス 483"/>
        <xdr:cNvSpPr txBox="1"/>
      </xdr:nvSpPr>
      <xdr:spPr>
        <a:xfrm>
          <a:off x="7594111" y="154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101815</xdr:rowOff>
    </xdr:from>
    <xdr:to>
      <xdr:col>10</xdr:col>
      <xdr:colOff>155575</xdr:colOff>
      <xdr:row>92</xdr:row>
      <xdr:rowOff>31965</xdr:rowOff>
    </xdr:to>
    <xdr:sp macro="" textlink="">
      <xdr:nvSpPr>
        <xdr:cNvPr id="485" name="円/楕円 484"/>
        <xdr:cNvSpPr/>
      </xdr:nvSpPr>
      <xdr:spPr>
        <a:xfrm>
          <a:off x="69215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48492</xdr:rowOff>
    </xdr:from>
    <xdr:ext cx="534377" cy="259045"/>
    <xdr:sp macro="" textlink="">
      <xdr:nvSpPr>
        <xdr:cNvPr id="486" name="テキスト ボックス 485"/>
        <xdr:cNvSpPr txBox="1"/>
      </xdr:nvSpPr>
      <xdr:spPr>
        <a:xfrm>
          <a:off x="6705111" y="154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3" name="直線コネクタ 512"/>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4"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5" name="直線コネクタ 514"/>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6"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7" name="直線コネクタ 516"/>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171160</xdr:rowOff>
    </xdr:from>
    <xdr:to>
      <xdr:col>23</xdr:col>
      <xdr:colOff>517525</xdr:colOff>
      <xdr:row>37</xdr:row>
      <xdr:rowOff>12555</xdr:rowOff>
    </xdr:to>
    <xdr:cxnSp macro="">
      <xdr:nvCxnSpPr>
        <xdr:cNvPr id="518" name="直線コネクタ 517"/>
        <xdr:cNvCxnSpPr/>
      </xdr:nvCxnSpPr>
      <xdr:spPr>
        <a:xfrm flipV="1">
          <a:off x="15481300" y="6171910"/>
          <a:ext cx="838200" cy="1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19"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0" name="フローチャート : 判断 519"/>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12555</xdr:rowOff>
    </xdr:from>
    <xdr:to>
      <xdr:col>22</xdr:col>
      <xdr:colOff>365125</xdr:colOff>
      <xdr:row>37</xdr:row>
      <xdr:rowOff>45974</xdr:rowOff>
    </xdr:to>
    <xdr:cxnSp macro="">
      <xdr:nvCxnSpPr>
        <xdr:cNvPr id="521" name="直線コネクタ 520"/>
        <xdr:cNvCxnSpPr/>
      </xdr:nvCxnSpPr>
      <xdr:spPr>
        <a:xfrm flipV="1">
          <a:off x="14592300" y="6356205"/>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2" name="フローチャート : 判断 521"/>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3" name="テキスト ボックス 522"/>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138938</xdr:rowOff>
    </xdr:from>
    <xdr:to>
      <xdr:col>21</xdr:col>
      <xdr:colOff>161925</xdr:colOff>
      <xdr:row>37</xdr:row>
      <xdr:rowOff>45974</xdr:rowOff>
    </xdr:to>
    <xdr:cxnSp macro="">
      <xdr:nvCxnSpPr>
        <xdr:cNvPr id="524" name="直線コネクタ 523"/>
        <xdr:cNvCxnSpPr/>
      </xdr:nvCxnSpPr>
      <xdr:spPr>
        <a:xfrm>
          <a:off x="13703300" y="631113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5" name="フローチャート : 判断 524"/>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6" name="テキスト ボックス 525"/>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138938</xdr:rowOff>
    </xdr:from>
    <xdr:to>
      <xdr:col>19</xdr:col>
      <xdr:colOff>644525</xdr:colOff>
      <xdr:row>37</xdr:row>
      <xdr:rowOff>76781</xdr:rowOff>
    </xdr:to>
    <xdr:cxnSp macro="">
      <xdr:nvCxnSpPr>
        <xdr:cNvPr id="527" name="直線コネクタ 526"/>
        <xdr:cNvCxnSpPr/>
      </xdr:nvCxnSpPr>
      <xdr:spPr>
        <a:xfrm flipV="1">
          <a:off x="12814300" y="6311138"/>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28" name="フローチャート : 判断 527"/>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29" name="テキスト ボックス 528"/>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0" name="フローチャート : 判断 529"/>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1" name="テキスト ボックス 530"/>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120360</xdr:rowOff>
    </xdr:from>
    <xdr:to>
      <xdr:col>23</xdr:col>
      <xdr:colOff>568325</xdr:colOff>
      <xdr:row>36</xdr:row>
      <xdr:rowOff>50510</xdr:rowOff>
    </xdr:to>
    <xdr:sp macro="" textlink="">
      <xdr:nvSpPr>
        <xdr:cNvPr id="537" name="円/楕円 536"/>
        <xdr:cNvSpPr/>
      </xdr:nvSpPr>
      <xdr:spPr>
        <a:xfrm>
          <a:off x="16268700" y="61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143237</xdr:rowOff>
    </xdr:from>
    <xdr:ext cx="534377" cy="259045"/>
    <xdr:sp macro="" textlink="">
      <xdr:nvSpPr>
        <xdr:cNvPr id="538" name="消防費該当値テキスト"/>
        <xdr:cNvSpPr txBox="1"/>
      </xdr:nvSpPr>
      <xdr:spPr>
        <a:xfrm>
          <a:off x="16370300" y="597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133205</xdr:rowOff>
    </xdr:from>
    <xdr:to>
      <xdr:col>22</xdr:col>
      <xdr:colOff>415925</xdr:colOff>
      <xdr:row>37</xdr:row>
      <xdr:rowOff>63355</xdr:rowOff>
    </xdr:to>
    <xdr:sp macro="" textlink="">
      <xdr:nvSpPr>
        <xdr:cNvPr id="539" name="円/楕円 538"/>
        <xdr:cNvSpPr/>
      </xdr:nvSpPr>
      <xdr:spPr>
        <a:xfrm>
          <a:off x="15430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54482</xdr:rowOff>
    </xdr:from>
    <xdr:ext cx="534377" cy="259045"/>
    <xdr:sp macro="" textlink="">
      <xdr:nvSpPr>
        <xdr:cNvPr id="540" name="テキスト ボックス 539"/>
        <xdr:cNvSpPr txBox="1"/>
      </xdr:nvSpPr>
      <xdr:spPr>
        <a:xfrm>
          <a:off x="15214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166624</xdr:rowOff>
    </xdr:from>
    <xdr:to>
      <xdr:col>21</xdr:col>
      <xdr:colOff>212725</xdr:colOff>
      <xdr:row>37</xdr:row>
      <xdr:rowOff>96774</xdr:rowOff>
    </xdr:to>
    <xdr:sp macro="" textlink="">
      <xdr:nvSpPr>
        <xdr:cNvPr id="541" name="円/楕円 540"/>
        <xdr:cNvSpPr/>
      </xdr:nvSpPr>
      <xdr:spPr>
        <a:xfrm>
          <a:off x="14541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87901</xdr:rowOff>
    </xdr:from>
    <xdr:ext cx="534377" cy="259045"/>
    <xdr:sp macro="" textlink="">
      <xdr:nvSpPr>
        <xdr:cNvPr id="542" name="テキスト ボックス 541"/>
        <xdr:cNvSpPr txBox="1"/>
      </xdr:nvSpPr>
      <xdr:spPr>
        <a:xfrm>
          <a:off x="14325111" y="64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88138</xdr:rowOff>
    </xdr:from>
    <xdr:to>
      <xdr:col>20</xdr:col>
      <xdr:colOff>9525</xdr:colOff>
      <xdr:row>37</xdr:row>
      <xdr:rowOff>18288</xdr:rowOff>
    </xdr:to>
    <xdr:sp macro="" textlink="">
      <xdr:nvSpPr>
        <xdr:cNvPr id="543" name="円/楕円 542"/>
        <xdr:cNvSpPr/>
      </xdr:nvSpPr>
      <xdr:spPr>
        <a:xfrm>
          <a:off x="13652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34815</xdr:rowOff>
    </xdr:from>
    <xdr:ext cx="534377" cy="259045"/>
    <xdr:sp macro="" textlink="">
      <xdr:nvSpPr>
        <xdr:cNvPr id="544" name="テキスト ボックス 543"/>
        <xdr:cNvSpPr txBox="1"/>
      </xdr:nvSpPr>
      <xdr:spPr>
        <a:xfrm>
          <a:off x="13436111" y="60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25981</xdr:rowOff>
    </xdr:from>
    <xdr:to>
      <xdr:col>18</xdr:col>
      <xdr:colOff>492125</xdr:colOff>
      <xdr:row>37</xdr:row>
      <xdr:rowOff>127581</xdr:rowOff>
    </xdr:to>
    <xdr:sp macro="" textlink="">
      <xdr:nvSpPr>
        <xdr:cNvPr id="545" name="円/楕円 544"/>
        <xdr:cNvSpPr/>
      </xdr:nvSpPr>
      <xdr:spPr>
        <a:xfrm>
          <a:off x="12763500" y="63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118708</xdr:rowOff>
    </xdr:from>
    <xdr:ext cx="534377" cy="259045"/>
    <xdr:sp macro="" textlink="">
      <xdr:nvSpPr>
        <xdr:cNvPr id="546" name="テキスト ボックス 545"/>
        <xdr:cNvSpPr txBox="1"/>
      </xdr:nvSpPr>
      <xdr:spPr>
        <a:xfrm>
          <a:off x="12547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69" name="直線コネクタ 568"/>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0"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1" name="直線コネクタ 570"/>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2"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3" name="直線コネクタ 572"/>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84196</xdr:rowOff>
    </xdr:from>
    <xdr:to>
      <xdr:col>23</xdr:col>
      <xdr:colOff>517525</xdr:colOff>
      <xdr:row>55</xdr:row>
      <xdr:rowOff>1854</xdr:rowOff>
    </xdr:to>
    <xdr:cxnSp macro="">
      <xdr:nvCxnSpPr>
        <xdr:cNvPr id="574" name="直線コネクタ 573"/>
        <xdr:cNvCxnSpPr/>
      </xdr:nvCxnSpPr>
      <xdr:spPr>
        <a:xfrm flipV="1">
          <a:off x="15481300" y="9171046"/>
          <a:ext cx="838200" cy="2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75" name="教育費平均値テキスト"/>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6" name="フローチャート : 判断 575"/>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1854</xdr:rowOff>
    </xdr:from>
    <xdr:to>
      <xdr:col>22</xdr:col>
      <xdr:colOff>365125</xdr:colOff>
      <xdr:row>55</xdr:row>
      <xdr:rowOff>39756</xdr:rowOff>
    </xdr:to>
    <xdr:cxnSp macro="">
      <xdr:nvCxnSpPr>
        <xdr:cNvPr id="577" name="直線コネクタ 576"/>
        <xdr:cNvCxnSpPr/>
      </xdr:nvCxnSpPr>
      <xdr:spPr>
        <a:xfrm flipV="1">
          <a:off x="14592300" y="9431604"/>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78" name="フローチャート : 判断 577"/>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79" name="テキスト ボックス 578"/>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23434</xdr:rowOff>
    </xdr:from>
    <xdr:to>
      <xdr:col>21</xdr:col>
      <xdr:colOff>161925</xdr:colOff>
      <xdr:row>55</xdr:row>
      <xdr:rowOff>39756</xdr:rowOff>
    </xdr:to>
    <xdr:cxnSp macro="">
      <xdr:nvCxnSpPr>
        <xdr:cNvPr id="580" name="直線コネクタ 579"/>
        <xdr:cNvCxnSpPr/>
      </xdr:nvCxnSpPr>
      <xdr:spPr>
        <a:xfrm>
          <a:off x="13703300" y="9110284"/>
          <a:ext cx="889000" cy="35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1" name="フローチャート : 判断 580"/>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7159</xdr:rowOff>
    </xdr:from>
    <xdr:ext cx="534377" cy="259045"/>
    <xdr:sp macro="" textlink="">
      <xdr:nvSpPr>
        <xdr:cNvPr id="582" name="テキスト ボックス 581"/>
        <xdr:cNvSpPr txBox="1"/>
      </xdr:nvSpPr>
      <xdr:spPr>
        <a:xfrm>
          <a:off x="14325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23434</xdr:rowOff>
    </xdr:from>
    <xdr:to>
      <xdr:col>19</xdr:col>
      <xdr:colOff>644525</xdr:colOff>
      <xdr:row>53</xdr:row>
      <xdr:rowOff>50271</xdr:rowOff>
    </xdr:to>
    <xdr:cxnSp macro="">
      <xdr:nvCxnSpPr>
        <xdr:cNvPr id="583" name="直線コネクタ 582"/>
        <xdr:cNvCxnSpPr/>
      </xdr:nvCxnSpPr>
      <xdr:spPr>
        <a:xfrm flipV="1">
          <a:off x="12814300" y="911028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4" name="フローチャート : 判断 583"/>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5" name="テキスト ボックス 584"/>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6" name="フローチャート : 判断 585"/>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7" name="テキスト ボックス 586"/>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33396</xdr:rowOff>
    </xdr:from>
    <xdr:to>
      <xdr:col>23</xdr:col>
      <xdr:colOff>568325</xdr:colOff>
      <xdr:row>53</xdr:row>
      <xdr:rowOff>134996</xdr:rowOff>
    </xdr:to>
    <xdr:sp macro="" textlink="">
      <xdr:nvSpPr>
        <xdr:cNvPr id="593" name="円/楕円 592"/>
        <xdr:cNvSpPr/>
      </xdr:nvSpPr>
      <xdr:spPr>
        <a:xfrm>
          <a:off x="16268700" y="91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56273</xdr:rowOff>
    </xdr:from>
    <xdr:ext cx="534377" cy="259045"/>
    <xdr:sp macro="" textlink="">
      <xdr:nvSpPr>
        <xdr:cNvPr id="594" name="教育費該当値テキスト"/>
        <xdr:cNvSpPr txBox="1"/>
      </xdr:nvSpPr>
      <xdr:spPr>
        <a:xfrm>
          <a:off x="16370300" y="89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122504</xdr:rowOff>
    </xdr:from>
    <xdr:to>
      <xdr:col>22</xdr:col>
      <xdr:colOff>415925</xdr:colOff>
      <xdr:row>55</xdr:row>
      <xdr:rowOff>52654</xdr:rowOff>
    </xdr:to>
    <xdr:sp macro="" textlink="">
      <xdr:nvSpPr>
        <xdr:cNvPr id="595" name="円/楕円 594"/>
        <xdr:cNvSpPr/>
      </xdr:nvSpPr>
      <xdr:spPr>
        <a:xfrm>
          <a:off x="15430500" y="9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69181</xdr:rowOff>
    </xdr:from>
    <xdr:ext cx="534377" cy="259045"/>
    <xdr:sp macro="" textlink="">
      <xdr:nvSpPr>
        <xdr:cNvPr id="596" name="テキスト ボックス 595"/>
        <xdr:cNvSpPr txBox="1"/>
      </xdr:nvSpPr>
      <xdr:spPr>
        <a:xfrm>
          <a:off x="15214111" y="91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160406</xdr:rowOff>
    </xdr:from>
    <xdr:to>
      <xdr:col>21</xdr:col>
      <xdr:colOff>212725</xdr:colOff>
      <xdr:row>55</xdr:row>
      <xdr:rowOff>90556</xdr:rowOff>
    </xdr:to>
    <xdr:sp macro="" textlink="">
      <xdr:nvSpPr>
        <xdr:cNvPr id="597" name="円/楕円 596"/>
        <xdr:cNvSpPr/>
      </xdr:nvSpPr>
      <xdr:spPr>
        <a:xfrm>
          <a:off x="14541500" y="94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107083</xdr:rowOff>
    </xdr:from>
    <xdr:ext cx="534377" cy="259045"/>
    <xdr:sp macro="" textlink="">
      <xdr:nvSpPr>
        <xdr:cNvPr id="598" name="テキスト ボックス 597"/>
        <xdr:cNvSpPr txBox="1"/>
      </xdr:nvSpPr>
      <xdr:spPr>
        <a:xfrm>
          <a:off x="14325111" y="91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144084</xdr:rowOff>
    </xdr:from>
    <xdr:to>
      <xdr:col>20</xdr:col>
      <xdr:colOff>9525</xdr:colOff>
      <xdr:row>53</xdr:row>
      <xdr:rowOff>74234</xdr:rowOff>
    </xdr:to>
    <xdr:sp macro="" textlink="">
      <xdr:nvSpPr>
        <xdr:cNvPr id="599" name="円/楕円 598"/>
        <xdr:cNvSpPr/>
      </xdr:nvSpPr>
      <xdr:spPr>
        <a:xfrm>
          <a:off x="13652500" y="90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90761</xdr:rowOff>
    </xdr:from>
    <xdr:ext cx="534377" cy="259045"/>
    <xdr:sp macro="" textlink="">
      <xdr:nvSpPr>
        <xdr:cNvPr id="600" name="テキスト ボックス 599"/>
        <xdr:cNvSpPr txBox="1"/>
      </xdr:nvSpPr>
      <xdr:spPr>
        <a:xfrm>
          <a:off x="13436111" y="8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170921</xdr:rowOff>
    </xdr:from>
    <xdr:to>
      <xdr:col>18</xdr:col>
      <xdr:colOff>492125</xdr:colOff>
      <xdr:row>53</xdr:row>
      <xdr:rowOff>101071</xdr:rowOff>
    </xdr:to>
    <xdr:sp macro="" textlink="">
      <xdr:nvSpPr>
        <xdr:cNvPr id="601" name="円/楕円 600"/>
        <xdr:cNvSpPr/>
      </xdr:nvSpPr>
      <xdr:spPr>
        <a:xfrm>
          <a:off x="12763500" y="90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117598</xdr:rowOff>
    </xdr:from>
    <xdr:ext cx="534377" cy="259045"/>
    <xdr:sp macro="" textlink="">
      <xdr:nvSpPr>
        <xdr:cNvPr id="602" name="テキスト ボックス 601"/>
        <xdr:cNvSpPr txBox="1"/>
      </xdr:nvSpPr>
      <xdr:spPr>
        <a:xfrm>
          <a:off x="12547111" y="88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4" name="直線コネクタ 623"/>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27"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28" name="直線コネクタ 627"/>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27687</xdr:rowOff>
    </xdr:from>
    <xdr:to>
      <xdr:col>23</xdr:col>
      <xdr:colOff>517525</xdr:colOff>
      <xdr:row>77</xdr:row>
      <xdr:rowOff>107696</xdr:rowOff>
    </xdr:to>
    <xdr:cxnSp macro="">
      <xdr:nvCxnSpPr>
        <xdr:cNvPr id="629" name="直線コネクタ 628"/>
        <xdr:cNvCxnSpPr/>
      </xdr:nvCxnSpPr>
      <xdr:spPr>
        <a:xfrm>
          <a:off x="15481300" y="13229337"/>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103903</xdr:rowOff>
    </xdr:from>
    <xdr:ext cx="378565" cy="259045"/>
    <xdr:sp macro="" textlink="">
      <xdr:nvSpPr>
        <xdr:cNvPr id="630" name="災害復旧費平均値テキスト"/>
        <xdr:cNvSpPr txBox="1"/>
      </xdr:nvSpPr>
      <xdr:spPr>
        <a:xfrm>
          <a:off x="16370300" y="13305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1" name="フローチャート : 判断 630"/>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136499</xdr:rowOff>
    </xdr:from>
    <xdr:to>
      <xdr:col>22</xdr:col>
      <xdr:colOff>365125</xdr:colOff>
      <xdr:row>77</xdr:row>
      <xdr:rowOff>27687</xdr:rowOff>
    </xdr:to>
    <xdr:cxnSp macro="">
      <xdr:nvCxnSpPr>
        <xdr:cNvPr id="632" name="直線コネクタ 631"/>
        <xdr:cNvCxnSpPr/>
      </xdr:nvCxnSpPr>
      <xdr:spPr>
        <a:xfrm>
          <a:off x="14592300" y="12995249"/>
          <a:ext cx="889000" cy="2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3" name="フローチャート : 判断 632"/>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4" name="テキスト ボックス 633"/>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142901</xdr:rowOff>
    </xdr:from>
    <xdr:to>
      <xdr:col>21</xdr:col>
      <xdr:colOff>161925</xdr:colOff>
      <xdr:row>75</xdr:row>
      <xdr:rowOff>136499</xdr:rowOff>
    </xdr:to>
    <xdr:cxnSp macro="">
      <xdr:nvCxnSpPr>
        <xdr:cNvPr id="635" name="直線コネクタ 634"/>
        <xdr:cNvCxnSpPr/>
      </xdr:nvCxnSpPr>
      <xdr:spPr>
        <a:xfrm>
          <a:off x="13703300" y="12487301"/>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36" name="フローチャート : 判断 635"/>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37" name="テキスト ボックス 636"/>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142901</xdr:rowOff>
    </xdr:from>
    <xdr:to>
      <xdr:col>19</xdr:col>
      <xdr:colOff>644525</xdr:colOff>
      <xdr:row>76</xdr:row>
      <xdr:rowOff>128270</xdr:rowOff>
    </xdr:to>
    <xdr:cxnSp macro="">
      <xdr:nvCxnSpPr>
        <xdr:cNvPr id="638" name="直線コネクタ 637"/>
        <xdr:cNvCxnSpPr/>
      </xdr:nvCxnSpPr>
      <xdr:spPr>
        <a:xfrm flipV="1">
          <a:off x="12814300" y="12487301"/>
          <a:ext cx="889000" cy="6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39" name="フローチャート : 判断 638"/>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0" name="テキスト ボックス 639"/>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1" name="フローチャート : 判断 640"/>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2" name="テキスト ボックス 641"/>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56896</xdr:rowOff>
    </xdr:from>
    <xdr:to>
      <xdr:col>23</xdr:col>
      <xdr:colOff>568325</xdr:colOff>
      <xdr:row>77</xdr:row>
      <xdr:rowOff>158496</xdr:rowOff>
    </xdr:to>
    <xdr:sp macro="" textlink="">
      <xdr:nvSpPr>
        <xdr:cNvPr id="648" name="円/楕円 647"/>
        <xdr:cNvSpPr/>
      </xdr:nvSpPr>
      <xdr:spPr>
        <a:xfrm>
          <a:off x="162687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79773</xdr:rowOff>
    </xdr:from>
    <xdr:ext cx="378565" cy="259045"/>
    <xdr:sp macro="" textlink="">
      <xdr:nvSpPr>
        <xdr:cNvPr id="649" name="災害復旧費該当値テキスト"/>
        <xdr:cNvSpPr txBox="1"/>
      </xdr:nvSpPr>
      <xdr:spPr>
        <a:xfrm>
          <a:off x="16370300"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148337</xdr:rowOff>
    </xdr:from>
    <xdr:to>
      <xdr:col>22</xdr:col>
      <xdr:colOff>415925</xdr:colOff>
      <xdr:row>77</xdr:row>
      <xdr:rowOff>78487</xdr:rowOff>
    </xdr:to>
    <xdr:sp macro="" textlink="">
      <xdr:nvSpPr>
        <xdr:cNvPr id="650" name="円/楕円 649"/>
        <xdr:cNvSpPr/>
      </xdr:nvSpPr>
      <xdr:spPr>
        <a:xfrm>
          <a:off x="15430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69614</xdr:rowOff>
    </xdr:from>
    <xdr:ext cx="378565" cy="259045"/>
    <xdr:sp macro="" textlink="">
      <xdr:nvSpPr>
        <xdr:cNvPr id="651" name="テキスト ボックス 650"/>
        <xdr:cNvSpPr txBox="1"/>
      </xdr:nvSpPr>
      <xdr:spPr>
        <a:xfrm>
          <a:off x="15292017" y="1327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85699</xdr:rowOff>
    </xdr:from>
    <xdr:to>
      <xdr:col>21</xdr:col>
      <xdr:colOff>212725</xdr:colOff>
      <xdr:row>76</xdr:row>
      <xdr:rowOff>15850</xdr:rowOff>
    </xdr:to>
    <xdr:sp macro="" textlink="">
      <xdr:nvSpPr>
        <xdr:cNvPr id="652" name="円/楕円 651"/>
        <xdr:cNvSpPr/>
      </xdr:nvSpPr>
      <xdr:spPr>
        <a:xfrm>
          <a:off x="14541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6977</xdr:rowOff>
    </xdr:from>
    <xdr:ext cx="469744" cy="259045"/>
    <xdr:sp macro="" textlink="">
      <xdr:nvSpPr>
        <xdr:cNvPr id="653" name="テキスト ボックス 652"/>
        <xdr:cNvSpPr txBox="1"/>
      </xdr:nvSpPr>
      <xdr:spPr>
        <a:xfrm>
          <a:off x="14357427" y="130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92101</xdr:rowOff>
    </xdr:from>
    <xdr:to>
      <xdr:col>20</xdr:col>
      <xdr:colOff>9525</xdr:colOff>
      <xdr:row>73</xdr:row>
      <xdr:rowOff>22251</xdr:rowOff>
    </xdr:to>
    <xdr:sp macro="" textlink="">
      <xdr:nvSpPr>
        <xdr:cNvPr id="654" name="円/楕円 653"/>
        <xdr:cNvSpPr/>
      </xdr:nvSpPr>
      <xdr:spPr>
        <a:xfrm>
          <a:off x="13652500" y="124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13378</xdr:rowOff>
    </xdr:from>
    <xdr:ext cx="469744" cy="259045"/>
    <xdr:sp macro="" textlink="">
      <xdr:nvSpPr>
        <xdr:cNvPr id="655" name="テキスト ボックス 654"/>
        <xdr:cNvSpPr txBox="1"/>
      </xdr:nvSpPr>
      <xdr:spPr>
        <a:xfrm>
          <a:off x="13468427" y="125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77470</xdr:rowOff>
    </xdr:from>
    <xdr:to>
      <xdr:col>18</xdr:col>
      <xdr:colOff>492125</xdr:colOff>
      <xdr:row>77</xdr:row>
      <xdr:rowOff>7620</xdr:rowOff>
    </xdr:to>
    <xdr:sp macro="" textlink="">
      <xdr:nvSpPr>
        <xdr:cNvPr id="656" name="円/楕円 655"/>
        <xdr:cNvSpPr/>
      </xdr:nvSpPr>
      <xdr:spPr>
        <a:xfrm>
          <a:off x="12763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170197</xdr:rowOff>
    </xdr:from>
    <xdr:ext cx="378565" cy="259045"/>
    <xdr:sp macro="" textlink="">
      <xdr:nvSpPr>
        <xdr:cNvPr id="657" name="テキスト ボックス 656"/>
        <xdr:cNvSpPr txBox="1"/>
      </xdr:nvSpPr>
      <xdr:spPr>
        <a:xfrm>
          <a:off x="12625017" y="132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116137</xdr:rowOff>
    </xdr:from>
    <xdr:to>
      <xdr:col>23</xdr:col>
      <xdr:colOff>516889</xdr:colOff>
      <xdr:row>98</xdr:row>
      <xdr:rowOff>40340</xdr:rowOff>
    </xdr:to>
    <xdr:cxnSp macro="">
      <xdr:nvCxnSpPr>
        <xdr:cNvPr id="683" name="直線コネクタ 682"/>
        <xdr:cNvCxnSpPr/>
      </xdr:nvCxnSpPr>
      <xdr:spPr>
        <a:xfrm flipV="1">
          <a:off x="16317595" y="15718087"/>
          <a:ext cx="1269" cy="1124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44167</xdr:rowOff>
    </xdr:from>
    <xdr:ext cx="534377" cy="259045"/>
    <xdr:sp macro="" textlink="">
      <xdr:nvSpPr>
        <xdr:cNvPr id="684" name="公債費最小値テキスト"/>
        <xdr:cNvSpPr txBox="1"/>
      </xdr:nvSpPr>
      <xdr:spPr>
        <a:xfrm>
          <a:off x="16370300" y="168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98</xdr:row>
      <xdr:rowOff>40340</xdr:rowOff>
    </xdr:from>
    <xdr:to>
      <xdr:col>23</xdr:col>
      <xdr:colOff>606425</xdr:colOff>
      <xdr:row>98</xdr:row>
      <xdr:rowOff>40340</xdr:rowOff>
    </xdr:to>
    <xdr:cxnSp macro="">
      <xdr:nvCxnSpPr>
        <xdr:cNvPr id="685" name="直線コネクタ 684"/>
        <xdr:cNvCxnSpPr/>
      </xdr:nvCxnSpPr>
      <xdr:spPr>
        <a:xfrm>
          <a:off x="16230600" y="1684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62814</xdr:rowOff>
    </xdr:from>
    <xdr:ext cx="534377" cy="259045"/>
    <xdr:sp macro="" textlink="">
      <xdr:nvSpPr>
        <xdr:cNvPr id="686" name="公債費最大値テキスト"/>
        <xdr:cNvSpPr txBox="1"/>
      </xdr:nvSpPr>
      <xdr:spPr>
        <a:xfrm>
          <a:off x="16370300" y="1549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91</xdr:row>
      <xdr:rowOff>116137</xdr:rowOff>
    </xdr:from>
    <xdr:to>
      <xdr:col>23</xdr:col>
      <xdr:colOff>606425</xdr:colOff>
      <xdr:row>91</xdr:row>
      <xdr:rowOff>116137</xdr:rowOff>
    </xdr:to>
    <xdr:cxnSp macro="">
      <xdr:nvCxnSpPr>
        <xdr:cNvPr id="687" name="直線コネクタ 686"/>
        <xdr:cNvCxnSpPr/>
      </xdr:nvCxnSpPr>
      <xdr:spPr>
        <a:xfrm>
          <a:off x="16230600" y="1571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47117</xdr:rowOff>
    </xdr:from>
    <xdr:to>
      <xdr:col>23</xdr:col>
      <xdr:colOff>517525</xdr:colOff>
      <xdr:row>91</xdr:row>
      <xdr:rowOff>116137</xdr:rowOff>
    </xdr:to>
    <xdr:cxnSp macro="">
      <xdr:nvCxnSpPr>
        <xdr:cNvPr id="688" name="直線コネクタ 687"/>
        <xdr:cNvCxnSpPr/>
      </xdr:nvCxnSpPr>
      <xdr:spPr>
        <a:xfrm>
          <a:off x="15481300" y="15649067"/>
          <a:ext cx="8382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27257</xdr:rowOff>
    </xdr:from>
    <xdr:ext cx="534377" cy="259045"/>
    <xdr:sp macro="" textlink="">
      <xdr:nvSpPr>
        <xdr:cNvPr id="689" name="公債費平均値テキスト"/>
        <xdr:cNvSpPr txBox="1"/>
      </xdr:nvSpPr>
      <xdr:spPr>
        <a:xfrm>
          <a:off x="16370300" y="1648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48830</xdr:rowOff>
    </xdr:from>
    <xdr:to>
      <xdr:col>23</xdr:col>
      <xdr:colOff>568325</xdr:colOff>
      <xdr:row>96</xdr:row>
      <xdr:rowOff>150430</xdr:rowOff>
    </xdr:to>
    <xdr:sp macro="" textlink="">
      <xdr:nvSpPr>
        <xdr:cNvPr id="690" name="フローチャート : 判断 689"/>
        <xdr:cNvSpPr/>
      </xdr:nvSpPr>
      <xdr:spPr>
        <a:xfrm>
          <a:off x="16268700" y="165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44945</xdr:rowOff>
    </xdr:from>
    <xdr:to>
      <xdr:col>22</xdr:col>
      <xdr:colOff>365125</xdr:colOff>
      <xdr:row>91</xdr:row>
      <xdr:rowOff>47117</xdr:rowOff>
    </xdr:to>
    <xdr:cxnSp macro="">
      <xdr:nvCxnSpPr>
        <xdr:cNvPr id="691" name="直線コネクタ 690"/>
        <xdr:cNvCxnSpPr/>
      </xdr:nvCxnSpPr>
      <xdr:spPr>
        <a:xfrm>
          <a:off x="14592300" y="15646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35359</xdr:rowOff>
    </xdr:from>
    <xdr:to>
      <xdr:col>22</xdr:col>
      <xdr:colOff>415925</xdr:colOff>
      <xdr:row>96</xdr:row>
      <xdr:rowOff>136959</xdr:rowOff>
    </xdr:to>
    <xdr:sp macro="" textlink="">
      <xdr:nvSpPr>
        <xdr:cNvPr id="692" name="フローチャート : 判断 691"/>
        <xdr:cNvSpPr/>
      </xdr:nvSpPr>
      <xdr:spPr>
        <a:xfrm>
          <a:off x="15430500" y="1649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128086</xdr:rowOff>
    </xdr:from>
    <xdr:ext cx="534377" cy="259045"/>
    <xdr:sp macro="" textlink="">
      <xdr:nvSpPr>
        <xdr:cNvPr id="693" name="テキスト ボックス 692"/>
        <xdr:cNvSpPr txBox="1"/>
      </xdr:nvSpPr>
      <xdr:spPr>
        <a:xfrm>
          <a:off x="15214111" y="165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168945</xdr:rowOff>
    </xdr:from>
    <xdr:to>
      <xdr:col>21</xdr:col>
      <xdr:colOff>161925</xdr:colOff>
      <xdr:row>91</xdr:row>
      <xdr:rowOff>44945</xdr:rowOff>
    </xdr:to>
    <xdr:cxnSp macro="">
      <xdr:nvCxnSpPr>
        <xdr:cNvPr id="694" name="直線コネクタ 693"/>
        <xdr:cNvCxnSpPr/>
      </xdr:nvCxnSpPr>
      <xdr:spPr>
        <a:xfrm>
          <a:off x="13703300" y="15599445"/>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20907</xdr:rowOff>
    </xdr:from>
    <xdr:to>
      <xdr:col>21</xdr:col>
      <xdr:colOff>212725</xdr:colOff>
      <xdr:row>96</xdr:row>
      <xdr:rowOff>122507</xdr:rowOff>
    </xdr:to>
    <xdr:sp macro="" textlink="">
      <xdr:nvSpPr>
        <xdr:cNvPr id="695" name="フローチャート : 判断 694"/>
        <xdr:cNvSpPr/>
      </xdr:nvSpPr>
      <xdr:spPr>
        <a:xfrm>
          <a:off x="14541500" y="1648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113634</xdr:rowOff>
    </xdr:from>
    <xdr:ext cx="534377" cy="259045"/>
    <xdr:sp macro="" textlink="">
      <xdr:nvSpPr>
        <xdr:cNvPr id="696" name="テキスト ボックス 695"/>
        <xdr:cNvSpPr txBox="1"/>
      </xdr:nvSpPr>
      <xdr:spPr>
        <a:xfrm>
          <a:off x="14325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100217</xdr:rowOff>
    </xdr:from>
    <xdr:to>
      <xdr:col>19</xdr:col>
      <xdr:colOff>644525</xdr:colOff>
      <xdr:row>90</xdr:row>
      <xdr:rowOff>168945</xdr:rowOff>
    </xdr:to>
    <xdr:cxnSp macro="">
      <xdr:nvCxnSpPr>
        <xdr:cNvPr id="697" name="直線コネクタ 696"/>
        <xdr:cNvCxnSpPr/>
      </xdr:nvCxnSpPr>
      <xdr:spPr>
        <a:xfrm>
          <a:off x="12814300" y="15530717"/>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13691</xdr:rowOff>
    </xdr:from>
    <xdr:to>
      <xdr:col>20</xdr:col>
      <xdr:colOff>9525</xdr:colOff>
      <xdr:row>96</xdr:row>
      <xdr:rowOff>115291</xdr:rowOff>
    </xdr:to>
    <xdr:sp macro="" textlink="">
      <xdr:nvSpPr>
        <xdr:cNvPr id="698" name="フローチャート : 判断 697"/>
        <xdr:cNvSpPr/>
      </xdr:nvSpPr>
      <xdr:spPr>
        <a:xfrm>
          <a:off x="13652500" y="1647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106418</xdr:rowOff>
    </xdr:from>
    <xdr:ext cx="534377" cy="259045"/>
    <xdr:sp macro="" textlink="">
      <xdr:nvSpPr>
        <xdr:cNvPr id="699" name="テキスト ボックス 698"/>
        <xdr:cNvSpPr txBox="1"/>
      </xdr:nvSpPr>
      <xdr:spPr>
        <a:xfrm>
          <a:off x="13436111"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161872</xdr:rowOff>
    </xdr:from>
    <xdr:to>
      <xdr:col>18</xdr:col>
      <xdr:colOff>492125</xdr:colOff>
      <xdr:row>96</xdr:row>
      <xdr:rowOff>92022</xdr:rowOff>
    </xdr:to>
    <xdr:sp macro="" textlink="">
      <xdr:nvSpPr>
        <xdr:cNvPr id="700" name="フローチャート : 判断 699"/>
        <xdr:cNvSpPr/>
      </xdr:nvSpPr>
      <xdr:spPr>
        <a:xfrm>
          <a:off x="12763500" y="1644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83149</xdr:rowOff>
    </xdr:from>
    <xdr:ext cx="534377" cy="259045"/>
    <xdr:sp macro="" textlink="">
      <xdr:nvSpPr>
        <xdr:cNvPr id="701" name="テキスト ボックス 700"/>
        <xdr:cNvSpPr txBox="1"/>
      </xdr:nvSpPr>
      <xdr:spPr>
        <a:xfrm>
          <a:off x="12547111" y="165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65337</xdr:rowOff>
    </xdr:from>
    <xdr:to>
      <xdr:col>23</xdr:col>
      <xdr:colOff>568325</xdr:colOff>
      <xdr:row>91</xdr:row>
      <xdr:rowOff>166937</xdr:rowOff>
    </xdr:to>
    <xdr:sp macro="" textlink="">
      <xdr:nvSpPr>
        <xdr:cNvPr id="707" name="円/楕円 706"/>
        <xdr:cNvSpPr/>
      </xdr:nvSpPr>
      <xdr:spPr>
        <a:xfrm>
          <a:off x="16268700" y="15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18364</xdr:rowOff>
    </xdr:from>
    <xdr:ext cx="534377" cy="259045"/>
    <xdr:sp macro="" textlink="">
      <xdr:nvSpPr>
        <xdr:cNvPr id="708" name="公債費該当値テキスト"/>
        <xdr:cNvSpPr txBox="1"/>
      </xdr:nvSpPr>
      <xdr:spPr>
        <a:xfrm>
          <a:off x="16370300" y="156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167767</xdr:rowOff>
    </xdr:from>
    <xdr:to>
      <xdr:col>22</xdr:col>
      <xdr:colOff>415925</xdr:colOff>
      <xdr:row>91</xdr:row>
      <xdr:rowOff>97917</xdr:rowOff>
    </xdr:to>
    <xdr:sp macro="" textlink="">
      <xdr:nvSpPr>
        <xdr:cNvPr id="709" name="円/楕円 708"/>
        <xdr:cNvSpPr/>
      </xdr:nvSpPr>
      <xdr:spPr>
        <a:xfrm>
          <a:off x="15430500" y="15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114444</xdr:rowOff>
    </xdr:from>
    <xdr:ext cx="534377" cy="259045"/>
    <xdr:sp macro="" textlink="">
      <xdr:nvSpPr>
        <xdr:cNvPr id="710" name="テキスト ボックス 709"/>
        <xdr:cNvSpPr txBox="1"/>
      </xdr:nvSpPr>
      <xdr:spPr>
        <a:xfrm>
          <a:off x="15214111" y="153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87,170</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165595</xdr:rowOff>
    </xdr:from>
    <xdr:to>
      <xdr:col>21</xdr:col>
      <xdr:colOff>212725</xdr:colOff>
      <xdr:row>91</xdr:row>
      <xdr:rowOff>95745</xdr:rowOff>
    </xdr:to>
    <xdr:sp macro="" textlink="">
      <xdr:nvSpPr>
        <xdr:cNvPr id="711" name="円/楕円 710"/>
        <xdr:cNvSpPr/>
      </xdr:nvSpPr>
      <xdr:spPr>
        <a:xfrm>
          <a:off x="14541500" y="155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112272</xdr:rowOff>
    </xdr:from>
    <xdr:ext cx="534377" cy="259045"/>
    <xdr:sp macro="" textlink="">
      <xdr:nvSpPr>
        <xdr:cNvPr id="712" name="テキスト ボックス 711"/>
        <xdr:cNvSpPr txBox="1"/>
      </xdr:nvSpPr>
      <xdr:spPr>
        <a:xfrm>
          <a:off x="14325111" y="153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118145</xdr:rowOff>
    </xdr:from>
    <xdr:to>
      <xdr:col>20</xdr:col>
      <xdr:colOff>9525</xdr:colOff>
      <xdr:row>91</xdr:row>
      <xdr:rowOff>48295</xdr:rowOff>
    </xdr:to>
    <xdr:sp macro="" textlink="">
      <xdr:nvSpPr>
        <xdr:cNvPr id="713" name="円/楕円 712"/>
        <xdr:cNvSpPr/>
      </xdr:nvSpPr>
      <xdr:spPr>
        <a:xfrm>
          <a:off x="13652500" y="155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64822</xdr:rowOff>
    </xdr:from>
    <xdr:ext cx="534377" cy="259045"/>
    <xdr:sp macro="" textlink="">
      <xdr:nvSpPr>
        <xdr:cNvPr id="714" name="テキスト ボックス 713"/>
        <xdr:cNvSpPr txBox="1"/>
      </xdr:nvSpPr>
      <xdr:spPr>
        <a:xfrm>
          <a:off x="13436111" y="1532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49417</xdr:rowOff>
    </xdr:from>
    <xdr:to>
      <xdr:col>18</xdr:col>
      <xdr:colOff>492125</xdr:colOff>
      <xdr:row>90</xdr:row>
      <xdr:rowOff>151017</xdr:rowOff>
    </xdr:to>
    <xdr:sp macro="" textlink="">
      <xdr:nvSpPr>
        <xdr:cNvPr id="715" name="円/楕円 714"/>
        <xdr:cNvSpPr/>
      </xdr:nvSpPr>
      <xdr:spPr>
        <a:xfrm>
          <a:off x="12763500" y="154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167544</xdr:rowOff>
    </xdr:from>
    <xdr:ext cx="534377" cy="259045"/>
    <xdr:sp macro="" textlink="">
      <xdr:nvSpPr>
        <xdr:cNvPr id="716" name="テキスト ボックス 715"/>
        <xdr:cNvSpPr txBox="1"/>
      </xdr:nvSpPr>
      <xdr:spPr>
        <a:xfrm>
          <a:off x="12547111" y="152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38" name="直線コネクタ 737"/>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1"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2" name="直線コネクタ 741"/>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4"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5" name="フローチャート : 判断 744"/>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7" name="フローチャート : 判断 746"/>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48" name="テキスト ボックス 747"/>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0" name="フローチャート : 判断 749"/>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1" name="テキスト ボックス 750"/>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3" name="フローチャート : 判断 752"/>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4" name="テキスト ボックス 753"/>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5" name="フローチャート : 判断 754"/>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6" name="テキスト ボックス 755"/>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類似団体平均と比較すると、農林水産業費及び公債費が特に高くなっている。</a:t>
          </a:r>
          <a:endParaRPr lang="ja-JP" altLang="ja-JP" sz="1400">
            <a:effectLst/>
          </a:endParaRPr>
        </a:p>
        <a:p>
          <a:r>
            <a:rPr kumimoji="1" lang="ja-JP" altLang="ja-JP" sz="1100">
              <a:solidFill>
                <a:schemeClr val="dk1"/>
              </a:solidFill>
              <a:effectLst/>
              <a:latin typeface="+mn-lt"/>
              <a:ea typeface="+mn-ea"/>
              <a:cs typeface="+mn-cs"/>
            </a:rPr>
            <a:t>　農林水産業費の住民一人当たりコストが高い要因としては、産業構造における第１次産業の割合が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平均と比較して高いことが挙げられる。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また、公債費については性質別歳出決算分析と同様、目的別歳出決算分析においても類似団体平均の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倍以上となっており、引き続き市債の繰上償還や新規発行債の抑制を行うことにより、数値改善に努めていく。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歳出については、主に私立認可保育所・認定こども園給付費及び普通建設事業等の増に伴い増加（</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また、歳入についても市民税及び地方交付税等は減少したものの、地方消費税交付金等の増がこれを上回ったため増加（</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その結果、実質収支額については、昨年と同様に黒字を維持し、実質収支比率についても同水準を維持している。</a:t>
          </a:r>
          <a:endParaRPr lang="ja-JP" altLang="ja-JP" sz="1400">
            <a:effectLst/>
          </a:endParaRPr>
        </a:p>
        <a:p>
          <a:r>
            <a:rPr kumimoji="1" lang="ja-JP" altLang="ja-JP" sz="1100">
              <a:solidFill>
                <a:schemeClr val="dk1"/>
              </a:solidFill>
              <a:effectLst/>
              <a:latin typeface="+mn-lt"/>
              <a:ea typeface="+mn-ea"/>
              <a:cs typeface="+mn-cs"/>
            </a:rPr>
            <a:t>　今後も、引き続き歳出削減を図るとともに、繰上償還を積極的に行うことにより、数値の改善に努める。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本市には、一般会計のほか、国民健康保険事業特別会計など、</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の事業会計があり、平成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年度以降、その全ての会計における実質収支額は黒字決算である。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しかしながら、一般会計から各特別会計への繰出は依然として減らず、平成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年度においては約</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億円を一般会計から繰出しており、一般会計の負担が大きくなっている。</a:t>
          </a:r>
          <a:endParaRPr lang="ja-JP" altLang="ja-JP" sz="1400">
            <a:effectLst/>
          </a:endParaRPr>
        </a:p>
        <a:p>
          <a:r>
            <a:rPr kumimoji="1" lang="ja-JP" altLang="ja-JP" sz="1100">
              <a:solidFill>
                <a:schemeClr val="dk1"/>
              </a:solidFill>
              <a:effectLst/>
              <a:latin typeface="+mn-lt"/>
              <a:ea typeface="+mn-ea"/>
              <a:cs typeface="+mn-cs"/>
            </a:rPr>
            <a:t>　一般会計からの繰出金と使用料のバランスを図るため、平成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年度から下水道料金を、平成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年度から水道料金を改定しているが、今後も繰出金を減少させるよう、引き続き収入確保に努める。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 sqref="B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80853483</v>
      </c>
      <c r="BO4" s="409"/>
      <c r="BP4" s="409"/>
      <c r="BQ4" s="409"/>
      <c r="BR4" s="409"/>
      <c r="BS4" s="409"/>
      <c r="BT4" s="409"/>
      <c r="BU4" s="410"/>
      <c r="BV4" s="408">
        <v>77849190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3.3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79680326</v>
      </c>
      <c r="BO5" s="414"/>
      <c r="BP5" s="414"/>
      <c r="BQ5" s="414"/>
      <c r="BR5" s="414"/>
      <c r="BS5" s="414"/>
      <c r="BT5" s="414"/>
      <c r="BU5" s="415"/>
      <c r="BV5" s="413">
        <v>76134543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88.8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1173157</v>
      </c>
      <c r="BO6" s="414"/>
      <c r="BP6" s="414"/>
      <c r="BQ6" s="414"/>
      <c r="BR6" s="414"/>
      <c r="BS6" s="414"/>
      <c r="BT6" s="414"/>
      <c r="BU6" s="415"/>
      <c r="BV6" s="413">
        <v>1714647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195998</v>
      </c>
      <c r="BO7" s="414"/>
      <c r="BP7" s="414"/>
      <c r="BQ7" s="414"/>
      <c r="BR7" s="414"/>
      <c r="BS7" s="414"/>
      <c r="BT7" s="414"/>
      <c r="BU7" s="415"/>
      <c r="BV7" s="413">
        <v>159529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47504122</v>
      </c>
      <c r="CU7" s="414"/>
      <c r="CV7" s="414"/>
      <c r="CW7" s="414"/>
      <c r="CX7" s="414"/>
      <c r="CY7" s="414"/>
      <c r="CZ7" s="414"/>
      <c r="DA7" s="415"/>
      <c r="DB7" s="413">
        <v>47220173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977159</v>
      </c>
      <c r="BO8" s="414"/>
      <c r="BP8" s="414"/>
      <c r="BQ8" s="414"/>
      <c r="BR8" s="414"/>
      <c r="BS8" s="414"/>
      <c r="BT8" s="414"/>
      <c r="BU8" s="415"/>
      <c r="BV8" s="413">
        <v>1555118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171938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-577959</v>
      </c>
      <c r="BO9" s="414"/>
      <c r="BP9" s="414"/>
      <c r="BQ9" s="414"/>
      <c r="BR9" s="414"/>
      <c r="BS9" s="414"/>
      <c r="BT9" s="414"/>
      <c r="BU9" s="415"/>
      <c r="BV9" s="413">
        <v>504977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25.8</v>
      </c>
      <c r="CU9" s="384"/>
      <c r="CV9" s="384"/>
      <c r="CW9" s="384"/>
      <c r="CX9" s="384"/>
      <c r="CY9" s="384"/>
      <c r="CZ9" s="384"/>
      <c r="DA9" s="385"/>
      <c r="DB9" s="383">
        <v>27.1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171485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22883</v>
      </c>
      <c r="BO10" s="414"/>
      <c r="BP10" s="414"/>
      <c r="BQ10" s="414"/>
      <c r="BR10" s="414"/>
      <c r="BS10" s="414"/>
      <c r="BT10" s="414"/>
      <c r="BU10" s="415"/>
      <c r="BV10" s="413">
        <v>22913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779478</v>
      </c>
      <c r="BO11" s="414"/>
      <c r="BP11" s="414"/>
      <c r="BQ11" s="414"/>
      <c r="BR11" s="414"/>
      <c r="BS11" s="414"/>
      <c r="BT11" s="414"/>
      <c r="BU11" s="415"/>
      <c r="BV11" s="413">
        <v>746772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175118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172374</v>
      </c>
      <c r="S13" s="515"/>
      <c r="T13" s="515"/>
      <c r="U13" s="515"/>
      <c r="V13" s="516"/>
      <c r="W13" s="502" t="s">
        <v>120</v>
      </c>
      <c r="X13" s="426"/>
      <c r="Y13" s="426"/>
      <c r="Z13" s="426"/>
      <c r="AA13" s="426"/>
      <c r="AB13" s="427"/>
      <c r="AC13" s="389">
        <v>5569</v>
      </c>
      <c r="AD13" s="390"/>
      <c r="AE13" s="390"/>
      <c r="AF13" s="390"/>
      <c r="AG13" s="391"/>
      <c r="AH13" s="389">
        <v>7760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224402</v>
      </c>
      <c r="BO13" s="414"/>
      <c r="BP13" s="414"/>
      <c r="BQ13" s="414"/>
      <c r="BR13" s="414"/>
      <c r="BS13" s="414"/>
      <c r="BT13" s="414"/>
      <c r="BU13" s="415"/>
      <c r="BV13" s="413">
        <v>1274662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18.2</v>
      </c>
      <c r="CU13" s="384"/>
      <c r="CV13" s="384"/>
      <c r="CW13" s="384"/>
      <c r="CX13" s="384"/>
      <c r="CY13" s="384"/>
      <c r="CZ13" s="384"/>
      <c r="DA13" s="385"/>
      <c r="DB13" s="383">
        <v>19.5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174731</v>
      </c>
      <c r="S14" s="515"/>
      <c r="T14" s="515"/>
      <c r="U14" s="515"/>
      <c r="V14" s="516"/>
      <c r="W14" s="517"/>
      <c r="X14" s="429"/>
      <c r="Y14" s="429"/>
      <c r="Z14" s="429"/>
      <c r="AA14" s="429"/>
      <c r="AB14" s="430"/>
      <c r="AC14" s="507">
        <v>6.8</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176.9</v>
      </c>
      <c r="CU14" s="486"/>
      <c r="CV14" s="486"/>
      <c r="CW14" s="486"/>
      <c r="CX14" s="486"/>
      <c r="CY14" s="486"/>
      <c r="CZ14" s="486"/>
      <c r="DA14" s="487"/>
      <c r="DB14" s="518">
        <v>196.9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172483</v>
      </c>
      <c r="S15" s="515"/>
      <c r="T15" s="515"/>
      <c r="U15" s="515"/>
      <c r="V15" s="516"/>
      <c r="W15" s="502" t="s">
        <v>126</v>
      </c>
      <c r="X15" s="426"/>
      <c r="Y15" s="426"/>
      <c r="Z15" s="426"/>
      <c r="AA15" s="426"/>
      <c r="AB15" s="427"/>
      <c r="AC15" s="389">
        <v>22505</v>
      </c>
      <c r="AD15" s="390"/>
      <c r="AE15" s="390"/>
      <c r="AF15" s="390"/>
      <c r="AG15" s="391"/>
      <c r="AH15" s="389">
        <v>24627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18924185</v>
      </c>
      <c r="BO15" s="409"/>
      <c r="BP15" s="409"/>
      <c r="BQ15" s="409"/>
      <c r="BR15" s="409"/>
      <c r="BS15" s="409"/>
      <c r="BT15" s="409"/>
      <c r="BU15" s="410"/>
      <c r="BV15" s="408">
        <v>17518341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27.5</v>
      </c>
      <c r="AD16" s="508"/>
      <c r="AE16" s="508"/>
      <c r="AF16" s="508"/>
      <c r="AG16" s="509"/>
      <c r="AH16" s="507">
        <v>28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36386558</v>
      </c>
      <c r="BO16" s="414"/>
      <c r="BP16" s="414"/>
      <c r="BQ16" s="414"/>
      <c r="BR16" s="414"/>
      <c r="BS16" s="414"/>
      <c r="BT16" s="414"/>
      <c r="BU16" s="415"/>
      <c r="BV16" s="413">
        <v>35062493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53734</v>
      </c>
      <c r="AD17" s="390"/>
      <c r="AE17" s="390"/>
      <c r="AF17" s="390"/>
      <c r="AG17" s="391"/>
      <c r="AH17" s="389">
        <v>54945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23955581</v>
      </c>
      <c r="BO17" s="414"/>
      <c r="BP17" s="414"/>
      <c r="BQ17" s="414"/>
      <c r="BR17" s="414"/>
      <c r="BS17" s="414"/>
      <c r="BT17" s="414"/>
      <c r="BU17" s="415"/>
      <c r="BV17" s="413">
        <v>22345642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624.36</v>
      </c>
      <c r="M18" s="478"/>
      <c r="N18" s="478"/>
      <c r="O18" s="478"/>
      <c r="P18" s="478"/>
      <c r="Q18" s="478"/>
      <c r="R18" s="479"/>
      <c r="S18" s="479"/>
      <c r="T18" s="479"/>
      <c r="U18" s="479"/>
      <c r="V18" s="480"/>
      <c r="W18" s="494"/>
      <c r="X18" s="495"/>
      <c r="Y18" s="495"/>
      <c r="Z18" s="495"/>
      <c r="AA18" s="495"/>
      <c r="AB18" s="503"/>
      <c r="AC18" s="377">
        <v>65.7</v>
      </c>
      <c r="AD18" s="378"/>
      <c r="AE18" s="378"/>
      <c r="AF18" s="378"/>
      <c r="AG18" s="481"/>
      <c r="AH18" s="377">
        <v>62.5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43692809</v>
      </c>
      <c r="BO18" s="414"/>
      <c r="BP18" s="414"/>
      <c r="BQ18" s="414"/>
      <c r="BR18" s="414"/>
      <c r="BS18" s="414"/>
      <c r="BT18" s="414"/>
      <c r="BU18" s="415"/>
      <c r="BV18" s="413">
        <v>43779060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54505756</v>
      </c>
      <c r="BO19" s="414"/>
      <c r="BP19" s="414"/>
      <c r="BQ19" s="414"/>
      <c r="BR19" s="414"/>
      <c r="BS19" s="414"/>
      <c r="BT19" s="414"/>
      <c r="BU19" s="415"/>
      <c r="BV19" s="413">
        <v>53954981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60130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112639849</v>
      </c>
      <c r="BO23" s="414"/>
      <c r="BP23" s="414"/>
      <c r="BQ23" s="414"/>
      <c r="BR23" s="414"/>
      <c r="BS23" s="414"/>
      <c r="BT23" s="414"/>
      <c r="BU23" s="415"/>
      <c r="BV23" s="413">
        <v>118877777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7786</v>
      </c>
      <c r="R24" s="390"/>
      <c r="S24" s="390"/>
      <c r="T24" s="390"/>
      <c r="U24" s="390"/>
      <c r="V24" s="391"/>
      <c r="W24" s="455"/>
      <c r="X24" s="446"/>
      <c r="Y24" s="447"/>
      <c r="Z24" s="386" t="s">
        <v>150</v>
      </c>
      <c r="AA24" s="387"/>
      <c r="AB24" s="387"/>
      <c r="AC24" s="387"/>
      <c r="AD24" s="387"/>
      <c r="AE24" s="387"/>
      <c r="AF24" s="387"/>
      <c r="AG24" s="388"/>
      <c r="AH24" s="389">
        <v>1085</v>
      </c>
      <c r="AI24" s="390"/>
      <c r="AJ24" s="390"/>
      <c r="AK24" s="390"/>
      <c r="AL24" s="391"/>
      <c r="AM24" s="389">
        <v>3504550</v>
      </c>
      <c r="AN24" s="390"/>
      <c r="AO24" s="390"/>
      <c r="AP24" s="390"/>
      <c r="AQ24" s="390"/>
      <c r="AR24" s="391"/>
      <c r="AS24" s="389">
        <v>3230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82147591</v>
      </c>
      <c r="BO24" s="414"/>
      <c r="BP24" s="414"/>
      <c r="BQ24" s="414"/>
      <c r="BR24" s="414"/>
      <c r="BS24" s="414"/>
      <c r="BT24" s="414"/>
      <c r="BU24" s="415"/>
      <c r="BV24" s="413">
        <v>84941590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6617</v>
      </c>
      <c r="R25" s="390"/>
      <c r="S25" s="390"/>
      <c r="T25" s="390"/>
      <c r="U25" s="390"/>
      <c r="V25" s="391"/>
      <c r="W25" s="455"/>
      <c r="X25" s="446"/>
      <c r="Y25" s="447"/>
      <c r="Z25" s="386" t="s">
        <v>153</v>
      </c>
      <c r="AA25" s="387"/>
      <c r="AB25" s="387"/>
      <c r="AC25" s="387"/>
      <c r="AD25" s="387"/>
      <c r="AE25" s="387"/>
      <c r="AF25" s="387"/>
      <c r="AG25" s="388"/>
      <c r="AH25" s="389">
        <v>210</v>
      </c>
      <c r="AI25" s="390"/>
      <c r="AJ25" s="390"/>
      <c r="AK25" s="390"/>
      <c r="AL25" s="391"/>
      <c r="AM25" s="389">
        <v>594510</v>
      </c>
      <c r="AN25" s="390"/>
      <c r="AO25" s="390"/>
      <c r="AP25" s="390"/>
      <c r="AQ25" s="390"/>
      <c r="AR25" s="391"/>
      <c r="AS25" s="389">
        <v>2831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8177107</v>
      </c>
      <c r="BO25" s="409"/>
      <c r="BP25" s="409"/>
      <c r="BQ25" s="409"/>
      <c r="BR25" s="409"/>
      <c r="BS25" s="409"/>
      <c r="BT25" s="409"/>
      <c r="BU25" s="410"/>
      <c r="BV25" s="408">
        <v>6358010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5787</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5340</v>
      </c>
      <c r="R27" s="390"/>
      <c r="S27" s="390"/>
      <c r="T27" s="390"/>
      <c r="U27" s="390"/>
      <c r="V27" s="391"/>
      <c r="W27" s="455"/>
      <c r="X27" s="446"/>
      <c r="Y27" s="447"/>
      <c r="Z27" s="386" t="s">
        <v>159</v>
      </c>
      <c r="AA27" s="387"/>
      <c r="AB27" s="387"/>
      <c r="AC27" s="387"/>
      <c r="AD27" s="387"/>
      <c r="AE27" s="387"/>
      <c r="AF27" s="387"/>
      <c r="AG27" s="388"/>
      <c r="AH27" s="389">
        <v>107</v>
      </c>
      <c r="AI27" s="390"/>
      <c r="AJ27" s="390"/>
      <c r="AK27" s="390"/>
      <c r="AL27" s="391"/>
      <c r="AM27" s="389">
        <v>326925</v>
      </c>
      <c r="AN27" s="390"/>
      <c r="AO27" s="390"/>
      <c r="AP27" s="390"/>
      <c r="AQ27" s="390"/>
      <c r="AR27" s="391"/>
      <c r="AS27" s="389">
        <v>3055</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1900000</v>
      </c>
      <c r="BO27" s="417"/>
      <c r="BP27" s="417"/>
      <c r="BQ27" s="417"/>
      <c r="BR27" s="417"/>
      <c r="BS27" s="417"/>
      <c r="BT27" s="417"/>
      <c r="BU27" s="418"/>
      <c r="BV27" s="416">
        <v>1900000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4630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3882335</v>
      </c>
      <c r="BO28" s="409"/>
      <c r="BP28" s="409"/>
      <c r="BQ28" s="409"/>
      <c r="BR28" s="409"/>
      <c r="BS28" s="409"/>
      <c r="BT28" s="409"/>
      <c r="BU28" s="410"/>
      <c r="BV28" s="408">
        <v>3859452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30</v>
      </c>
      <c r="M29" s="390"/>
      <c r="N29" s="390"/>
      <c r="O29" s="390"/>
      <c r="P29" s="391"/>
      <c r="Q29" s="389">
        <v>4280</v>
      </c>
      <c r="R29" s="390"/>
      <c r="S29" s="390"/>
      <c r="T29" s="390"/>
      <c r="U29" s="390"/>
      <c r="V29" s="391"/>
      <c r="W29" s="456"/>
      <c r="X29" s="457"/>
      <c r="Y29" s="458"/>
      <c r="Z29" s="386" t="s">
        <v>166</v>
      </c>
      <c r="AA29" s="387"/>
      <c r="AB29" s="387"/>
      <c r="AC29" s="387"/>
      <c r="AD29" s="387"/>
      <c r="AE29" s="387"/>
      <c r="AF29" s="387"/>
      <c r="AG29" s="388"/>
      <c r="AH29" s="389">
        <v>1192</v>
      </c>
      <c r="AI29" s="390"/>
      <c r="AJ29" s="390"/>
      <c r="AK29" s="390"/>
      <c r="AL29" s="391"/>
      <c r="AM29" s="389">
        <v>3831475</v>
      </c>
      <c r="AN29" s="390"/>
      <c r="AO29" s="390"/>
      <c r="AP29" s="390"/>
      <c r="AQ29" s="390"/>
      <c r="AR29" s="391"/>
      <c r="AS29" s="389">
        <v>3214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1926264</v>
      </c>
      <c r="BO29" s="414"/>
      <c r="BP29" s="414"/>
      <c r="BQ29" s="414"/>
      <c r="BR29" s="414"/>
      <c r="BS29" s="414"/>
      <c r="BT29" s="414"/>
      <c r="BU29" s="415"/>
      <c r="BV29" s="413">
        <v>1123276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5082192</v>
      </c>
      <c r="BO30" s="417"/>
      <c r="BP30" s="417"/>
      <c r="BQ30" s="417"/>
      <c r="BR30" s="417"/>
      <c r="BS30" s="417"/>
      <c r="BT30" s="417"/>
      <c r="BU30" s="418"/>
      <c r="BV30" s="416">
        <v>4554765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水道事業</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IF('各会計、関係団体の財政状況及び健全化判断比率'!B34="","",'各会計、関係団体の財政状況及び健全化判断比率'!B34)</f>
        <v>簡易水道事業</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斐川宍道水道企業団（上水道会計）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出雲市芸術文化振興財団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診療所事業</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国民健康保険橋波診療所事業</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病院事業</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IF('各会計、関係団体の財政状況及び健全化判断比率'!B35="","",'各会計、関係団体の財政状況及び健全化判断比率'!B35)</f>
        <v>下水道事業</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斐川宍道水道企業団（工業用水事業会計）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出雲ターミナル</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ご縁ネット事業</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IF('各会計、関係団体の財政状況及び健全化判断比率'!B36="","",'各会計、関係団体の財政状況及び健全化判断比率'!B36)</f>
        <v>農業・漁業集落排水事業</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島根県市町村総合事務組合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出雲市土地開発公社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住宅新築資金等貸付事業</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IF('各会計、関係団体の財政状況及び健全化判断比率'!B37="","",'各会計、関係団体の財政状況及び健全化判断比率'!B37)</f>
        <v>浄化槽設置事業</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島根県後期高齢者医療広域連合（普通会計）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フロンティアいずも</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高野令一育英奨学事業</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IF('各会計、関係団体の財政状況及び健全化判断比率'!B38="","",'各会計、関係団体の財政状況及び健全化判断比率'!B38)</f>
        <v>風力発電事業</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島根県後期高齢者医療広域連合（特別会計）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出雲市土地公社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IF('各会計、関係団体の財政状況及び健全化判断比率'!B39="","",'各会計、関係団体の財政状況及び健全化判断比率'!B39)</f>
        <v>廃棄物発電事業</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すばる企画</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18</v>
      </c>
      <c r="BF40" s="373"/>
      <c r="BG40" s="372" t="str">
        <f>IF('各会計、関係団体の財政状況及び健全化判断比率'!B40="","",'各会計、関係団体の財政状況及び健全化判断比率'!B40)</f>
        <v>企業用地造成事業</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30</v>
      </c>
      <c r="CP40" s="373"/>
      <c r="CQ40" s="372" t="str">
        <f>IF('各会計、関係団体の財政状況及び健全化判断比率'!BS13="","",'各会計、関係団体の財政状況及び健全化判断比率'!BS13)</f>
        <v>エコプラント佐田</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31</v>
      </c>
      <c r="CP41" s="373"/>
      <c r="CQ41" s="372" t="str">
        <f>IF('各会計、関係団体の財政状況及び健全化判断比率'!BS14="","",'各会計、関係団体の財政状況及び健全化判断比率'!BS14)</f>
        <v>多伎振興</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32</v>
      </c>
      <c r="CP42" s="373"/>
      <c r="CQ42" s="372" t="str">
        <f>IF('各会計、関係団体の財政状況及び健全化判断比率'!BS15="","",'各会計、関係団体の財政状況及び健全化判断比率'!BS15)</f>
        <v>カリス湖陵</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33</v>
      </c>
      <c r="CP43" s="373"/>
      <c r="CQ43" s="372" t="str">
        <f>IF('各会計、関係団体の財政状況及び健全化判断比率'!BS16="","",'各会計、関係団体の財政状況及び健全化判断比率'!BS16)</f>
        <v>斐川町農業公社</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2.33</v>
      </c>
      <c r="G34" s="33">
        <v>2.11</v>
      </c>
      <c r="H34" s="33">
        <v>3.32</v>
      </c>
      <c r="I34" s="33">
        <v>3.1</v>
      </c>
      <c r="J34" s="34">
        <v>4.2699999999999996</v>
      </c>
      <c r="K34" s="22"/>
      <c r="L34" s="22"/>
      <c r="M34" s="22"/>
      <c r="N34" s="22"/>
      <c r="O34" s="22"/>
      <c r="P34" s="22"/>
    </row>
    <row r="35" spans="1:16" ht="39" customHeight="1" x14ac:dyDescent="0.15">
      <c r="A35" s="22"/>
      <c r="B35" s="35"/>
      <c r="C35" s="1175" t="s">
        <v>527</v>
      </c>
      <c r="D35" s="1176"/>
      <c r="E35" s="1177"/>
      <c r="F35" s="36">
        <v>2.2200000000000002</v>
      </c>
      <c r="G35" s="37">
        <v>3.31</v>
      </c>
      <c r="H35" s="37">
        <v>2.17</v>
      </c>
      <c r="I35" s="37">
        <v>3.24</v>
      </c>
      <c r="J35" s="38">
        <v>2.04</v>
      </c>
      <c r="K35" s="22"/>
      <c r="L35" s="22"/>
      <c r="M35" s="22"/>
      <c r="N35" s="22"/>
      <c r="O35" s="22"/>
      <c r="P35" s="22"/>
    </row>
    <row r="36" spans="1:16" ht="39" customHeight="1" x14ac:dyDescent="0.15">
      <c r="A36" s="22"/>
      <c r="B36" s="35"/>
      <c r="C36" s="1175" t="s">
        <v>528</v>
      </c>
      <c r="D36" s="1176"/>
      <c r="E36" s="1177"/>
      <c r="F36" s="36">
        <v>1.88</v>
      </c>
      <c r="G36" s="37">
        <v>1.65</v>
      </c>
      <c r="H36" s="37">
        <v>1.57</v>
      </c>
      <c r="I36" s="37">
        <v>1.69</v>
      </c>
      <c r="J36" s="38">
        <v>1.6</v>
      </c>
      <c r="K36" s="22"/>
      <c r="L36" s="22"/>
      <c r="M36" s="22"/>
      <c r="N36" s="22"/>
      <c r="O36" s="22"/>
      <c r="P36" s="22"/>
    </row>
    <row r="37" spans="1:16" ht="39" customHeight="1" x14ac:dyDescent="0.15">
      <c r="A37" s="22"/>
      <c r="B37" s="35"/>
      <c r="C37" s="1175" t="s">
        <v>529</v>
      </c>
      <c r="D37" s="1176"/>
      <c r="E37" s="1177"/>
      <c r="F37" s="36">
        <v>2.29</v>
      </c>
      <c r="G37" s="37">
        <v>0.94</v>
      </c>
      <c r="H37" s="37">
        <v>0.93</v>
      </c>
      <c r="I37" s="37">
        <v>0.6</v>
      </c>
      <c r="J37" s="38">
        <v>0.78</v>
      </c>
      <c r="K37" s="22"/>
      <c r="L37" s="22"/>
      <c r="M37" s="22"/>
      <c r="N37" s="22"/>
      <c r="O37" s="22"/>
      <c r="P37" s="22"/>
    </row>
    <row r="38" spans="1:16" ht="39" customHeight="1" x14ac:dyDescent="0.15">
      <c r="A38" s="22"/>
      <c r="B38" s="35"/>
      <c r="C38" s="1175" t="s">
        <v>530</v>
      </c>
      <c r="D38" s="1176"/>
      <c r="E38" s="1177"/>
      <c r="F38" s="36">
        <v>0.01</v>
      </c>
      <c r="G38" s="37">
        <v>0.41</v>
      </c>
      <c r="H38" s="37">
        <v>0.02</v>
      </c>
      <c r="I38" s="37">
        <v>0.03</v>
      </c>
      <c r="J38" s="38">
        <v>0.45</v>
      </c>
      <c r="K38" s="22"/>
      <c r="L38" s="22"/>
      <c r="M38" s="22"/>
      <c r="N38" s="22"/>
      <c r="O38" s="22"/>
      <c r="P38" s="22"/>
    </row>
    <row r="39" spans="1:16" ht="39" customHeight="1" x14ac:dyDescent="0.15">
      <c r="A39" s="22"/>
      <c r="B39" s="35"/>
      <c r="C39" s="1175" t="s">
        <v>531</v>
      </c>
      <c r="D39" s="1176"/>
      <c r="E39" s="1177"/>
      <c r="F39" s="36">
        <v>0</v>
      </c>
      <c r="G39" s="37">
        <v>0.08</v>
      </c>
      <c r="H39" s="37">
        <v>7.0000000000000007E-2</v>
      </c>
      <c r="I39" s="37">
        <v>0.08</v>
      </c>
      <c r="J39" s="38">
        <v>0.08</v>
      </c>
      <c r="K39" s="22"/>
      <c r="L39" s="22"/>
      <c r="M39" s="22"/>
      <c r="N39" s="22"/>
      <c r="O39" s="22"/>
      <c r="P39" s="22"/>
    </row>
    <row r="40" spans="1:16" ht="39" customHeight="1" x14ac:dyDescent="0.15">
      <c r="A40" s="22"/>
      <c r="B40" s="35"/>
      <c r="C40" s="1175" t="s">
        <v>532</v>
      </c>
      <c r="D40" s="1176"/>
      <c r="E40" s="1177"/>
      <c r="F40" s="36">
        <v>0.02</v>
      </c>
      <c r="G40" s="37">
        <v>0.02</v>
      </c>
      <c r="H40" s="37">
        <v>0.02</v>
      </c>
      <c r="I40" s="37">
        <v>0.04</v>
      </c>
      <c r="J40" s="38">
        <v>0</v>
      </c>
      <c r="K40" s="22"/>
      <c r="L40" s="22"/>
      <c r="M40" s="22"/>
      <c r="N40" s="22"/>
      <c r="O40" s="22"/>
      <c r="P40" s="22"/>
    </row>
    <row r="41" spans="1:16" ht="39" customHeight="1" x14ac:dyDescent="0.15">
      <c r="A41" s="22"/>
      <c r="B41" s="35"/>
      <c r="C41" s="1175" t="s">
        <v>533</v>
      </c>
      <c r="D41" s="1176"/>
      <c r="E41" s="1177"/>
      <c r="F41" s="36">
        <v>0</v>
      </c>
      <c r="G41" s="37">
        <v>0</v>
      </c>
      <c r="H41" s="37">
        <v>0.04</v>
      </c>
      <c r="I41" s="37">
        <v>0.03</v>
      </c>
      <c r="J41" s="38">
        <v>0</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v>0.01</v>
      </c>
      <c r="G43" s="42">
        <v>0.04</v>
      </c>
      <c r="H43" s="42">
        <v>0.01</v>
      </c>
      <c r="I43" s="42">
        <v>0.04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14763</v>
      </c>
      <c r="L45" s="60">
        <v>14806</v>
      </c>
      <c r="M45" s="60">
        <v>14761</v>
      </c>
      <c r="N45" s="60">
        <v>14455</v>
      </c>
      <c r="O45" s="61">
        <v>13742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3982</v>
      </c>
      <c r="L48" s="64">
        <v>3506</v>
      </c>
      <c r="M48" s="64">
        <v>3528</v>
      </c>
      <c r="N48" s="64">
        <v>3574</v>
      </c>
      <c r="O48" s="65">
        <v>3540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19</v>
      </c>
      <c r="L49" s="64">
        <v>21</v>
      </c>
      <c r="M49" s="64">
        <v>22</v>
      </c>
      <c r="N49" s="64">
        <v>24</v>
      </c>
      <c r="O49" s="65">
        <v>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327</v>
      </c>
      <c r="L50" s="64">
        <v>619</v>
      </c>
      <c r="M50" s="64">
        <v>533</v>
      </c>
      <c r="N50" s="64">
        <v>517</v>
      </c>
      <c r="O50" s="65">
        <v>471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481</v>
      </c>
      <c r="M51" s="64" t="s">
        <v>481</v>
      </c>
      <c r="N51" s="64" t="s">
        <v>481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11477</v>
      </c>
      <c r="L52" s="64">
        <v>11421</v>
      </c>
      <c r="M52" s="64">
        <v>11706</v>
      </c>
      <c r="N52" s="64">
        <v>11962</v>
      </c>
      <c r="O52" s="65">
        <v>11704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7614</v>
      </c>
      <c r="L53" s="69">
        <v>7531</v>
      </c>
      <c r="M53" s="69">
        <v>7138</v>
      </c>
      <c r="N53" s="69">
        <v>6608</v>
      </c>
      <c r="O53" s="70">
        <v>6071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137003</v>
      </c>
      <c r="J41" s="83">
        <v>133107</v>
      </c>
      <c r="K41" s="83">
        <v>126036</v>
      </c>
      <c r="L41" s="83">
        <v>118879</v>
      </c>
      <c r="M41" s="84">
        <v>112640</v>
      </c>
    </row>
    <row r="42" spans="2:13" ht="27.75" customHeight="1" x14ac:dyDescent="0.15">
      <c r="B42" s="1201"/>
      <c r="C42" s="1202"/>
      <c r="D42" s="85"/>
      <c r="E42" s="1205" t="s">
        <v>25</v>
      </c>
      <c r="F42" s="1205"/>
      <c r="G42" s="1205"/>
      <c r="H42" s="1206"/>
      <c r="I42" s="86">
        <v>3597</v>
      </c>
      <c r="J42" s="87">
        <v>3067</v>
      </c>
      <c r="K42" s="87">
        <v>2604</v>
      </c>
      <c r="L42" s="87">
        <v>1721</v>
      </c>
      <c r="M42" s="88">
        <v>1274</v>
      </c>
    </row>
    <row r="43" spans="2:13" ht="27.75" customHeight="1" x14ac:dyDescent="0.15">
      <c r="B43" s="1201"/>
      <c r="C43" s="1202"/>
      <c r="D43" s="85"/>
      <c r="E43" s="1205" t="s">
        <v>26</v>
      </c>
      <c r="F43" s="1205"/>
      <c r="G43" s="1205"/>
      <c r="H43" s="1206"/>
      <c r="I43" s="86">
        <v>72639</v>
      </c>
      <c r="J43" s="87">
        <v>72682</v>
      </c>
      <c r="K43" s="87">
        <v>71241</v>
      </c>
      <c r="L43" s="87">
        <v>69967</v>
      </c>
      <c r="M43" s="88">
        <v>68271</v>
      </c>
    </row>
    <row r="44" spans="2:13" ht="27.75" customHeight="1" x14ac:dyDescent="0.15">
      <c r="B44" s="1201"/>
      <c r="C44" s="1202"/>
      <c r="D44" s="85"/>
      <c r="E44" s="1205" t="s">
        <v>27</v>
      </c>
      <c r="F44" s="1205"/>
      <c r="G44" s="1205"/>
      <c r="H44" s="1206"/>
      <c r="I44" s="86">
        <v>68</v>
      </c>
      <c r="J44" s="87">
        <v>136</v>
      </c>
      <c r="K44" s="87">
        <v>297</v>
      </c>
      <c r="L44" s="87">
        <v>340</v>
      </c>
      <c r="M44" s="88">
        <v>352</v>
      </c>
    </row>
    <row r="45" spans="2:13" ht="27.75" customHeight="1" x14ac:dyDescent="0.15">
      <c r="B45" s="1201"/>
      <c r="C45" s="1202"/>
      <c r="D45" s="85"/>
      <c r="E45" s="1205" t="s">
        <v>28</v>
      </c>
      <c r="F45" s="1205"/>
      <c r="G45" s="1205"/>
      <c r="H45" s="1206"/>
      <c r="I45" s="86">
        <v>10147</v>
      </c>
      <c r="J45" s="87">
        <v>9911</v>
      </c>
      <c r="K45" s="87">
        <v>9499</v>
      </c>
      <c r="L45" s="87">
        <v>9424</v>
      </c>
      <c r="M45" s="88">
        <v>8547</v>
      </c>
    </row>
    <row r="46" spans="2:13" ht="27.75" customHeight="1" x14ac:dyDescent="0.15">
      <c r="B46" s="1201"/>
      <c r="C46" s="1202"/>
      <c r="D46" s="85"/>
      <c r="E46" s="1205" t="s">
        <v>29</v>
      </c>
      <c r="F46" s="1205"/>
      <c r="G46" s="1205"/>
      <c r="H46" s="1206"/>
      <c r="I46" s="86">
        <v>24</v>
      </c>
      <c r="J46" s="87">
        <v>21</v>
      </c>
      <c r="K46" s="87">
        <v>18</v>
      </c>
      <c r="L46" s="87">
        <v>15</v>
      </c>
      <c r="M46" s="88">
        <v>13</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6859</v>
      </c>
      <c r="J49" s="87">
        <v>5977</v>
      </c>
      <c r="K49" s="87">
        <v>6712</v>
      </c>
      <c r="L49" s="87">
        <v>7220</v>
      </c>
      <c r="M49" s="88">
        <v>8387</v>
      </c>
    </row>
    <row r="50" spans="2:13" ht="27.75" customHeight="1" x14ac:dyDescent="0.15">
      <c r="B50" s="1201"/>
      <c r="C50" s="1202"/>
      <c r="D50" s="85"/>
      <c r="E50" s="1205" t="s">
        <v>34</v>
      </c>
      <c r="F50" s="1205"/>
      <c r="G50" s="1205"/>
      <c r="H50" s="1206"/>
      <c r="I50" s="86">
        <v>5777</v>
      </c>
      <c r="J50" s="87">
        <v>6476</v>
      </c>
      <c r="K50" s="87">
        <v>5599</v>
      </c>
      <c r="L50" s="87">
        <v>4839</v>
      </c>
      <c r="M50" s="88">
        <v>4387</v>
      </c>
    </row>
    <row r="51" spans="2:13" ht="27.75" customHeight="1" x14ac:dyDescent="0.15">
      <c r="B51" s="1203"/>
      <c r="C51" s="1204"/>
      <c r="D51" s="85"/>
      <c r="E51" s="1205" t="s">
        <v>35</v>
      </c>
      <c r="F51" s="1205"/>
      <c r="G51" s="1205"/>
      <c r="H51" s="1206"/>
      <c r="I51" s="86">
        <v>123389</v>
      </c>
      <c r="J51" s="87">
        <v>125110</v>
      </c>
      <c r="K51" s="87">
        <v>121742</v>
      </c>
      <c r="L51" s="87">
        <v>117631</v>
      </c>
      <c r="M51" s="88">
        <v>114013</v>
      </c>
    </row>
    <row r="52" spans="2:13" ht="27.75" customHeight="1" thickBot="1" x14ac:dyDescent="0.2">
      <c r="B52" s="1207" t="s">
        <v>36</v>
      </c>
      <c r="C52" s="1208"/>
      <c r="D52" s="90"/>
      <c r="E52" s="1209" t="s">
        <v>37</v>
      </c>
      <c r="F52" s="1209"/>
      <c r="G52" s="1209"/>
      <c r="H52" s="1210"/>
      <c r="I52" s="91">
        <v>87452</v>
      </c>
      <c r="J52" s="92">
        <v>81362</v>
      </c>
      <c r="K52" s="92">
        <v>75642</v>
      </c>
      <c r="L52" s="92">
        <v>70657</v>
      </c>
      <c r="M52" s="93">
        <v>64310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85" zoomScaleNormal="8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8"/>
      <c r="H50" s="1239"/>
      <c r="I50" s="1239"/>
      <c r="J50" s="1240"/>
      <c r="K50" s="354" t="s">
        <v>521</v>
      </c>
      <c r="L50" s="354" t="s">
        <v>522</v>
      </c>
      <c r="M50" s="354" t="s">
        <v>523</v>
      </c>
      <c r="N50" s="354" t="s">
        <v>524</v>
      </c>
      <c r="O50" s="354" t="s">
        <v>525</v>
      </c>
    </row>
    <row r="51" spans="1:17" x14ac:dyDescent="0.15">
      <c r="B51" s="248"/>
      <c r="C51" s="244"/>
      <c r="D51" s="244"/>
      <c r="E51" s="244"/>
      <c r="F51" s="244"/>
      <c r="G51" s="1241" t="s">
        <v>558</v>
      </c>
      <c r="H51" s="1242"/>
      <c r="I51" s="1247" t="s">
        <v>559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561</v>
      </c>
      <c r="H55" s="1222"/>
      <c r="I55" s="1227" t="s">
        <v>559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562</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9" t="s">
        <v>566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8"/>
      <c r="H72" s="1239"/>
      <c r="I72" s="1239"/>
      <c r="J72" s="1240"/>
      <c r="K72" s="354" t="s">
        <v>521</v>
      </c>
      <c r="L72" s="354" t="s">
        <v>522</v>
      </c>
      <c r="M72" s="354" t="s">
        <v>523</v>
      </c>
      <c r="N72" s="354" t="s">
        <v>524</v>
      </c>
      <c r="O72" s="354" t="s">
        <v>525</v>
      </c>
    </row>
    <row r="73" spans="2:30" x14ac:dyDescent="0.15">
      <c r="B73" s="248"/>
      <c r="C73" s="244"/>
      <c r="D73" s="244"/>
      <c r="E73" s="244"/>
      <c r="F73" s="244"/>
      <c r="G73" s="1241" t="s">
        <v>558</v>
      </c>
      <c r="H73" s="1242"/>
      <c r="I73" s="1247" t="s">
        <v>559</v>
      </c>
      <c r="J73" s="1247"/>
      <c r="K73" s="1228">
        <v>237.7</v>
      </c>
      <c r="L73" s="1228">
        <v>224.2</v>
      </c>
      <c r="M73" s="1215">
        <v>206.6</v>
      </c>
      <c r="N73" s="1215">
        <v>196.9</v>
      </c>
      <c r="O73" s="1215">
        <v>176.9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565</v>
      </c>
      <c r="J75" s="1227"/>
      <c r="K75" s="1219">
        <v>21.4</v>
      </c>
      <c r="L75" s="1219">
        <v>21</v>
      </c>
      <c r="M75" s="1219">
        <v>20.3</v>
      </c>
      <c r="N75" s="1219">
        <v>19.5</v>
      </c>
      <c r="O75" s="1219">
        <v>18.2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561</v>
      </c>
      <c r="H77" s="1222"/>
      <c r="I77" s="1227" t="s">
        <v>559</v>
      </c>
      <c r="J77" s="1227"/>
      <c r="K77" s="1228">
        <v>53.1</v>
      </c>
      <c r="L77" s="1228">
        <v>42</v>
      </c>
      <c r="M77" s="1215">
        <v>32.6</v>
      </c>
      <c r="N77" s="1215">
        <v>30.5</v>
      </c>
      <c r="O77" s="1215">
        <v>21.2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565</v>
      </c>
      <c r="J79" s="1217"/>
      <c r="K79" s="1218">
        <v>7.6</v>
      </c>
      <c r="L79" s="1218">
        <v>6.8</v>
      </c>
      <c r="M79" s="1218">
        <v>5.9</v>
      </c>
      <c r="N79" s="1218">
        <v>5.2</v>
      </c>
      <c r="O79" s="1218">
        <v>4.0999999999999996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5"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64461</v>
      </c>
      <c r="E3" s="116"/>
      <c r="F3" s="117">
        <v>38606</v>
      </c>
      <c r="G3" s="118"/>
      <c r="H3" s="119"/>
    </row>
    <row r="4" spans="1:8" x14ac:dyDescent="0.15">
      <c r="A4" s="120"/>
      <c r="B4" s="121"/>
      <c r="C4" s="122"/>
      <c r="D4" s="123">
        <v>34863</v>
      </c>
      <c r="E4" s="124"/>
      <c r="F4" s="125">
        <v>22435</v>
      </c>
      <c r="G4" s="126"/>
      <c r="H4" s="127"/>
    </row>
    <row r="5" spans="1:8" x14ac:dyDescent="0.15">
      <c r="A5" s="108" t="s">
        <v>515</v>
      </c>
      <c r="B5" s="113"/>
      <c r="C5" s="114"/>
      <c r="D5" s="115">
        <v>66770</v>
      </c>
      <c r="E5" s="116"/>
      <c r="F5" s="117">
        <v>39425</v>
      </c>
      <c r="G5" s="118"/>
      <c r="H5" s="119"/>
    </row>
    <row r="6" spans="1:8" x14ac:dyDescent="0.15">
      <c r="A6" s="120"/>
      <c r="B6" s="121"/>
      <c r="C6" s="122"/>
      <c r="D6" s="123">
        <v>30389</v>
      </c>
      <c r="E6" s="124"/>
      <c r="F6" s="125">
        <v>22414</v>
      </c>
      <c r="G6" s="126"/>
      <c r="H6" s="127"/>
    </row>
    <row r="7" spans="1:8" x14ac:dyDescent="0.15">
      <c r="A7" s="108" t="s">
        <v>516</v>
      </c>
      <c r="B7" s="113"/>
      <c r="C7" s="114"/>
      <c r="D7" s="115">
        <v>47721</v>
      </c>
      <c r="E7" s="116"/>
      <c r="F7" s="117">
        <v>43141</v>
      </c>
      <c r="G7" s="118"/>
      <c r="H7" s="119"/>
    </row>
    <row r="8" spans="1:8" x14ac:dyDescent="0.15">
      <c r="A8" s="120"/>
      <c r="B8" s="121"/>
      <c r="C8" s="122"/>
      <c r="D8" s="123">
        <v>26012</v>
      </c>
      <c r="E8" s="124"/>
      <c r="F8" s="125">
        <v>21887</v>
      </c>
      <c r="G8" s="126"/>
      <c r="H8" s="127"/>
    </row>
    <row r="9" spans="1:8" x14ac:dyDescent="0.15">
      <c r="A9" s="108" t="s">
        <v>517</v>
      </c>
      <c r="B9" s="113"/>
      <c r="C9" s="114"/>
      <c r="D9" s="115">
        <v>46293</v>
      </c>
      <c r="E9" s="116"/>
      <c r="F9" s="117">
        <v>45117</v>
      </c>
      <c r="G9" s="118"/>
      <c r="H9" s="119"/>
    </row>
    <row r="10" spans="1:8" x14ac:dyDescent="0.15">
      <c r="A10" s="120"/>
      <c r="B10" s="121"/>
      <c r="C10" s="122"/>
      <c r="D10" s="123">
        <v>24659</v>
      </c>
      <c r="E10" s="124"/>
      <c r="F10" s="125">
        <v>25589</v>
      </c>
      <c r="G10" s="126"/>
      <c r="H10" s="127"/>
    </row>
    <row r="11" spans="1:8" x14ac:dyDescent="0.15">
      <c r="A11" s="108" t="s">
        <v>518</v>
      </c>
      <c r="B11" s="113"/>
      <c r="C11" s="114"/>
      <c r="D11" s="115">
        <v>52155</v>
      </c>
      <c r="E11" s="116"/>
      <c r="F11" s="117">
        <v>43532</v>
      </c>
      <c r="G11" s="118"/>
      <c r="H11" s="119"/>
    </row>
    <row r="12" spans="1:8" x14ac:dyDescent="0.15">
      <c r="A12" s="120"/>
      <c r="B12" s="121"/>
      <c r="C12" s="128"/>
      <c r="D12" s="123">
        <v>29537</v>
      </c>
      <c r="E12" s="124"/>
      <c r="F12" s="125">
        <v>25435</v>
      </c>
      <c r="G12" s="126"/>
      <c r="H12" s="127"/>
    </row>
    <row r="13" spans="1:8" x14ac:dyDescent="0.15">
      <c r="A13" s="108"/>
      <c r="B13" s="113"/>
      <c r="C13" s="129"/>
      <c r="D13" s="130">
        <v>55480</v>
      </c>
      <c r="E13" s="131"/>
      <c r="F13" s="132">
        <v>41964</v>
      </c>
      <c r="G13" s="133"/>
      <c r="H13" s="119"/>
    </row>
    <row r="14" spans="1:8" x14ac:dyDescent="0.15">
      <c r="A14" s="120"/>
      <c r="B14" s="121"/>
      <c r="C14" s="122"/>
      <c r="D14" s="123">
        <v>29092</v>
      </c>
      <c r="E14" s="124"/>
      <c r="F14" s="125">
        <v>23552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2.2599999999999998</v>
      </c>
      <c r="C19" s="134">
        <f>ROUND(VALUE(SUBSTITUTE(実質収支比率等に係る経年分析!G$48,"▲","-")),2)</f>
        <v>3.34</v>
      </c>
      <c r="D19" s="134">
        <f>ROUND(VALUE(SUBSTITUTE(実質収支比率等に係る経年分析!H$48,"▲","-")),2)</f>
        <v>2.2000000000000002</v>
      </c>
      <c r="E19" s="134">
        <f>ROUND(VALUE(SUBSTITUTE(実質収支比率等に係る経年分析!I$48,"▲","-")),2)</f>
        <v>3.29</v>
      </c>
      <c r="F19" s="134">
        <f>ROUND(VALUE(SUBSTITUTE(実質収支比率等に係る経年分析!J$48,"▲","-")),2)</f>
        <v>2.06</v>
      </c>
    </row>
    <row r="20" spans="1:11" x14ac:dyDescent="0.15">
      <c r="A20" s="134" t="s">
        <v>42</v>
      </c>
      <c r="B20" s="134">
        <f>ROUND(VALUE(SUBSTITUTE(実質収支比率等に係る経年分析!F$47,"▲","-")),2)</f>
        <v>5.92</v>
      </c>
      <c r="C20" s="134">
        <f>ROUND(VALUE(SUBSTITUTE(実質収支比率等に係る経年分析!G$47,"▲","-")),2)</f>
        <v>6.05</v>
      </c>
      <c r="D20" s="134">
        <f>ROUND(VALUE(SUBSTITUTE(実質収支比率等に係る経年分析!H$47,"▲","-")),2)</f>
        <v>8.06</v>
      </c>
      <c r="E20" s="134">
        <f>ROUND(VALUE(SUBSTITUTE(実質収支比率等に係る経年分析!I$47,"▲","-")),2)</f>
        <v>8.17</v>
      </c>
      <c r="F20" s="134">
        <f>ROUND(VALUE(SUBSTITUTE(実質収支比率等に係る経年分析!J$47,"▲","-")),2)</f>
        <v>8.17</v>
      </c>
    </row>
    <row r="21" spans="1:11" x14ac:dyDescent="0.15">
      <c r="A21" s="134" t="s">
        <v>43</v>
      </c>
      <c r="B21" s="134">
        <f>IF(ISNUMBER(VALUE(SUBSTITUTE(実質収支比率等に係る経年分析!F$49,"▲","-"))),ROUND(VALUE(SUBSTITUTE(実質収支比率等に係る経年分析!F$49,"▲","-")),2),NA())</f>
        <v>2.57</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2.7</v>
      </c>
      <c r="F21" s="134">
        <f>IF(ISNUMBER(VALUE(SUBSTITUTE(実質収支比率等に係る経年分析!J$49,"▲","-"))),ROUND(VALUE(SUBSTITUTE(実質収支比率等に係る経年分析!J$49,"▲","-")),2),NA())</f>
        <v>0.47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x14ac:dyDescent="0.15">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2.2200000000000002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4.2699999999999996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11477</v>
      </c>
      <c r="E42" s="136"/>
      <c r="F42" s="136"/>
      <c r="G42" s="136">
        <f>'実質公債費比率（分子）の構造'!L$52</f>
        <v>11421</v>
      </c>
      <c r="H42" s="136"/>
      <c r="I42" s="136"/>
      <c r="J42" s="136">
        <f>'実質公債費比率（分子）の構造'!M$52</f>
        <v>11706</v>
      </c>
      <c r="K42" s="136"/>
      <c r="L42" s="136"/>
      <c r="M42" s="136">
        <f>'実質公債費比率（分子）の構造'!N$52</f>
        <v>11962</v>
      </c>
      <c r="N42" s="136"/>
      <c r="O42" s="136"/>
      <c r="P42" s="136">
        <f>'実質公債費比率（分子）の構造'!O$52</f>
        <v>11704</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327</v>
      </c>
      <c r="C44" s="136"/>
      <c r="D44" s="136"/>
      <c r="E44" s="136">
        <f>'実質公債費比率（分子）の構造'!L$50</f>
        <v>619</v>
      </c>
      <c r="F44" s="136"/>
      <c r="G44" s="136"/>
      <c r="H44" s="136">
        <f>'実質公債費比率（分子）の構造'!M$50</f>
        <v>533</v>
      </c>
      <c r="I44" s="136"/>
      <c r="J44" s="136"/>
      <c r="K44" s="136">
        <f>'実質公債費比率（分子）の構造'!N$50</f>
        <v>517</v>
      </c>
      <c r="L44" s="136"/>
      <c r="M44" s="136"/>
      <c r="N44" s="136">
        <f>'実質公債費比率（分子）の構造'!O$50</f>
        <v>471</v>
      </c>
      <c r="O44" s="136"/>
      <c r="P44" s="136"/>
    </row>
    <row r="45" spans="1:16" x14ac:dyDescent="0.15">
      <c r="A45" s="136" t="s">
        <v>53</v>
      </c>
      <c r="B45" s="136">
        <f>'実質公債費比率（分子）の構造'!K$49</f>
        <v>19</v>
      </c>
      <c r="C45" s="136"/>
      <c r="D45" s="136"/>
      <c r="E45" s="136">
        <f>'実質公債費比率（分子）の構造'!L$49</f>
        <v>21</v>
      </c>
      <c r="F45" s="136"/>
      <c r="G45" s="136"/>
      <c r="H45" s="136">
        <f>'実質公債費比率（分子）の構造'!M$49</f>
        <v>22</v>
      </c>
      <c r="I45" s="136"/>
      <c r="J45" s="136"/>
      <c r="K45" s="136">
        <f>'実質公債費比率（分子）の構造'!N$49</f>
        <v>24</v>
      </c>
      <c r="L45" s="136"/>
      <c r="M45" s="136"/>
      <c r="N45" s="136">
        <f>'実質公債費比率（分子）の構造'!O$49</f>
        <v>22</v>
      </c>
      <c r="O45" s="136"/>
      <c r="P45" s="136"/>
    </row>
    <row r="46" spans="1:16" x14ac:dyDescent="0.15">
      <c r="A46" s="136" t="s">
        <v>54</v>
      </c>
      <c r="B46" s="136">
        <f>'実質公債費比率（分子）の構造'!K$48</f>
        <v>3982</v>
      </c>
      <c r="C46" s="136"/>
      <c r="D46" s="136"/>
      <c r="E46" s="136">
        <f>'実質公債費比率（分子）の構造'!L$48</f>
        <v>3506</v>
      </c>
      <c r="F46" s="136"/>
      <c r="G46" s="136"/>
      <c r="H46" s="136">
        <f>'実質公債費比率（分子）の構造'!M$48</f>
        <v>3528</v>
      </c>
      <c r="I46" s="136"/>
      <c r="J46" s="136"/>
      <c r="K46" s="136">
        <f>'実質公債費比率（分子）の構造'!N$48</f>
        <v>3574</v>
      </c>
      <c r="L46" s="136"/>
      <c r="M46" s="136"/>
      <c r="N46" s="136">
        <f>'実質公債費比率（分子）の構造'!O$48</f>
        <v>3540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14763</v>
      </c>
      <c r="C49" s="136"/>
      <c r="D49" s="136"/>
      <c r="E49" s="136">
        <f>'実質公債費比率（分子）の構造'!L$45</f>
        <v>14806</v>
      </c>
      <c r="F49" s="136"/>
      <c r="G49" s="136"/>
      <c r="H49" s="136">
        <f>'実質公債費比率（分子）の構造'!M$45</f>
        <v>14761</v>
      </c>
      <c r="I49" s="136"/>
      <c r="J49" s="136"/>
      <c r="K49" s="136">
        <f>'実質公債費比率（分子）の構造'!N$45</f>
        <v>14455</v>
      </c>
      <c r="L49" s="136"/>
      <c r="M49" s="136"/>
      <c r="N49" s="136">
        <f>'実質公債費比率（分子）の構造'!O$45</f>
        <v>13742</v>
      </c>
      <c r="O49" s="136"/>
      <c r="P49" s="136"/>
    </row>
    <row r="50" spans="1:16" x14ac:dyDescent="0.15">
      <c r="A50" s="136" t="s">
        <v>58</v>
      </c>
      <c r="B50" s="136" t="e">
        <f>NA()</f>
        <v>#N/A</v>
      </c>
      <c r="C50" s="136">
        <f>IF(ISNUMBER('実質公債費比率（分子）の構造'!K$53),'実質公債費比率（分子）の構造'!K$53,NA())</f>
        <v>7614</v>
      </c>
      <c r="D50" s="136" t="e">
        <f>NA()</f>
        <v>#N/A</v>
      </c>
      <c r="E50" s="136" t="e">
        <f>NA()</f>
        <v>#N/A</v>
      </c>
      <c r="F50" s="136">
        <f>IF(ISNUMBER('実質公債費比率（分子）の構造'!L$53),'実質公債費比率（分子）の構造'!L$53,NA())</f>
        <v>7531</v>
      </c>
      <c r="G50" s="136" t="e">
        <f>NA()</f>
        <v>#N/A</v>
      </c>
      <c r="H50" s="136" t="e">
        <f>NA()</f>
        <v>#N/A</v>
      </c>
      <c r="I50" s="136">
        <f>IF(ISNUMBER('実質公債費比率（分子）の構造'!M$53),'実質公債費比率（分子）の構造'!M$53,NA())</f>
        <v>7138</v>
      </c>
      <c r="J50" s="136" t="e">
        <f>NA()</f>
        <v>#N/A</v>
      </c>
      <c r="K50" s="136" t="e">
        <f>NA()</f>
        <v>#N/A</v>
      </c>
      <c r="L50" s="136">
        <f>IF(ISNUMBER('実質公債費比率（分子）の構造'!N$53),'実質公債費比率（分子）の構造'!N$53,NA())</f>
        <v>6608</v>
      </c>
      <c r="M50" s="136" t="e">
        <f>NA()</f>
        <v>#N/A</v>
      </c>
      <c r="N50" s="136" t="e">
        <f>NA()</f>
        <v>#N/A</v>
      </c>
      <c r="O50" s="136">
        <f>IF(ISNUMBER('実質公債費比率（分子）の構造'!O$53),'実質公債費比率（分子）の構造'!O$53,NA())</f>
        <v>6071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123389</v>
      </c>
      <c r="E56" s="135"/>
      <c r="F56" s="135"/>
      <c r="G56" s="135">
        <f>'将来負担比率（分子）の構造'!J$51</f>
        <v>125110</v>
      </c>
      <c r="H56" s="135"/>
      <c r="I56" s="135"/>
      <c r="J56" s="135">
        <f>'将来負担比率（分子）の構造'!K$51</f>
        <v>121742</v>
      </c>
      <c r="K56" s="135"/>
      <c r="L56" s="135"/>
      <c r="M56" s="135">
        <f>'将来負担比率（分子）の構造'!L$51</f>
        <v>117631</v>
      </c>
      <c r="N56" s="135"/>
      <c r="O56" s="135"/>
      <c r="P56" s="135">
        <f>'将来負担比率（分子）の構造'!M$51</f>
        <v>114013</v>
      </c>
    </row>
    <row r="57" spans="1:16" x14ac:dyDescent="0.15">
      <c r="A57" s="135" t="s">
        <v>34</v>
      </c>
      <c r="B57" s="135"/>
      <c r="C57" s="135"/>
      <c r="D57" s="135">
        <f>'将来負担比率（分子）の構造'!I$50</f>
        <v>5777</v>
      </c>
      <c r="E57" s="135"/>
      <c r="F57" s="135"/>
      <c r="G57" s="135">
        <f>'将来負担比率（分子）の構造'!J$50</f>
        <v>6476</v>
      </c>
      <c r="H57" s="135"/>
      <c r="I57" s="135"/>
      <c r="J57" s="135">
        <f>'将来負担比率（分子）の構造'!K$50</f>
        <v>5599</v>
      </c>
      <c r="K57" s="135"/>
      <c r="L57" s="135"/>
      <c r="M57" s="135">
        <f>'将来負担比率（分子）の構造'!L$50</f>
        <v>4839</v>
      </c>
      <c r="N57" s="135"/>
      <c r="O57" s="135"/>
      <c r="P57" s="135">
        <f>'将来負担比率（分子）の構造'!M$50</f>
        <v>4387</v>
      </c>
    </row>
    <row r="58" spans="1:16" x14ac:dyDescent="0.15">
      <c r="A58" s="135" t="s">
        <v>33</v>
      </c>
      <c r="B58" s="135"/>
      <c r="C58" s="135"/>
      <c r="D58" s="135">
        <f>'将来負担比率（分子）の構造'!I$49</f>
        <v>6859</v>
      </c>
      <c r="E58" s="135"/>
      <c r="F58" s="135"/>
      <c r="G58" s="135">
        <f>'将来負担比率（分子）の構造'!J$49</f>
        <v>5977</v>
      </c>
      <c r="H58" s="135"/>
      <c r="I58" s="135"/>
      <c r="J58" s="135">
        <f>'将来負担比率（分子）の構造'!K$49</f>
        <v>6712</v>
      </c>
      <c r="K58" s="135"/>
      <c r="L58" s="135"/>
      <c r="M58" s="135">
        <f>'将来負担比率（分子）の構造'!L$49</f>
        <v>7220</v>
      </c>
      <c r="N58" s="135"/>
      <c r="O58" s="135"/>
      <c r="P58" s="135">
        <f>'将来負担比率（分子）の構造'!M$49</f>
        <v>8387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24</v>
      </c>
      <c r="C61" s="135"/>
      <c r="D61" s="135"/>
      <c r="E61" s="135">
        <f>'将来負担比率（分子）の構造'!J$46</f>
        <v>21</v>
      </c>
      <c r="F61" s="135"/>
      <c r="G61" s="135"/>
      <c r="H61" s="135">
        <f>'将来負担比率（分子）の構造'!K$46</f>
        <v>18</v>
      </c>
      <c r="I61" s="135"/>
      <c r="J61" s="135"/>
      <c r="K61" s="135">
        <f>'将来負担比率（分子）の構造'!L$46</f>
        <v>15</v>
      </c>
      <c r="L61" s="135"/>
      <c r="M61" s="135"/>
      <c r="N61" s="135">
        <f>'将来負担比率（分子）の構造'!M$46</f>
        <v>13</v>
      </c>
      <c r="O61" s="135"/>
      <c r="P61" s="135"/>
    </row>
    <row r="62" spans="1:16" x14ac:dyDescent="0.15">
      <c r="A62" s="135" t="s">
        <v>28</v>
      </c>
      <c r="B62" s="135">
        <f>'将来負担比率（分子）の構造'!I$45</f>
        <v>10147</v>
      </c>
      <c r="C62" s="135"/>
      <c r="D62" s="135"/>
      <c r="E62" s="135">
        <f>'将来負担比率（分子）の構造'!J$45</f>
        <v>9911</v>
      </c>
      <c r="F62" s="135"/>
      <c r="G62" s="135"/>
      <c r="H62" s="135">
        <f>'将来負担比率（分子）の構造'!K$45</f>
        <v>9499</v>
      </c>
      <c r="I62" s="135"/>
      <c r="J62" s="135"/>
      <c r="K62" s="135">
        <f>'将来負担比率（分子）の構造'!L$45</f>
        <v>9424</v>
      </c>
      <c r="L62" s="135"/>
      <c r="M62" s="135"/>
      <c r="N62" s="135">
        <f>'将来負担比率（分子）の構造'!M$45</f>
        <v>8547</v>
      </c>
      <c r="O62" s="135"/>
      <c r="P62" s="135"/>
    </row>
    <row r="63" spans="1:16" x14ac:dyDescent="0.15">
      <c r="A63" s="135" t="s">
        <v>27</v>
      </c>
      <c r="B63" s="135">
        <f>'将来負担比率（分子）の構造'!I$44</f>
        <v>68</v>
      </c>
      <c r="C63" s="135"/>
      <c r="D63" s="135"/>
      <c r="E63" s="135">
        <f>'将来負担比率（分子）の構造'!J$44</f>
        <v>136</v>
      </c>
      <c r="F63" s="135"/>
      <c r="G63" s="135"/>
      <c r="H63" s="135">
        <f>'将来負担比率（分子）の構造'!K$44</f>
        <v>297</v>
      </c>
      <c r="I63" s="135"/>
      <c r="J63" s="135"/>
      <c r="K63" s="135">
        <f>'将来負担比率（分子）の構造'!L$44</f>
        <v>340</v>
      </c>
      <c r="L63" s="135"/>
      <c r="M63" s="135"/>
      <c r="N63" s="135">
        <f>'将来負担比率（分子）の構造'!M$44</f>
        <v>352</v>
      </c>
      <c r="O63" s="135"/>
      <c r="P63" s="135"/>
    </row>
    <row r="64" spans="1:16" x14ac:dyDescent="0.15">
      <c r="A64" s="135" t="s">
        <v>26</v>
      </c>
      <c r="B64" s="135">
        <f>'将来負担比率（分子）の構造'!I$43</f>
        <v>72639</v>
      </c>
      <c r="C64" s="135"/>
      <c r="D64" s="135"/>
      <c r="E64" s="135">
        <f>'将来負担比率（分子）の構造'!J$43</f>
        <v>72682</v>
      </c>
      <c r="F64" s="135"/>
      <c r="G64" s="135"/>
      <c r="H64" s="135">
        <f>'将来負担比率（分子）の構造'!K$43</f>
        <v>71241</v>
      </c>
      <c r="I64" s="135"/>
      <c r="J64" s="135"/>
      <c r="K64" s="135">
        <f>'将来負担比率（分子）の構造'!L$43</f>
        <v>69967</v>
      </c>
      <c r="L64" s="135"/>
      <c r="M64" s="135"/>
      <c r="N64" s="135">
        <f>'将来負担比率（分子）の構造'!M$43</f>
        <v>68271</v>
      </c>
      <c r="O64" s="135"/>
      <c r="P64" s="135"/>
    </row>
    <row r="65" spans="1:16" x14ac:dyDescent="0.15">
      <c r="A65" s="135" t="s">
        <v>25</v>
      </c>
      <c r="B65" s="135">
        <f>'将来負担比率（分子）の構造'!I$42</f>
        <v>3597</v>
      </c>
      <c r="C65" s="135"/>
      <c r="D65" s="135"/>
      <c r="E65" s="135">
        <f>'将来負担比率（分子）の構造'!J$42</f>
        <v>3067</v>
      </c>
      <c r="F65" s="135"/>
      <c r="G65" s="135"/>
      <c r="H65" s="135">
        <f>'将来負担比率（分子）の構造'!K$42</f>
        <v>2604</v>
      </c>
      <c r="I65" s="135"/>
      <c r="J65" s="135"/>
      <c r="K65" s="135">
        <f>'将来負担比率（分子）の構造'!L$42</f>
        <v>1721</v>
      </c>
      <c r="L65" s="135"/>
      <c r="M65" s="135"/>
      <c r="N65" s="135">
        <f>'将来負担比率（分子）の構造'!M$42</f>
        <v>1274</v>
      </c>
      <c r="O65" s="135"/>
      <c r="P65" s="135"/>
    </row>
    <row r="66" spans="1:16" x14ac:dyDescent="0.15">
      <c r="A66" s="135" t="s">
        <v>24</v>
      </c>
      <c r="B66" s="135">
        <f>'将来負担比率（分子）の構造'!I$41</f>
        <v>137003</v>
      </c>
      <c r="C66" s="135"/>
      <c r="D66" s="135"/>
      <c r="E66" s="135">
        <f>'将来負担比率（分子）の構造'!J$41</f>
        <v>133107</v>
      </c>
      <c r="F66" s="135"/>
      <c r="G66" s="135"/>
      <c r="H66" s="135">
        <f>'将来負担比率（分子）の構造'!K$41</f>
        <v>126036</v>
      </c>
      <c r="I66" s="135"/>
      <c r="J66" s="135"/>
      <c r="K66" s="135">
        <f>'将来負担比率（分子）の構造'!L$41</f>
        <v>118879</v>
      </c>
      <c r="L66" s="135"/>
      <c r="M66" s="135"/>
      <c r="N66" s="135">
        <f>'将来負担比率（分子）の構造'!M$41</f>
        <v>112640</v>
      </c>
      <c r="O66" s="135"/>
      <c r="P66" s="135"/>
    </row>
    <row r="67" spans="1:16" x14ac:dyDescent="0.15">
      <c r="A67" s="135" t="s">
        <v>62</v>
      </c>
      <c r="B67" s="135" t="e">
        <f>NA()</f>
        <v>#N/A</v>
      </c>
      <c r="C67" s="135">
        <f>IF(ISNUMBER('将来負担比率（分子）の構造'!I$52), IF('将来負担比率（分子）の構造'!I$52 &lt; 0, 0, '将来負担比率（分子）の構造'!I$52), NA())</f>
        <v>87452</v>
      </c>
      <c r="D67" s="135" t="e">
        <f>NA()</f>
        <v>#N/A</v>
      </c>
      <c r="E67" s="135" t="e">
        <f>NA()</f>
        <v>#N/A</v>
      </c>
      <c r="F67" s="135">
        <f>IF(ISNUMBER('将来負担比率（分子）の構造'!J$52), IF('将来負担比率（分子）の構造'!J$52 &lt; 0, 0, '将来負担比率（分子）の構造'!J$52), NA())</f>
        <v>81362</v>
      </c>
      <c r="G67" s="135" t="e">
        <f>NA()</f>
        <v>#N/A</v>
      </c>
      <c r="H67" s="135" t="e">
        <f>NA()</f>
        <v>#N/A</v>
      </c>
      <c r="I67" s="135">
        <f>IF(ISNUMBER('将来負担比率（分子）の構造'!K$52), IF('将来負担比率（分子）の構造'!K$52 &lt; 0, 0, '将来負担比率（分子）の構造'!K$52), NA())</f>
        <v>75642</v>
      </c>
      <c r="J67" s="135" t="e">
        <f>NA()</f>
        <v>#N/A</v>
      </c>
      <c r="K67" s="135" t="e">
        <f>NA()</f>
        <v>#N/A</v>
      </c>
      <c r="L67" s="135">
        <f>IF(ISNUMBER('将来負担比率（分子）の構造'!L$52), IF('将来負担比率（分子）の構造'!L$52 &lt; 0, 0, '将来負担比率（分子）の構造'!L$52), NA())</f>
        <v>70657</v>
      </c>
      <c r="M67" s="135" t="e">
        <f>NA()</f>
        <v>#N/A</v>
      </c>
      <c r="N67" s="135" t="e">
        <f>NA()</f>
        <v>#N/A</v>
      </c>
      <c r="O67" s="135">
        <f>IF(ISNUMBER('将来負担比率（分子）の構造'!M$52), IF('将来負担比率（分子）の構造'!M$52 &lt; 0, 0, '将来負担比率（分子）の構造'!M$52), NA())</f>
        <v>64310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21022021</v>
      </c>
      <c r="S5" s="669"/>
      <c r="T5" s="669"/>
      <c r="U5" s="669"/>
      <c r="V5" s="669"/>
      <c r="W5" s="669"/>
      <c r="X5" s="669"/>
      <c r="Y5" s="716"/>
      <c r="Z5" s="729">
        <v>26</v>
      </c>
      <c r="AA5" s="729"/>
      <c r="AB5" s="729"/>
      <c r="AC5" s="729"/>
      <c r="AD5" s="730">
        <v>20884035</v>
      </c>
      <c r="AE5" s="730"/>
      <c r="AF5" s="730"/>
      <c r="AG5" s="730"/>
      <c r="AH5" s="730"/>
      <c r="AI5" s="730"/>
      <c r="AJ5" s="730"/>
      <c r="AK5" s="730"/>
      <c r="AL5" s="717">
        <v>45</v>
      </c>
      <c r="AM5" s="686"/>
      <c r="AN5" s="686"/>
      <c r="AO5" s="718"/>
      <c r="AP5" s="703" t="s">
        <v>205</v>
      </c>
      <c r="AQ5" s="704"/>
      <c r="AR5" s="704"/>
      <c r="AS5" s="704"/>
      <c r="AT5" s="704"/>
      <c r="AU5" s="704"/>
      <c r="AV5" s="704"/>
      <c r="AW5" s="704"/>
      <c r="AX5" s="704"/>
      <c r="AY5" s="704"/>
      <c r="AZ5" s="704"/>
      <c r="BA5" s="704"/>
      <c r="BB5" s="704"/>
      <c r="BC5" s="704"/>
      <c r="BD5" s="704"/>
      <c r="BE5" s="704"/>
      <c r="BF5" s="705"/>
      <c r="BG5" s="618">
        <v>20873316</v>
      </c>
      <c r="BH5" s="619"/>
      <c r="BI5" s="619"/>
      <c r="BJ5" s="619"/>
      <c r="BK5" s="619"/>
      <c r="BL5" s="619"/>
      <c r="BM5" s="619"/>
      <c r="BN5" s="620"/>
      <c r="BO5" s="671">
        <v>99.3</v>
      </c>
      <c r="BP5" s="671"/>
      <c r="BQ5" s="671"/>
      <c r="BR5" s="671"/>
      <c r="BS5" s="672">
        <v>1112857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1131917</v>
      </c>
      <c r="S6" s="619"/>
      <c r="T6" s="619"/>
      <c r="U6" s="619"/>
      <c r="V6" s="619"/>
      <c r="W6" s="619"/>
      <c r="X6" s="619"/>
      <c r="Y6" s="620"/>
      <c r="Z6" s="671">
        <v>1.4</v>
      </c>
      <c r="AA6" s="671"/>
      <c r="AB6" s="671"/>
      <c r="AC6" s="671"/>
      <c r="AD6" s="672">
        <v>1131917</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20873316</v>
      </c>
      <c r="BH6" s="619"/>
      <c r="BI6" s="619"/>
      <c r="BJ6" s="619"/>
      <c r="BK6" s="619"/>
      <c r="BL6" s="619"/>
      <c r="BM6" s="619"/>
      <c r="BN6" s="620"/>
      <c r="BO6" s="671">
        <v>99.3</v>
      </c>
      <c r="BP6" s="671"/>
      <c r="BQ6" s="671"/>
      <c r="BR6" s="671"/>
      <c r="BS6" s="672">
        <v>1112857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406131</v>
      </c>
      <c r="CS6" s="619"/>
      <c r="CT6" s="619"/>
      <c r="CU6" s="619"/>
      <c r="CV6" s="619"/>
      <c r="CW6" s="619"/>
      <c r="CX6" s="619"/>
      <c r="CY6" s="620"/>
      <c r="CZ6" s="671">
        <v>0.5</v>
      </c>
      <c r="DA6" s="671"/>
      <c r="DB6" s="671"/>
      <c r="DC6" s="671"/>
      <c r="DD6" s="624" t="s">
        <v>212</v>
      </c>
      <c r="DE6" s="619"/>
      <c r="DF6" s="619"/>
      <c r="DG6" s="619"/>
      <c r="DH6" s="619"/>
      <c r="DI6" s="619"/>
      <c r="DJ6" s="619"/>
      <c r="DK6" s="619"/>
      <c r="DL6" s="619"/>
      <c r="DM6" s="619"/>
      <c r="DN6" s="619"/>
      <c r="DO6" s="619"/>
      <c r="DP6" s="620"/>
      <c r="DQ6" s="624">
        <v>406131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50719</v>
      </c>
      <c r="S7" s="619"/>
      <c r="T7" s="619"/>
      <c r="U7" s="619"/>
      <c r="V7" s="619"/>
      <c r="W7" s="619"/>
      <c r="X7" s="619"/>
      <c r="Y7" s="620"/>
      <c r="Z7" s="671">
        <v>0.1</v>
      </c>
      <c r="AA7" s="671"/>
      <c r="AB7" s="671"/>
      <c r="AC7" s="671"/>
      <c r="AD7" s="672">
        <v>50719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9564776</v>
      </c>
      <c r="BH7" s="619"/>
      <c r="BI7" s="619"/>
      <c r="BJ7" s="619"/>
      <c r="BK7" s="619"/>
      <c r="BL7" s="619"/>
      <c r="BM7" s="619"/>
      <c r="BN7" s="620"/>
      <c r="BO7" s="671">
        <v>45.5</v>
      </c>
      <c r="BP7" s="671"/>
      <c r="BQ7" s="671"/>
      <c r="BR7" s="671"/>
      <c r="BS7" s="672">
        <v>383259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7864340</v>
      </c>
      <c r="CS7" s="619"/>
      <c r="CT7" s="619"/>
      <c r="CU7" s="619"/>
      <c r="CV7" s="619"/>
      <c r="CW7" s="619"/>
      <c r="CX7" s="619"/>
      <c r="CY7" s="620"/>
      <c r="CZ7" s="671">
        <v>9.9</v>
      </c>
      <c r="DA7" s="671"/>
      <c r="DB7" s="671"/>
      <c r="DC7" s="671"/>
      <c r="DD7" s="624">
        <v>538131</v>
      </c>
      <c r="DE7" s="619"/>
      <c r="DF7" s="619"/>
      <c r="DG7" s="619"/>
      <c r="DH7" s="619"/>
      <c r="DI7" s="619"/>
      <c r="DJ7" s="619"/>
      <c r="DK7" s="619"/>
      <c r="DL7" s="619"/>
      <c r="DM7" s="619"/>
      <c r="DN7" s="619"/>
      <c r="DO7" s="619"/>
      <c r="DP7" s="620"/>
      <c r="DQ7" s="624">
        <v>6377958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78615</v>
      </c>
      <c r="S8" s="619"/>
      <c r="T8" s="619"/>
      <c r="U8" s="619"/>
      <c r="V8" s="619"/>
      <c r="W8" s="619"/>
      <c r="X8" s="619"/>
      <c r="Y8" s="620"/>
      <c r="Z8" s="671">
        <v>0.1</v>
      </c>
      <c r="AA8" s="671"/>
      <c r="AB8" s="671"/>
      <c r="AC8" s="671"/>
      <c r="AD8" s="672">
        <v>78615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300406</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26068552</v>
      </c>
      <c r="CS8" s="619"/>
      <c r="CT8" s="619"/>
      <c r="CU8" s="619"/>
      <c r="CV8" s="619"/>
      <c r="CW8" s="619"/>
      <c r="CX8" s="619"/>
      <c r="CY8" s="620"/>
      <c r="CZ8" s="671">
        <v>32.700000000000003</v>
      </c>
      <c r="DA8" s="671"/>
      <c r="DB8" s="671"/>
      <c r="DC8" s="671"/>
      <c r="DD8" s="624">
        <v>958400</v>
      </c>
      <c r="DE8" s="619"/>
      <c r="DF8" s="619"/>
      <c r="DG8" s="619"/>
      <c r="DH8" s="619"/>
      <c r="DI8" s="619"/>
      <c r="DJ8" s="619"/>
      <c r="DK8" s="619"/>
      <c r="DL8" s="619"/>
      <c r="DM8" s="619"/>
      <c r="DN8" s="619"/>
      <c r="DO8" s="619"/>
      <c r="DP8" s="620"/>
      <c r="DQ8" s="624">
        <v>11692383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74007</v>
      </c>
      <c r="S9" s="619"/>
      <c r="T9" s="619"/>
      <c r="U9" s="619"/>
      <c r="V9" s="619"/>
      <c r="W9" s="619"/>
      <c r="X9" s="619"/>
      <c r="Y9" s="620"/>
      <c r="Z9" s="671">
        <v>0.1</v>
      </c>
      <c r="AA9" s="671"/>
      <c r="AB9" s="671"/>
      <c r="AC9" s="671"/>
      <c r="AD9" s="672">
        <v>74007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7148318</v>
      </c>
      <c r="BH9" s="619"/>
      <c r="BI9" s="619"/>
      <c r="BJ9" s="619"/>
      <c r="BK9" s="619"/>
      <c r="BL9" s="619"/>
      <c r="BM9" s="619"/>
      <c r="BN9" s="620"/>
      <c r="BO9" s="671">
        <v>34</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5172851</v>
      </c>
      <c r="CS9" s="619"/>
      <c r="CT9" s="619"/>
      <c r="CU9" s="619"/>
      <c r="CV9" s="619"/>
      <c r="CW9" s="619"/>
      <c r="CX9" s="619"/>
      <c r="CY9" s="620"/>
      <c r="CZ9" s="671">
        <v>6.5</v>
      </c>
      <c r="DA9" s="671"/>
      <c r="DB9" s="671"/>
      <c r="DC9" s="671"/>
      <c r="DD9" s="624">
        <v>275764</v>
      </c>
      <c r="DE9" s="619"/>
      <c r="DF9" s="619"/>
      <c r="DG9" s="619"/>
      <c r="DH9" s="619"/>
      <c r="DI9" s="619"/>
      <c r="DJ9" s="619"/>
      <c r="DK9" s="619"/>
      <c r="DL9" s="619"/>
      <c r="DM9" s="619"/>
      <c r="DN9" s="619"/>
      <c r="DO9" s="619"/>
      <c r="DP9" s="620"/>
      <c r="DQ9" s="624">
        <v>3734490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3153500</v>
      </c>
      <c r="S10" s="619"/>
      <c r="T10" s="619"/>
      <c r="U10" s="619"/>
      <c r="V10" s="619"/>
      <c r="W10" s="619"/>
      <c r="X10" s="619"/>
      <c r="Y10" s="620"/>
      <c r="Z10" s="671">
        <v>3.9</v>
      </c>
      <c r="AA10" s="671"/>
      <c r="AB10" s="671"/>
      <c r="AC10" s="671"/>
      <c r="AD10" s="672">
        <v>3153500</v>
      </c>
      <c r="AE10" s="672"/>
      <c r="AF10" s="672"/>
      <c r="AG10" s="672"/>
      <c r="AH10" s="672"/>
      <c r="AI10" s="672"/>
      <c r="AJ10" s="672"/>
      <c r="AK10" s="672"/>
      <c r="AL10" s="641">
        <v>6.8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456558</v>
      </c>
      <c r="BH10" s="619"/>
      <c r="BI10" s="619"/>
      <c r="BJ10" s="619"/>
      <c r="BK10" s="619"/>
      <c r="BL10" s="619"/>
      <c r="BM10" s="619"/>
      <c r="BN10" s="620"/>
      <c r="BO10" s="671">
        <v>2.2000000000000002</v>
      </c>
      <c r="BP10" s="671"/>
      <c r="BQ10" s="671"/>
      <c r="BR10" s="671"/>
      <c r="BS10" s="624">
        <v>75844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105229</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20969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53503</v>
      </c>
      <c r="S11" s="619"/>
      <c r="T11" s="619"/>
      <c r="U11" s="619"/>
      <c r="V11" s="619"/>
      <c r="W11" s="619"/>
      <c r="X11" s="619"/>
      <c r="Y11" s="620"/>
      <c r="Z11" s="671">
        <v>0.1</v>
      </c>
      <c r="AA11" s="671"/>
      <c r="AB11" s="671"/>
      <c r="AC11" s="671"/>
      <c r="AD11" s="672">
        <v>53503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1659494</v>
      </c>
      <c r="BH11" s="619"/>
      <c r="BI11" s="619"/>
      <c r="BJ11" s="619"/>
      <c r="BK11" s="619"/>
      <c r="BL11" s="619"/>
      <c r="BM11" s="619"/>
      <c r="BN11" s="620"/>
      <c r="BO11" s="671">
        <v>7.9</v>
      </c>
      <c r="BP11" s="671"/>
      <c r="BQ11" s="671"/>
      <c r="BR11" s="671"/>
      <c r="BS11" s="624">
        <v>307415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4402214</v>
      </c>
      <c r="CS11" s="619"/>
      <c r="CT11" s="619"/>
      <c r="CU11" s="619"/>
      <c r="CV11" s="619"/>
      <c r="CW11" s="619"/>
      <c r="CX11" s="619"/>
      <c r="CY11" s="620"/>
      <c r="CZ11" s="671">
        <v>5.5</v>
      </c>
      <c r="DA11" s="671"/>
      <c r="DB11" s="671"/>
      <c r="DC11" s="671"/>
      <c r="DD11" s="624">
        <v>1216691</v>
      </c>
      <c r="DE11" s="619"/>
      <c r="DF11" s="619"/>
      <c r="DG11" s="619"/>
      <c r="DH11" s="619"/>
      <c r="DI11" s="619"/>
      <c r="DJ11" s="619"/>
      <c r="DK11" s="619"/>
      <c r="DL11" s="619"/>
      <c r="DM11" s="619"/>
      <c r="DN11" s="619"/>
      <c r="DO11" s="619"/>
      <c r="DP11" s="620"/>
      <c r="DQ11" s="624">
        <v>3200555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9672724</v>
      </c>
      <c r="BH12" s="619"/>
      <c r="BI12" s="619"/>
      <c r="BJ12" s="619"/>
      <c r="BK12" s="619"/>
      <c r="BL12" s="619"/>
      <c r="BM12" s="619"/>
      <c r="BN12" s="620"/>
      <c r="BO12" s="671">
        <v>46</v>
      </c>
      <c r="BP12" s="671"/>
      <c r="BQ12" s="671"/>
      <c r="BR12" s="671"/>
      <c r="BS12" s="624">
        <v>638998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2756454</v>
      </c>
      <c r="CS12" s="619"/>
      <c r="CT12" s="619"/>
      <c r="CU12" s="619"/>
      <c r="CV12" s="619"/>
      <c r="CW12" s="619"/>
      <c r="CX12" s="619"/>
      <c r="CY12" s="620"/>
      <c r="CZ12" s="671">
        <v>3.5</v>
      </c>
      <c r="DA12" s="671"/>
      <c r="DB12" s="671"/>
      <c r="DC12" s="671"/>
      <c r="DD12" s="624">
        <v>404414</v>
      </c>
      <c r="DE12" s="619"/>
      <c r="DF12" s="619"/>
      <c r="DG12" s="619"/>
      <c r="DH12" s="619"/>
      <c r="DI12" s="619"/>
      <c r="DJ12" s="619"/>
      <c r="DK12" s="619"/>
      <c r="DL12" s="619"/>
      <c r="DM12" s="619"/>
      <c r="DN12" s="619"/>
      <c r="DO12" s="619"/>
      <c r="DP12" s="620"/>
      <c r="DQ12" s="624">
        <v>1508392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93127</v>
      </c>
      <c r="S13" s="619"/>
      <c r="T13" s="619"/>
      <c r="U13" s="619"/>
      <c r="V13" s="619"/>
      <c r="W13" s="619"/>
      <c r="X13" s="619"/>
      <c r="Y13" s="620"/>
      <c r="Z13" s="671">
        <v>0.1</v>
      </c>
      <c r="AA13" s="671"/>
      <c r="AB13" s="671"/>
      <c r="AC13" s="671"/>
      <c r="AD13" s="672">
        <v>93127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9607039</v>
      </c>
      <c r="BH13" s="619"/>
      <c r="BI13" s="619"/>
      <c r="BJ13" s="619"/>
      <c r="BK13" s="619"/>
      <c r="BL13" s="619"/>
      <c r="BM13" s="619"/>
      <c r="BN13" s="620"/>
      <c r="BO13" s="671">
        <v>45.7</v>
      </c>
      <c r="BP13" s="671"/>
      <c r="BQ13" s="671"/>
      <c r="BR13" s="671"/>
      <c r="BS13" s="624">
        <v>638998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6989175</v>
      </c>
      <c r="CS13" s="619"/>
      <c r="CT13" s="619"/>
      <c r="CU13" s="619"/>
      <c r="CV13" s="619"/>
      <c r="CW13" s="619"/>
      <c r="CX13" s="619"/>
      <c r="CY13" s="620"/>
      <c r="CZ13" s="671">
        <v>8.8000000000000007</v>
      </c>
      <c r="DA13" s="671"/>
      <c r="DB13" s="671"/>
      <c r="DC13" s="671"/>
      <c r="DD13" s="624">
        <v>2483108</v>
      </c>
      <c r="DE13" s="619"/>
      <c r="DF13" s="619"/>
      <c r="DG13" s="619"/>
      <c r="DH13" s="619"/>
      <c r="DI13" s="619"/>
      <c r="DJ13" s="619"/>
      <c r="DK13" s="619"/>
      <c r="DL13" s="619"/>
      <c r="DM13" s="619"/>
      <c r="DN13" s="619"/>
      <c r="DO13" s="619"/>
      <c r="DP13" s="620"/>
      <c r="DQ13" s="624">
        <v>4499260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545960</v>
      </c>
      <c r="BH14" s="619"/>
      <c r="BI14" s="619"/>
      <c r="BJ14" s="619"/>
      <c r="BK14" s="619"/>
      <c r="BL14" s="619"/>
      <c r="BM14" s="619"/>
      <c r="BN14" s="620"/>
      <c r="BO14" s="671">
        <v>2.6</v>
      </c>
      <c r="BP14" s="671"/>
      <c r="BQ14" s="671"/>
      <c r="BR14" s="671"/>
      <c r="BS14" s="624">
        <v>90600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2563027</v>
      </c>
      <c r="CS14" s="619"/>
      <c r="CT14" s="619"/>
      <c r="CU14" s="619"/>
      <c r="CV14" s="619"/>
      <c r="CW14" s="619"/>
      <c r="CX14" s="619"/>
      <c r="CY14" s="620"/>
      <c r="CZ14" s="671">
        <v>3.2</v>
      </c>
      <c r="DA14" s="671"/>
      <c r="DB14" s="671"/>
      <c r="DC14" s="671"/>
      <c r="DD14" s="624">
        <v>730360</v>
      </c>
      <c r="DE14" s="619"/>
      <c r="DF14" s="619"/>
      <c r="DG14" s="619"/>
      <c r="DH14" s="619"/>
      <c r="DI14" s="619"/>
      <c r="DJ14" s="619"/>
      <c r="DK14" s="619"/>
      <c r="DL14" s="619"/>
      <c r="DM14" s="619"/>
      <c r="DN14" s="619"/>
      <c r="DO14" s="619"/>
      <c r="DP14" s="620"/>
      <c r="DQ14" s="624">
        <v>1812873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72392</v>
      </c>
      <c r="S15" s="619"/>
      <c r="T15" s="619"/>
      <c r="U15" s="619"/>
      <c r="V15" s="619"/>
      <c r="W15" s="619"/>
      <c r="X15" s="619"/>
      <c r="Y15" s="620"/>
      <c r="Z15" s="671">
        <v>0.1</v>
      </c>
      <c r="AA15" s="671"/>
      <c r="AB15" s="671"/>
      <c r="AC15" s="671"/>
      <c r="AD15" s="672">
        <v>72392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1089192</v>
      </c>
      <c r="BH15" s="619"/>
      <c r="BI15" s="619"/>
      <c r="BJ15" s="619"/>
      <c r="BK15" s="619"/>
      <c r="BL15" s="619"/>
      <c r="BM15" s="619"/>
      <c r="BN15" s="620"/>
      <c r="BO15" s="671">
        <v>5.2</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8749604</v>
      </c>
      <c r="CS15" s="619"/>
      <c r="CT15" s="619"/>
      <c r="CU15" s="619"/>
      <c r="CV15" s="619"/>
      <c r="CW15" s="619"/>
      <c r="CX15" s="619"/>
      <c r="CY15" s="620"/>
      <c r="CZ15" s="671">
        <v>11</v>
      </c>
      <c r="DA15" s="671"/>
      <c r="DB15" s="671"/>
      <c r="DC15" s="671"/>
      <c r="DD15" s="624">
        <v>2526431</v>
      </c>
      <c r="DE15" s="619"/>
      <c r="DF15" s="619"/>
      <c r="DG15" s="619"/>
      <c r="DH15" s="619"/>
      <c r="DI15" s="619"/>
      <c r="DJ15" s="619"/>
      <c r="DK15" s="619"/>
      <c r="DL15" s="619"/>
      <c r="DM15" s="619"/>
      <c r="DN15" s="619"/>
      <c r="DO15" s="619"/>
      <c r="DP15" s="620"/>
      <c r="DQ15" s="624">
        <v>5968233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23091209</v>
      </c>
      <c r="S16" s="619"/>
      <c r="T16" s="619"/>
      <c r="U16" s="619"/>
      <c r="V16" s="619"/>
      <c r="W16" s="619"/>
      <c r="X16" s="619"/>
      <c r="Y16" s="620"/>
      <c r="Z16" s="671">
        <v>28.6</v>
      </c>
      <c r="AA16" s="671"/>
      <c r="AB16" s="671"/>
      <c r="AC16" s="671"/>
      <c r="AD16" s="672">
        <v>20662976</v>
      </c>
      <c r="AE16" s="672"/>
      <c r="AF16" s="672"/>
      <c r="AG16" s="672"/>
      <c r="AH16" s="672"/>
      <c r="AI16" s="672"/>
      <c r="AJ16" s="672"/>
      <c r="AK16" s="672"/>
      <c r="AL16" s="641">
        <v>44.6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77925</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47703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20662976</v>
      </c>
      <c r="S17" s="619"/>
      <c r="T17" s="619"/>
      <c r="U17" s="619"/>
      <c r="V17" s="619"/>
      <c r="W17" s="619"/>
      <c r="X17" s="619"/>
      <c r="Y17" s="620"/>
      <c r="Z17" s="671">
        <v>25.6</v>
      </c>
      <c r="AA17" s="671"/>
      <c r="AB17" s="671"/>
      <c r="AC17" s="671"/>
      <c r="AD17" s="672">
        <v>20662976</v>
      </c>
      <c r="AE17" s="672"/>
      <c r="AF17" s="672"/>
      <c r="AG17" s="672"/>
      <c r="AH17" s="672"/>
      <c r="AI17" s="672"/>
      <c r="AJ17" s="672"/>
      <c r="AK17" s="672"/>
      <c r="AL17" s="641">
        <v>44.6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664</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14524824</v>
      </c>
      <c r="CS17" s="619"/>
      <c r="CT17" s="619"/>
      <c r="CU17" s="619"/>
      <c r="CV17" s="619"/>
      <c r="CW17" s="619"/>
      <c r="CX17" s="619"/>
      <c r="CY17" s="620"/>
      <c r="CZ17" s="671">
        <v>18.2</v>
      </c>
      <c r="DA17" s="671"/>
      <c r="DB17" s="671"/>
      <c r="DC17" s="671"/>
      <c r="DD17" s="624" t="s">
        <v>109</v>
      </c>
      <c r="DE17" s="619"/>
      <c r="DF17" s="619"/>
      <c r="DG17" s="619"/>
      <c r="DH17" s="619"/>
      <c r="DI17" s="619"/>
      <c r="DJ17" s="619"/>
      <c r="DK17" s="619"/>
      <c r="DL17" s="619"/>
      <c r="DM17" s="619"/>
      <c r="DN17" s="619"/>
      <c r="DO17" s="619"/>
      <c r="DP17" s="620"/>
      <c r="DQ17" s="624">
        <v>14063652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2428233</v>
      </c>
      <c r="S18" s="619"/>
      <c r="T18" s="619"/>
      <c r="U18" s="619"/>
      <c r="V18" s="619"/>
      <c r="W18" s="619"/>
      <c r="X18" s="619"/>
      <c r="Y18" s="620"/>
      <c r="Z18" s="671">
        <v>3</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148705</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48821010</v>
      </c>
      <c r="S20" s="619"/>
      <c r="T20" s="619"/>
      <c r="U20" s="619"/>
      <c r="V20" s="619"/>
      <c r="W20" s="619"/>
      <c r="X20" s="619"/>
      <c r="Y20" s="620"/>
      <c r="Z20" s="671">
        <v>60.4</v>
      </c>
      <c r="AA20" s="671"/>
      <c r="AB20" s="671"/>
      <c r="AC20" s="671"/>
      <c r="AD20" s="672">
        <v>46254791</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148705</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79680326</v>
      </c>
      <c r="CS20" s="619"/>
      <c r="CT20" s="619"/>
      <c r="CU20" s="619"/>
      <c r="CV20" s="619"/>
      <c r="CW20" s="619"/>
      <c r="CX20" s="619"/>
      <c r="CY20" s="620"/>
      <c r="CZ20" s="671">
        <v>100</v>
      </c>
      <c r="DA20" s="671"/>
      <c r="DB20" s="671"/>
      <c r="DC20" s="671"/>
      <c r="DD20" s="624">
        <v>9133299</v>
      </c>
      <c r="DE20" s="619"/>
      <c r="DF20" s="619"/>
      <c r="DG20" s="619"/>
      <c r="DH20" s="619"/>
      <c r="DI20" s="619"/>
      <c r="DJ20" s="619"/>
      <c r="DK20" s="619"/>
      <c r="DL20" s="619"/>
      <c r="DM20" s="619"/>
      <c r="DN20" s="619"/>
      <c r="DO20" s="619"/>
      <c r="DP20" s="620"/>
      <c r="DQ20" s="624">
        <v>53332599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27040</v>
      </c>
      <c r="S21" s="619"/>
      <c r="T21" s="619"/>
      <c r="U21" s="619"/>
      <c r="V21" s="619"/>
      <c r="W21" s="619"/>
      <c r="X21" s="619"/>
      <c r="Y21" s="620"/>
      <c r="Z21" s="671">
        <v>0</v>
      </c>
      <c r="AA21" s="671"/>
      <c r="AB21" s="671"/>
      <c r="AC21" s="671"/>
      <c r="AD21" s="672">
        <v>27040</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10719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1500809</v>
      </c>
      <c r="S22" s="619"/>
      <c r="T22" s="619"/>
      <c r="U22" s="619"/>
      <c r="V22" s="619"/>
      <c r="W22" s="619"/>
      <c r="X22" s="619"/>
      <c r="Y22" s="620"/>
      <c r="Z22" s="671">
        <v>1.9</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1049686</v>
      </c>
      <c r="S23" s="619"/>
      <c r="T23" s="619"/>
      <c r="U23" s="619"/>
      <c r="V23" s="619"/>
      <c r="W23" s="619"/>
      <c r="X23" s="619"/>
      <c r="Y23" s="620"/>
      <c r="Z23" s="671">
        <v>1.3</v>
      </c>
      <c r="AA23" s="671"/>
      <c r="AB23" s="671"/>
      <c r="AC23" s="671"/>
      <c r="AD23" s="672">
        <v>45737</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137986</v>
      </c>
      <c r="BH23" s="619"/>
      <c r="BI23" s="619"/>
      <c r="BJ23" s="619"/>
      <c r="BK23" s="619"/>
      <c r="BL23" s="619"/>
      <c r="BM23" s="619"/>
      <c r="BN23" s="620"/>
      <c r="BO23" s="671">
        <v>0.7</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871075</v>
      </c>
      <c r="S24" s="619"/>
      <c r="T24" s="619"/>
      <c r="U24" s="619"/>
      <c r="V24" s="619"/>
      <c r="W24" s="619"/>
      <c r="X24" s="619"/>
      <c r="Y24" s="620"/>
      <c r="Z24" s="671">
        <v>1.1000000000000001</v>
      </c>
      <c r="AA24" s="671"/>
      <c r="AB24" s="671"/>
      <c r="AC24" s="671"/>
      <c r="AD24" s="672">
        <v>438</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41687644</v>
      </c>
      <c r="CS24" s="669"/>
      <c r="CT24" s="669"/>
      <c r="CU24" s="669"/>
      <c r="CV24" s="669"/>
      <c r="CW24" s="669"/>
      <c r="CX24" s="669"/>
      <c r="CY24" s="716"/>
      <c r="CZ24" s="720">
        <v>52.3</v>
      </c>
      <c r="DA24" s="721"/>
      <c r="DB24" s="721"/>
      <c r="DC24" s="722"/>
      <c r="DD24" s="715">
        <v>28565325</v>
      </c>
      <c r="DE24" s="669"/>
      <c r="DF24" s="669"/>
      <c r="DG24" s="669"/>
      <c r="DH24" s="669"/>
      <c r="DI24" s="669"/>
      <c r="DJ24" s="669"/>
      <c r="DK24" s="716"/>
      <c r="DL24" s="715">
        <v>27665628</v>
      </c>
      <c r="DM24" s="669"/>
      <c r="DN24" s="669"/>
      <c r="DO24" s="669"/>
      <c r="DP24" s="669"/>
      <c r="DQ24" s="669"/>
      <c r="DR24" s="669"/>
      <c r="DS24" s="669"/>
      <c r="DT24" s="669"/>
      <c r="DU24" s="669"/>
      <c r="DV24" s="716"/>
      <c r="DW24" s="717">
        <v>56.2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9985112</v>
      </c>
      <c r="S25" s="619"/>
      <c r="T25" s="619"/>
      <c r="U25" s="619"/>
      <c r="V25" s="619"/>
      <c r="W25" s="619"/>
      <c r="X25" s="619"/>
      <c r="Y25" s="620"/>
      <c r="Z25" s="671">
        <v>12.3</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10928349</v>
      </c>
      <c r="CS25" s="637"/>
      <c r="CT25" s="637"/>
      <c r="CU25" s="637"/>
      <c r="CV25" s="637"/>
      <c r="CW25" s="637"/>
      <c r="CX25" s="637"/>
      <c r="CY25" s="638"/>
      <c r="CZ25" s="621">
        <v>13.7</v>
      </c>
      <c r="DA25" s="639"/>
      <c r="DB25" s="639"/>
      <c r="DC25" s="640"/>
      <c r="DD25" s="624">
        <v>10182797</v>
      </c>
      <c r="DE25" s="637"/>
      <c r="DF25" s="637"/>
      <c r="DG25" s="637"/>
      <c r="DH25" s="637"/>
      <c r="DI25" s="637"/>
      <c r="DJ25" s="637"/>
      <c r="DK25" s="638"/>
      <c r="DL25" s="624">
        <v>10064785</v>
      </c>
      <c r="DM25" s="637"/>
      <c r="DN25" s="637"/>
      <c r="DO25" s="637"/>
      <c r="DP25" s="637"/>
      <c r="DQ25" s="637"/>
      <c r="DR25" s="637"/>
      <c r="DS25" s="637"/>
      <c r="DT25" s="637"/>
      <c r="DU25" s="637"/>
      <c r="DV25" s="638"/>
      <c r="DW25" s="641">
        <v>20.399999999999999</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v>1133</v>
      </c>
      <c r="S26" s="619"/>
      <c r="T26" s="619"/>
      <c r="U26" s="619"/>
      <c r="V26" s="619"/>
      <c r="W26" s="619"/>
      <c r="X26" s="619"/>
      <c r="Y26" s="620"/>
      <c r="Z26" s="671">
        <v>0</v>
      </c>
      <c r="AA26" s="671"/>
      <c r="AB26" s="671"/>
      <c r="AC26" s="671"/>
      <c r="AD26" s="672">
        <v>1133</v>
      </c>
      <c r="AE26" s="672"/>
      <c r="AF26" s="672"/>
      <c r="AG26" s="672"/>
      <c r="AH26" s="672"/>
      <c r="AI26" s="672"/>
      <c r="AJ26" s="672"/>
      <c r="AK26" s="672"/>
      <c r="AL26" s="641">
        <v>0</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7102312</v>
      </c>
      <c r="CS26" s="619"/>
      <c r="CT26" s="619"/>
      <c r="CU26" s="619"/>
      <c r="CV26" s="619"/>
      <c r="CW26" s="619"/>
      <c r="CX26" s="619"/>
      <c r="CY26" s="620"/>
      <c r="CZ26" s="621">
        <v>8.9</v>
      </c>
      <c r="DA26" s="639"/>
      <c r="DB26" s="639"/>
      <c r="DC26" s="640"/>
      <c r="DD26" s="624">
        <v>6505981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6262102</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21022021</v>
      </c>
      <c r="BH27" s="619"/>
      <c r="BI27" s="619"/>
      <c r="BJ27" s="619"/>
      <c r="BK27" s="619"/>
      <c r="BL27" s="619"/>
      <c r="BM27" s="619"/>
      <c r="BN27" s="620"/>
      <c r="BO27" s="671">
        <v>100</v>
      </c>
      <c r="BP27" s="671"/>
      <c r="BQ27" s="671"/>
      <c r="BR27" s="671"/>
      <c r="BS27" s="624">
        <v>1112857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16234471</v>
      </c>
      <c r="CS27" s="637"/>
      <c r="CT27" s="637"/>
      <c r="CU27" s="637"/>
      <c r="CV27" s="637"/>
      <c r="CW27" s="637"/>
      <c r="CX27" s="637"/>
      <c r="CY27" s="638"/>
      <c r="CZ27" s="621">
        <v>20.399999999999999</v>
      </c>
      <c r="DA27" s="639"/>
      <c r="DB27" s="639"/>
      <c r="DC27" s="640"/>
      <c r="DD27" s="624">
        <v>4318876</v>
      </c>
      <c r="DE27" s="637"/>
      <c r="DF27" s="637"/>
      <c r="DG27" s="637"/>
      <c r="DH27" s="637"/>
      <c r="DI27" s="637"/>
      <c r="DJ27" s="637"/>
      <c r="DK27" s="638"/>
      <c r="DL27" s="624">
        <v>4318876</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407782</v>
      </c>
      <c r="S28" s="619"/>
      <c r="T28" s="619"/>
      <c r="U28" s="619"/>
      <c r="V28" s="619"/>
      <c r="W28" s="619"/>
      <c r="X28" s="619"/>
      <c r="Y28" s="620"/>
      <c r="Z28" s="671">
        <v>0.5</v>
      </c>
      <c r="AA28" s="671"/>
      <c r="AB28" s="671"/>
      <c r="AC28" s="671"/>
      <c r="AD28" s="672">
        <v>22080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14524824</v>
      </c>
      <c r="CS28" s="619"/>
      <c r="CT28" s="619"/>
      <c r="CU28" s="619"/>
      <c r="CV28" s="619"/>
      <c r="CW28" s="619"/>
      <c r="CX28" s="619"/>
      <c r="CY28" s="620"/>
      <c r="CZ28" s="621">
        <v>18.2</v>
      </c>
      <c r="DA28" s="639"/>
      <c r="DB28" s="639"/>
      <c r="DC28" s="640"/>
      <c r="DD28" s="624">
        <v>14063652</v>
      </c>
      <c r="DE28" s="619"/>
      <c r="DF28" s="619"/>
      <c r="DG28" s="619"/>
      <c r="DH28" s="619"/>
      <c r="DI28" s="619"/>
      <c r="DJ28" s="619"/>
      <c r="DK28" s="620"/>
      <c r="DL28" s="624">
        <v>13281967</v>
      </c>
      <c r="DM28" s="619"/>
      <c r="DN28" s="619"/>
      <c r="DO28" s="619"/>
      <c r="DP28" s="619"/>
      <c r="DQ28" s="619"/>
      <c r="DR28" s="619"/>
      <c r="DS28" s="619"/>
      <c r="DT28" s="619"/>
      <c r="DU28" s="619"/>
      <c r="DV28" s="620"/>
      <c r="DW28" s="641">
        <v>27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220649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14524360</v>
      </c>
      <c r="CS29" s="637"/>
      <c r="CT29" s="637"/>
      <c r="CU29" s="637"/>
      <c r="CV29" s="637"/>
      <c r="CW29" s="637"/>
      <c r="CX29" s="637"/>
      <c r="CY29" s="638"/>
      <c r="CZ29" s="621">
        <v>18.2</v>
      </c>
      <c r="DA29" s="639"/>
      <c r="DB29" s="639"/>
      <c r="DC29" s="640"/>
      <c r="DD29" s="624">
        <v>14063188</v>
      </c>
      <c r="DE29" s="637"/>
      <c r="DF29" s="637"/>
      <c r="DG29" s="637"/>
      <c r="DH29" s="637"/>
      <c r="DI29" s="637"/>
      <c r="DJ29" s="637"/>
      <c r="DK29" s="638"/>
      <c r="DL29" s="624">
        <v>13281503</v>
      </c>
      <c r="DM29" s="637"/>
      <c r="DN29" s="637"/>
      <c r="DO29" s="637"/>
      <c r="DP29" s="637"/>
      <c r="DQ29" s="637"/>
      <c r="DR29" s="637"/>
      <c r="DS29" s="637"/>
      <c r="DT29" s="637"/>
      <c r="DU29" s="637"/>
      <c r="DV29" s="638"/>
      <c r="DW29" s="641">
        <v>27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265238</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99.2</v>
      </c>
      <c r="BH30" s="685"/>
      <c r="BI30" s="685"/>
      <c r="BJ30" s="685"/>
      <c r="BK30" s="685"/>
      <c r="BL30" s="685"/>
      <c r="BM30" s="686">
        <v>97.5</v>
      </c>
      <c r="BN30" s="685"/>
      <c r="BO30" s="685"/>
      <c r="BP30" s="685"/>
      <c r="BQ30" s="687"/>
      <c r="BR30" s="684">
        <v>99.1</v>
      </c>
      <c r="BS30" s="685"/>
      <c r="BT30" s="685"/>
      <c r="BU30" s="685"/>
      <c r="BV30" s="685"/>
      <c r="BW30" s="685"/>
      <c r="BX30" s="686">
        <v>97.2</v>
      </c>
      <c r="BY30" s="685"/>
      <c r="BZ30" s="685"/>
      <c r="CA30" s="685"/>
      <c r="CB30" s="687"/>
      <c r="CD30" s="690"/>
      <c r="CE30" s="691"/>
      <c r="CF30" s="655" t="s">
        <v>289</v>
      </c>
      <c r="CG30" s="652"/>
      <c r="CH30" s="652"/>
      <c r="CI30" s="652"/>
      <c r="CJ30" s="652"/>
      <c r="CK30" s="652"/>
      <c r="CL30" s="652"/>
      <c r="CM30" s="652"/>
      <c r="CN30" s="652"/>
      <c r="CO30" s="652"/>
      <c r="CP30" s="652"/>
      <c r="CQ30" s="653"/>
      <c r="CR30" s="618">
        <v>13112128</v>
      </c>
      <c r="CS30" s="619"/>
      <c r="CT30" s="619"/>
      <c r="CU30" s="619"/>
      <c r="CV30" s="619"/>
      <c r="CW30" s="619"/>
      <c r="CX30" s="619"/>
      <c r="CY30" s="620"/>
      <c r="CZ30" s="621">
        <v>16.5</v>
      </c>
      <c r="DA30" s="639"/>
      <c r="DB30" s="639"/>
      <c r="DC30" s="640"/>
      <c r="DD30" s="624">
        <v>12654171</v>
      </c>
      <c r="DE30" s="619"/>
      <c r="DF30" s="619"/>
      <c r="DG30" s="619"/>
      <c r="DH30" s="619"/>
      <c r="DI30" s="619"/>
      <c r="DJ30" s="619"/>
      <c r="DK30" s="620"/>
      <c r="DL30" s="624">
        <v>11872486</v>
      </c>
      <c r="DM30" s="619"/>
      <c r="DN30" s="619"/>
      <c r="DO30" s="619"/>
      <c r="DP30" s="619"/>
      <c r="DQ30" s="619"/>
      <c r="DR30" s="619"/>
      <c r="DS30" s="619"/>
      <c r="DT30" s="619"/>
      <c r="DU30" s="619"/>
      <c r="DV30" s="620"/>
      <c r="DW30" s="641">
        <v>24.1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1714647</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98.2</v>
      </c>
      <c r="BN31" s="683"/>
      <c r="BO31" s="683"/>
      <c r="BP31" s="683"/>
      <c r="BQ31" s="647"/>
      <c r="BR31" s="682">
        <v>99.3</v>
      </c>
      <c r="BS31" s="637"/>
      <c r="BT31" s="637"/>
      <c r="BU31" s="637"/>
      <c r="BV31" s="637"/>
      <c r="BW31" s="637"/>
      <c r="BX31" s="673">
        <v>97.9</v>
      </c>
      <c r="BY31" s="683"/>
      <c r="BZ31" s="683"/>
      <c r="CA31" s="683"/>
      <c r="CB31" s="647"/>
      <c r="CD31" s="690"/>
      <c r="CE31" s="691"/>
      <c r="CF31" s="655" t="s">
        <v>293</v>
      </c>
      <c r="CG31" s="652"/>
      <c r="CH31" s="652"/>
      <c r="CI31" s="652"/>
      <c r="CJ31" s="652"/>
      <c r="CK31" s="652"/>
      <c r="CL31" s="652"/>
      <c r="CM31" s="652"/>
      <c r="CN31" s="652"/>
      <c r="CO31" s="652"/>
      <c r="CP31" s="652"/>
      <c r="CQ31" s="653"/>
      <c r="CR31" s="618">
        <v>1412232</v>
      </c>
      <c r="CS31" s="637"/>
      <c r="CT31" s="637"/>
      <c r="CU31" s="637"/>
      <c r="CV31" s="637"/>
      <c r="CW31" s="637"/>
      <c r="CX31" s="637"/>
      <c r="CY31" s="638"/>
      <c r="CZ31" s="621">
        <v>1.8</v>
      </c>
      <c r="DA31" s="639"/>
      <c r="DB31" s="639"/>
      <c r="DC31" s="640"/>
      <c r="DD31" s="624">
        <v>1409017</v>
      </c>
      <c r="DE31" s="637"/>
      <c r="DF31" s="637"/>
      <c r="DG31" s="637"/>
      <c r="DH31" s="637"/>
      <c r="DI31" s="637"/>
      <c r="DJ31" s="637"/>
      <c r="DK31" s="638"/>
      <c r="DL31" s="624">
        <v>1409017</v>
      </c>
      <c r="DM31" s="637"/>
      <c r="DN31" s="637"/>
      <c r="DO31" s="637"/>
      <c r="DP31" s="637"/>
      <c r="DQ31" s="637"/>
      <c r="DR31" s="637"/>
      <c r="DS31" s="637"/>
      <c r="DT31" s="637"/>
      <c r="DU31" s="637"/>
      <c r="DV31" s="638"/>
      <c r="DW31" s="641">
        <v>2.9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2853000</v>
      </c>
      <c r="S32" s="619"/>
      <c r="T32" s="619"/>
      <c r="U32" s="619"/>
      <c r="V32" s="619"/>
      <c r="W32" s="619"/>
      <c r="X32" s="619"/>
      <c r="Y32" s="620"/>
      <c r="Z32" s="671">
        <v>3.5</v>
      </c>
      <c r="AA32" s="671"/>
      <c r="AB32" s="671"/>
      <c r="AC32" s="671"/>
      <c r="AD32" s="672">
        <v>18103</v>
      </c>
      <c r="AE32" s="672"/>
      <c r="AF32" s="672"/>
      <c r="AG32" s="672"/>
      <c r="AH32" s="672"/>
      <c r="AI32" s="672"/>
      <c r="AJ32" s="672"/>
      <c r="AK32" s="672"/>
      <c r="AL32" s="641">
        <v>0</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99</v>
      </c>
      <c r="BH32" s="603"/>
      <c r="BI32" s="603"/>
      <c r="BJ32" s="603"/>
      <c r="BK32" s="603"/>
      <c r="BL32" s="603"/>
      <c r="BM32" s="666">
        <v>96.5</v>
      </c>
      <c r="BN32" s="603"/>
      <c r="BO32" s="603"/>
      <c r="BP32" s="603"/>
      <c r="BQ32" s="660"/>
      <c r="BR32" s="681">
        <v>98.9</v>
      </c>
      <c r="BS32" s="603"/>
      <c r="BT32" s="603"/>
      <c r="BU32" s="603"/>
      <c r="BV32" s="603"/>
      <c r="BW32" s="603"/>
      <c r="BX32" s="666">
        <v>96.3</v>
      </c>
      <c r="BY32" s="603"/>
      <c r="BZ32" s="603"/>
      <c r="CA32" s="603"/>
      <c r="CB32" s="660"/>
      <c r="CD32" s="692"/>
      <c r="CE32" s="693"/>
      <c r="CF32" s="655" t="s">
        <v>296</v>
      </c>
      <c r="CG32" s="652"/>
      <c r="CH32" s="652"/>
      <c r="CI32" s="652"/>
      <c r="CJ32" s="652"/>
      <c r="CK32" s="652"/>
      <c r="CL32" s="652"/>
      <c r="CM32" s="652"/>
      <c r="CN32" s="652"/>
      <c r="CO32" s="652"/>
      <c r="CP32" s="652"/>
      <c r="CQ32" s="653"/>
      <c r="CR32" s="618">
        <v>464</v>
      </c>
      <c r="CS32" s="619"/>
      <c r="CT32" s="619"/>
      <c r="CU32" s="619"/>
      <c r="CV32" s="619"/>
      <c r="CW32" s="619"/>
      <c r="CX32" s="619"/>
      <c r="CY32" s="620"/>
      <c r="CZ32" s="621">
        <v>0</v>
      </c>
      <c r="DA32" s="639"/>
      <c r="DB32" s="639"/>
      <c r="DC32" s="640"/>
      <c r="DD32" s="624">
        <v>464</v>
      </c>
      <c r="DE32" s="619"/>
      <c r="DF32" s="619"/>
      <c r="DG32" s="619"/>
      <c r="DH32" s="619"/>
      <c r="DI32" s="619"/>
      <c r="DJ32" s="619"/>
      <c r="DK32" s="620"/>
      <c r="DL32" s="624">
        <v>464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6874200</v>
      </c>
      <c r="S33" s="619"/>
      <c r="T33" s="619"/>
      <c r="U33" s="619"/>
      <c r="V33" s="619"/>
      <c r="W33" s="619"/>
      <c r="X33" s="619"/>
      <c r="Y33" s="620"/>
      <c r="Z33" s="671">
        <v>8.5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28781458</v>
      </c>
      <c r="CS33" s="637"/>
      <c r="CT33" s="637"/>
      <c r="CU33" s="637"/>
      <c r="CV33" s="637"/>
      <c r="CW33" s="637"/>
      <c r="CX33" s="637"/>
      <c r="CY33" s="638"/>
      <c r="CZ33" s="621">
        <v>36.1</v>
      </c>
      <c r="DA33" s="639"/>
      <c r="DB33" s="639"/>
      <c r="DC33" s="640"/>
      <c r="DD33" s="624">
        <v>21598412</v>
      </c>
      <c r="DE33" s="637"/>
      <c r="DF33" s="637"/>
      <c r="DG33" s="637"/>
      <c r="DH33" s="637"/>
      <c r="DI33" s="637"/>
      <c r="DJ33" s="637"/>
      <c r="DK33" s="638"/>
      <c r="DL33" s="624">
        <v>16027181</v>
      </c>
      <c r="DM33" s="637"/>
      <c r="DN33" s="637"/>
      <c r="DO33" s="637"/>
      <c r="DP33" s="637"/>
      <c r="DQ33" s="637"/>
      <c r="DR33" s="637"/>
      <c r="DS33" s="637"/>
      <c r="DT33" s="637"/>
      <c r="DU33" s="637"/>
      <c r="DV33" s="638"/>
      <c r="DW33" s="641">
        <v>32.5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10147640</v>
      </c>
      <c r="CS34" s="619"/>
      <c r="CT34" s="619"/>
      <c r="CU34" s="619"/>
      <c r="CV34" s="619"/>
      <c r="CW34" s="619"/>
      <c r="CX34" s="619"/>
      <c r="CY34" s="620"/>
      <c r="CZ34" s="621">
        <v>12.7</v>
      </c>
      <c r="DA34" s="639"/>
      <c r="DB34" s="639"/>
      <c r="DC34" s="640"/>
      <c r="DD34" s="624">
        <v>7330623</v>
      </c>
      <c r="DE34" s="619"/>
      <c r="DF34" s="619"/>
      <c r="DG34" s="619"/>
      <c r="DH34" s="619"/>
      <c r="DI34" s="619"/>
      <c r="DJ34" s="619"/>
      <c r="DK34" s="620"/>
      <c r="DL34" s="624">
        <v>6179113</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2885500</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10492607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375245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513305</v>
      </c>
      <c r="CS35" s="637"/>
      <c r="CT35" s="637"/>
      <c r="CU35" s="637"/>
      <c r="CV35" s="637"/>
      <c r="CW35" s="637"/>
      <c r="CX35" s="637"/>
      <c r="CY35" s="638"/>
      <c r="CZ35" s="621">
        <v>0.6</v>
      </c>
      <c r="DA35" s="639"/>
      <c r="DB35" s="639"/>
      <c r="DC35" s="640"/>
      <c r="DD35" s="624">
        <v>493008</v>
      </c>
      <c r="DE35" s="637"/>
      <c r="DF35" s="637"/>
      <c r="DG35" s="637"/>
      <c r="DH35" s="637"/>
      <c r="DI35" s="637"/>
      <c r="DJ35" s="637"/>
      <c r="DK35" s="638"/>
      <c r="DL35" s="624">
        <v>493008</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80853483</v>
      </c>
      <c r="S36" s="659"/>
      <c r="T36" s="659"/>
      <c r="U36" s="659"/>
      <c r="V36" s="659"/>
      <c r="W36" s="659"/>
      <c r="X36" s="659"/>
      <c r="Y36" s="662"/>
      <c r="Z36" s="663">
        <v>100</v>
      </c>
      <c r="AA36" s="663"/>
      <c r="AB36" s="663"/>
      <c r="AC36" s="663"/>
      <c r="AD36" s="664">
        <v>46369322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3161869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144565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5765674</v>
      </c>
      <c r="CS36" s="619"/>
      <c r="CT36" s="619"/>
      <c r="CU36" s="619"/>
      <c r="CV36" s="619"/>
      <c r="CW36" s="619"/>
      <c r="CX36" s="619"/>
      <c r="CY36" s="620"/>
      <c r="CZ36" s="621">
        <v>7.2</v>
      </c>
      <c r="DA36" s="639"/>
      <c r="DB36" s="639"/>
      <c r="DC36" s="640"/>
      <c r="DD36" s="624">
        <v>3677369</v>
      </c>
      <c r="DE36" s="619"/>
      <c r="DF36" s="619"/>
      <c r="DG36" s="619"/>
      <c r="DH36" s="619"/>
      <c r="DI36" s="619"/>
      <c r="DJ36" s="619"/>
      <c r="DK36" s="620"/>
      <c r="DL36" s="624">
        <v>1278637</v>
      </c>
      <c r="DM36" s="619"/>
      <c r="DN36" s="619"/>
      <c r="DO36" s="619"/>
      <c r="DP36" s="619"/>
      <c r="DQ36" s="619"/>
      <c r="DR36" s="619"/>
      <c r="DS36" s="619"/>
      <c r="DT36" s="619"/>
      <c r="DU36" s="619"/>
      <c r="DV36" s="620"/>
      <c r="DW36" s="641">
        <v>2.6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491869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21162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79580</v>
      </c>
      <c r="CS37" s="637"/>
      <c r="CT37" s="637"/>
      <c r="CU37" s="637"/>
      <c r="CV37" s="637"/>
      <c r="CW37" s="637"/>
      <c r="CX37" s="637"/>
      <c r="CY37" s="638"/>
      <c r="CZ37" s="621">
        <v>0.1</v>
      </c>
      <c r="DA37" s="639"/>
      <c r="DB37" s="639"/>
      <c r="DC37" s="640"/>
      <c r="DD37" s="624">
        <v>79580</v>
      </c>
      <c r="DE37" s="637"/>
      <c r="DF37" s="637"/>
      <c r="DG37" s="637"/>
      <c r="DH37" s="637"/>
      <c r="DI37" s="637"/>
      <c r="DJ37" s="637"/>
      <c r="DK37" s="638"/>
      <c r="DL37" s="624">
        <v>56475</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485677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35418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9932759</v>
      </c>
      <c r="CS38" s="619"/>
      <c r="CT38" s="619"/>
      <c r="CU38" s="619"/>
      <c r="CV38" s="619"/>
      <c r="CW38" s="619"/>
      <c r="CX38" s="619"/>
      <c r="CY38" s="620"/>
      <c r="CZ38" s="621">
        <v>12.5</v>
      </c>
      <c r="DA38" s="639"/>
      <c r="DB38" s="639"/>
      <c r="DC38" s="640"/>
      <c r="DD38" s="624">
        <v>8955609</v>
      </c>
      <c r="DE38" s="619"/>
      <c r="DF38" s="619"/>
      <c r="DG38" s="619"/>
      <c r="DH38" s="619"/>
      <c r="DI38" s="619"/>
      <c r="DJ38" s="619"/>
      <c r="DK38" s="620"/>
      <c r="DL38" s="624">
        <v>8076423</v>
      </c>
      <c r="DM38" s="619"/>
      <c r="DN38" s="619"/>
      <c r="DO38" s="619"/>
      <c r="DP38" s="619"/>
      <c r="DQ38" s="619"/>
      <c r="DR38" s="619"/>
      <c r="DS38" s="619"/>
      <c r="DT38" s="619"/>
      <c r="DU38" s="619"/>
      <c r="DV38" s="620"/>
      <c r="DW38" s="641">
        <v>16.399999999999999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47979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1596036</v>
      </c>
      <c r="CS39" s="637"/>
      <c r="CT39" s="637"/>
      <c r="CU39" s="637"/>
      <c r="CV39" s="637"/>
      <c r="CW39" s="637"/>
      <c r="CX39" s="637"/>
      <c r="CY39" s="638"/>
      <c r="CZ39" s="621">
        <v>2</v>
      </c>
      <c r="DA39" s="639"/>
      <c r="DB39" s="639"/>
      <c r="DC39" s="640"/>
      <c r="DD39" s="624">
        <v>1125010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1449339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826044</v>
      </c>
      <c r="CS40" s="619"/>
      <c r="CT40" s="619"/>
      <c r="CU40" s="619"/>
      <c r="CV40" s="619"/>
      <c r="CW40" s="619"/>
      <c r="CX40" s="619"/>
      <c r="CY40" s="620"/>
      <c r="CZ40" s="621">
        <v>1</v>
      </c>
      <c r="DA40" s="639"/>
      <c r="DB40" s="639"/>
      <c r="DC40" s="640"/>
      <c r="DD40" s="624">
        <v>16793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4855874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9211224</v>
      </c>
      <c r="CS42" s="619"/>
      <c r="CT42" s="619"/>
      <c r="CU42" s="619"/>
      <c r="CV42" s="619"/>
      <c r="CW42" s="619"/>
      <c r="CX42" s="619"/>
      <c r="CY42" s="620"/>
      <c r="CZ42" s="621">
        <v>11.6</v>
      </c>
      <c r="DA42" s="622"/>
      <c r="DB42" s="622"/>
      <c r="DC42" s="623"/>
      <c r="DD42" s="624">
        <v>3168862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101096</v>
      </c>
      <c r="CS43" s="637"/>
      <c r="CT43" s="637"/>
      <c r="CU43" s="637"/>
      <c r="CV43" s="637"/>
      <c r="CW43" s="637"/>
      <c r="CX43" s="637"/>
      <c r="CY43" s="638"/>
      <c r="CZ43" s="621">
        <v>0.1</v>
      </c>
      <c r="DA43" s="639"/>
      <c r="DB43" s="639"/>
      <c r="DC43" s="640"/>
      <c r="DD43" s="624">
        <v>100732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9133299</v>
      </c>
      <c r="CS44" s="619"/>
      <c r="CT44" s="619"/>
      <c r="CU44" s="619"/>
      <c r="CV44" s="619"/>
      <c r="CW44" s="619"/>
      <c r="CX44" s="619"/>
      <c r="CY44" s="620"/>
      <c r="CZ44" s="621">
        <v>11.5</v>
      </c>
      <c r="DA44" s="622"/>
      <c r="DB44" s="622"/>
      <c r="DC44" s="623"/>
      <c r="DD44" s="624">
        <v>3121159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3688918</v>
      </c>
      <c r="CS45" s="637"/>
      <c r="CT45" s="637"/>
      <c r="CU45" s="637"/>
      <c r="CV45" s="637"/>
      <c r="CW45" s="637"/>
      <c r="CX45" s="637"/>
      <c r="CY45" s="638"/>
      <c r="CZ45" s="621">
        <v>4.5999999999999996</v>
      </c>
      <c r="DA45" s="639"/>
      <c r="DB45" s="639"/>
      <c r="DC45" s="640"/>
      <c r="DD45" s="624">
        <v>290891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5172424</v>
      </c>
      <c r="CS46" s="619"/>
      <c r="CT46" s="619"/>
      <c r="CU46" s="619"/>
      <c r="CV46" s="619"/>
      <c r="CW46" s="619"/>
      <c r="CX46" s="619"/>
      <c r="CY46" s="620"/>
      <c r="CZ46" s="621">
        <v>6.5</v>
      </c>
      <c r="DA46" s="622"/>
      <c r="DB46" s="622"/>
      <c r="DC46" s="623"/>
      <c r="DD46" s="624">
        <v>2730030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77925</v>
      </c>
      <c r="CS47" s="637"/>
      <c r="CT47" s="637"/>
      <c r="CU47" s="637"/>
      <c r="CV47" s="637"/>
      <c r="CW47" s="637"/>
      <c r="CX47" s="637"/>
      <c r="CY47" s="638"/>
      <c r="CZ47" s="621">
        <v>0.1</v>
      </c>
      <c r="DA47" s="639"/>
      <c r="DB47" s="639"/>
      <c r="DC47" s="640"/>
      <c r="DD47" s="624">
        <v>47703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79680326</v>
      </c>
      <c r="CS49" s="603"/>
      <c r="CT49" s="603"/>
      <c r="CU49" s="603"/>
      <c r="CV49" s="603"/>
      <c r="CW49" s="603"/>
      <c r="CX49" s="603"/>
      <c r="CY49" s="604"/>
      <c r="CZ49" s="605">
        <v>100</v>
      </c>
      <c r="DA49" s="606"/>
      <c r="DB49" s="606"/>
      <c r="DC49" s="607"/>
      <c r="DD49" s="608">
        <v>53332599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80707</v>
      </c>
      <c r="R7" s="1131"/>
      <c r="S7" s="1131"/>
      <c r="T7" s="1131"/>
      <c r="U7" s="1131"/>
      <c r="V7" s="1131">
        <v>79537</v>
      </c>
      <c r="W7" s="1131"/>
      <c r="X7" s="1131"/>
      <c r="Y7" s="1131"/>
      <c r="Z7" s="1131"/>
      <c r="AA7" s="1131">
        <v>1170</v>
      </c>
      <c r="AB7" s="1131"/>
      <c r="AC7" s="1131"/>
      <c r="AD7" s="1131"/>
      <c r="AE7" s="1132"/>
      <c r="AF7" s="1133">
        <v>974</v>
      </c>
      <c r="AG7" s="1134"/>
      <c r="AH7" s="1134"/>
      <c r="AI7" s="1134"/>
      <c r="AJ7" s="1135"/>
      <c r="AK7" s="1117">
        <v>275</v>
      </c>
      <c r="AL7" s="1118"/>
      <c r="AM7" s="1118"/>
      <c r="AN7" s="1118"/>
      <c r="AO7" s="1118"/>
      <c r="AP7" s="1118">
        <v>112640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7</v>
      </c>
      <c r="CI7" s="1115"/>
      <c r="CJ7" s="1115"/>
      <c r="CK7" s="1115"/>
      <c r="CL7" s="1116"/>
      <c r="CM7" s="1114">
        <v>389</v>
      </c>
      <c r="CN7" s="1115"/>
      <c r="CO7" s="1115"/>
      <c r="CP7" s="1115"/>
      <c r="CQ7" s="1116"/>
      <c r="CR7" s="1114">
        <v>141</v>
      </c>
      <c r="CS7" s="1115"/>
      <c r="CT7" s="1115"/>
      <c r="CU7" s="1115"/>
      <c r="CV7" s="1116"/>
      <c r="CW7" s="1114">
        <v>21</v>
      </c>
      <c r="CX7" s="1115"/>
      <c r="CY7" s="1115"/>
      <c r="CZ7" s="1115"/>
      <c r="DA7" s="1116"/>
      <c r="DB7" s="1114" t="s">
        <v>481</v>
      </c>
      <c r="DC7" s="1115"/>
      <c r="DD7" s="1115"/>
      <c r="DE7" s="1115"/>
      <c r="DF7" s="1116"/>
      <c r="DG7" s="1114" t="s">
        <v>481</v>
      </c>
      <c r="DH7" s="1115"/>
      <c r="DI7" s="1115"/>
      <c r="DJ7" s="1115"/>
      <c r="DK7" s="1116"/>
      <c r="DL7" s="1114" t="s">
        <v>481</v>
      </c>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95</v>
      </c>
      <c r="R8" s="1070"/>
      <c r="S8" s="1070"/>
      <c r="T8" s="1070"/>
      <c r="U8" s="1070"/>
      <c r="V8" s="1070">
        <v>92</v>
      </c>
      <c r="W8" s="1070"/>
      <c r="X8" s="1070"/>
      <c r="Y8" s="1070"/>
      <c r="Z8" s="1070"/>
      <c r="AA8" s="1070">
        <v>3</v>
      </c>
      <c r="AB8" s="1070"/>
      <c r="AC8" s="1070"/>
      <c r="AD8" s="1070"/>
      <c r="AE8" s="1071"/>
      <c r="AF8" s="1063">
        <v>3</v>
      </c>
      <c r="AG8" s="1064"/>
      <c r="AH8" s="1064"/>
      <c r="AI8" s="1064"/>
      <c r="AJ8" s="1065"/>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4</v>
      </c>
      <c r="CI8" s="1016"/>
      <c r="CJ8" s="1016"/>
      <c r="CK8" s="1016"/>
      <c r="CL8" s="1017"/>
      <c r="CM8" s="1015">
        <v>127</v>
      </c>
      <c r="CN8" s="1016"/>
      <c r="CO8" s="1016"/>
      <c r="CP8" s="1016"/>
      <c r="CQ8" s="1017"/>
      <c r="CR8" s="1015">
        <v>164</v>
      </c>
      <c r="CS8" s="1016"/>
      <c r="CT8" s="1016"/>
      <c r="CU8" s="1016"/>
      <c r="CV8" s="1017"/>
      <c r="CW8" s="1015" t="s">
        <v>481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t="s">
        <v>362</v>
      </c>
      <c r="C9" s="1058"/>
      <c r="D9" s="1058"/>
      <c r="E9" s="1058"/>
      <c r="F9" s="1058"/>
      <c r="G9" s="1058"/>
      <c r="H9" s="1058"/>
      <c r="I9" s="1058"/>
      <c r="J9" s="1058"/>
      <c r="K9" s="1058"/>
      <c r="L9" s="1058"/>
      <c r="M9" s="1058"/>
      <c r="N9" s="1058"/>
      <c r="O9" s="1058"/>
      <c r="P9" s="1059"/>
      <c r="Q9" s="1069">
        <v>80</v>
      </c>
      <c r="R9" s="1070"/>
      <c r="S9" s="1070"/>
      <c r="T9" s="1070"/>
      <c r="U9" s="1070"/>
      <c r="V9" s="1070">
        <v>80</v>
      </c>
      <c r="W9" s="1070"/>
      <c r="X9" s="1070"/>
      <c r="Y9" s="1070"/>
      <c r="Z9" s="1070"/>
      <c r="AA9" s="1070">
        <v>0</v>
      </c>
      <c r="AB9" s="1070"/>
      <c r="AC9" s="1070"/>
      <c r="AD9" s="1070"/>
      <c r="AE9" s="1071"/>
      <c r="AF9" s="1063">
        <v>0</v>
      </c>
      <c r="AG9" s="1064"/>
      <c r="AH9" s="1064"/>
      <c r="AI9" s="1064"/>
      <c r="AJ9" s="1065"/>
      <c r="AK9" s="1112" t="s">
        <v>481</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-4</v>
      </c>
      <c r="CI9" s="1016"/>
      <c r="CJ9" s="1016"/>
      <c r="CK9" s="1016"/>
      <c r="CL9" s="1017"/>
      <c r="CM9" s="1015">
        <v>542</v>
      </c>
      <c r="CN9" s="1016"/>
      <c r="CO9" s="1016"/>
      <c r="CP9" s="1016"/>
      <c r="CQ9" s="1017"/>
      <c r="CR9" s="1015">
        <v>5</v>
      </c>
      <c r="CS9" s="1016"/>
      <c r="CT9" s="1016"/>
      <c r="CU9" s="1016"/>
      <c r="CV9" s="1017"/>
      <c r="CW9" s="1015" t="s">
        <v>481</v>
      </c>
      <c r="CX9" s="1016"/>
      <c r="CY9" s="1016"/>
      <c r="CZ9" s="1016"/>
      <c r="DA9" s="1017"/>
      <c r="DB9" s="1015" t="s">
        <v>481</v>
      </c>
      <c r="DC9" s="1016"/>
      <c r="DD9" s="1016"/>
      <c r="DE9" s="1016"/>
      <c r="DF9" s="1017"/>
      <c r="DG9" s="1015" t="s">
        <v>481</v>
      </c>
      <c r="DH9" s="1016"/>
      <c r="DI9" s="1016"/>
      <c r="DJ9" s="1016"/>
      <c r="DK9" s="1017"/>
      <c r="DL9" s="1015" t="s">
        <v>481</v>
      </c>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t="s">
        <v>363</v>
      </c>
      <c r="C10" s="1058"/>
      <c r="D10" s="1058"/>
      <c r="E10" s="1058"/>
      <c r="F10" s="1058"/>
      <c r="G10" s="1058"/>
      <c r="H10" s="1058"/>
      <c r="I10" s="1058"/>
      <c r="J10" s="1058"/>
      <c r="K10" s="1058"/>
      <c r="L10" s="1058"/>
      <c r="M10" s="1058"/>
      <c r="N10" s="1058"/>
      <c r="O10" s="1058"/>
      <c r="P10" s="1059"/>
      <c r="Q10" s="1069">
        <v>4</v>
      </c>
      <c r="R10" s="1070"/>
      <c r="S10" s="1070"/>
      <c r="T10" s="1070"/>
      <c r="U10" s="1070"/>
      <c r="V10" s="1070">
        <v>4</v>
      </c>
      <c r="W10" s="1070"/>
      <c r="X10" s="1070"/>
      <c r="Y10" s="1070"/>
      <c r="Z10" s="1070"/>
      <c r="AA10" s="1070" t="s">
        <v>481</v>
      </c>
      <c r="AB10" s="1070"/>
      <c r="AC10" s="1070"/>
      <c r="AD10" s="1070"/>
      <c r="AE10" s="1071"/>
      <c r="AF10" s="1063" t="s">
        <v>481</v>
      </c>
      <c r="AG10" s="1064"/>
      <c r="AH10" s="1064"/>
      <c r="AI10" s="1064"/>
      <c r="AJ10" s="1065"/>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46</v>
      </c>
      <c r="CN10" s="1016"/>
      <c r="CO10" s="1016"/>
      <c r="CP10" s="1016"/>
      <c r="CQ10" s="1017"/>
      <c r="CR10" s="1015">
        <v>3</v>
      </c>
      <c r="CS10" s="1016"/>
      <c r="CT10" s="1016"/>
      <c r="CU10" s="1016"/>
      <c r="CV10" s="1017"/>
      <c r="CW10" s="1015" t="s">
        <v>481</v>
      </c>
      <c r="CX10" s="1016"/>
      <c r="CY10" s="1016"/>
      <c r="CZ10" s="1016"/>
      <c r="DA10" s="1017"/>
      <c r="DB10" s="1015" t="s">
        <v>481</v>
      </c>
      <c r="DC10" s="1016"/>
      <c r="DD10" s="1016"/>
      <c r="DE10" s="1016"/>
      <c r="DF10" s="1017"/>
      <c r="DG10" s="1015" t="s">
        <v>481</v>
      </c>
      <c r="DH10" s="1016"/>
      <c r="DI10" s="1016"/>
      <c r="DJ10" s="1016"/>
      <c r="DK10" s="1017"/>
      <c r="DL10" s="1015" t="s">
        <v>481</v>
      </c>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t="s">
        <v>364</v>
      </c>
      <c r="C11" s="1058"/>
      <c r="D11" s="1058"/>
      <c r="E11" s="1058"/>
      <c r="F11" s="1058"/>
      <c r="G11" s="1058"/>
      <c r="H11" s="1058"/>
      <c r="I11" s="1058"/>
      <c r="J11" s="1058"/>
      <c r="K11" s="1058"/>
      <c r="L11" s="1058"/>
      <c r="M11" s="1058"/>
      <c r="N11" s="1058"/>
      <c r="O11" s="1058"/>
      <c r="P11" s="1059"/>
      <c r="Q11" s="1069">
        <v>3</v>
      </c>
      <c r="R11" s="1070"/>
      <c r="S11" s="1070"/>
      <c r="T11" s="1070"/>
      <c r="U11" s="1070"/>
      <c r="V11" s="1070">
        <v>3</v>
      </c>
      <c r="W11" s="1070"/>
      <c r="X11" s="1070"/>
      <c r="Y11" s="1070"/>
      <c r="Z11" s="1070"/>
      <c r="AA11" s="1070" t="s">
        <v>481</v>
      </c>
      <c r="AB11" s="1070"/>
      <c r="AC11" s="1070"/>
      <c r="AD11" s="1070"/>
      <c r="AE11" s="1071"/>
      <c r="AF11" s="1063" t="s">
        <v>481</v>
      </c>
      <c r="AG11" s="1064"/>
      <c r="AH11" s="1064"/>
      <c r="AI11" s="1064"/>
      <c r="AJ11" s="1065"/>
      <c r="AK11" s="1112">
        <v>0</v>
      </c>
      <c r="AL11" s="1113"/>
      <c r="AM11" s="1113"/>
      <c r="AN11" s="1113"/>
      <c r="AO11" s="1113"/>
      <c r="AP11" s="1113" t="s">
        <v>481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536</v>
      </c>
      <c r="BS11" s="1040" t="s">
        <v>541</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147</v>
      </c>
      <c r="CN11" s="1016"/>
      <c r="CO11" s="1016"/>
      <c r="CP11" s="1016"/>
      <c r="CQ11" s="1017"/>
      <c r="CR11" s="1015">
        <v>30</v>
      </c>
      <c r="CS11" s="1016"/>
      <c r="CT11" s="1016"/>
      <c r="CU11" s="1016"/>
      <c r="CV11" s="1017"/>
      <c r="CW11" s="1015" t="s">
        <v>481</v>
      </c>
      <c r="CX11" s="1016"/>
      <c r="CY11" s="1016"/>
      <c r="CZ11" s="1016"/>
      <c r="DA11" s="1017"/>
      <c r="DB11" s="1015" t="s">
        <v>481</v>
      </c>
      <c r="DC11" s="1016"/>
      <c r="DD11" s="1016"/>
      <c r="DE11" s="1016"/>
      <c r="DF11" s="1017"/>
      <c r="DG11" s="1015" t="s">
        <v>481</v>
      </c>
      <c r="DH11" s="1016"/>
      <c r="DI11" s="1016"/>
      <c r="DJ11" s="1016"/>
      <c r="DK11" s="1017"/>
      <c r="DL11" s="1015" t="s">
        <v>481</v>
      </c>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6</v>
      </c>
      <c r="CI12" s="1016"/>
      <c r="CJ12" s="1016"/>
      <c r="CK12" s="1016"/>
      <c r="CL12" s="1017"/>
      <c r="CM12" s="1015">
        <v>27</v>
      </c>
      <c r="CN12" s="1016"/>
      <c r="CO12" s="1016"/>
      <c r="CP12" s="1016"/>
      <c r="CQ12" s="1017"/>
      <c r="CR12" s="1015">
        <v>23</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543</v>
      </c>
      <c r="BT13" s="1041"/>
      <c r="BU13" s="1041"/>
      <c r="BV13" s="1041"/>
      <c r="BW13" s="1041"/>
      <c r="BX13" s="1041"/>
      <c r="BY13" s="1041"/>
      <c r="BZ13" s="1041"/>
      <c r="CA13" s="1041"/>
      <c r="CB13" s="1041"/>
      <c r="CC13" s="1041"/>
      <c r="CD13" s="1041"/>
      <c r="CE13" s="1041"/>
      <c r="CF13" s="1041"/>
      <c r="CG13" s="1042"/>
      <c r="CH13" s="1015">
        <v>3</v>
      </c>
      <c r="CI13" s="1016"/>
      <c r="CJ13" s="1016"/>
      <c r="CK13" s="1016"/>
      <c r="CL13" s="1017"/>
      <c r="CM13" s="1015">
        <v>36</v>
      </c>
      <c r="CN13" s="1016"/>
      <c r="CO13" s="1016"/>
      <c r="CP13" s="1016"/>
      <c r="CQ13" s="1017"/>
      <c r="CR13" s="1015">
        <v>47</v>
      </c>
      <c r="CS13" s="1016"/>
      <c r="CT13" s="1016"/>
      <c r="CU13" s="1016"/>
      <c r="CV13" s="1017"/>
      <c r="CW13" s="1015" t="s">
        <v>481</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544</v>
      </c>
      <c r="BT14" s="1041"/>
      <c r="BU14" s="1041"/>
      <c r="BV14" s="1041"/>
      <c r="BW14" s="1041"/>
      <c r="BX14" s="1041"/>
      <c r="BY14" s="1041"/>
      <c r="BZ14" s="1041"/>
      <c r="CA14" s="1041"/>
      <c r="CB14" s="1041"/>
      <c r="CC14" s="1041"/>
      <c r="CD14" s="1041"/>
      <c r="CE14" s="1041"/>
      <c r="CF14" s="1041"/>
      <c r="CG14" s="1042"/>
      <c r="CH14" s="1015">
        <v>2</v>
      </c>
      <c r="CI14" s="1016"/>
      <c r="CJ14" s="1016"/>
      <c r="CK14" s="1016"/>
      <c r="CL14" s="1017"/>
      <c r="CM14" s="1015">
        <v>182</v>
      </c>
      <c r="CN14" s="1016"/>
      <c r="CO14" s="1016"/>
      <c r="CP14" s="1016"/>
      <c r="CQ14" s="1017"/>
      <c r="CR14" s="1015">
        <v>25</v>
      </c>
      <c r="CS14" s="1016"/>
      <c r="CT14" s="1016"/>
      <c r="CU14" s="1016"/>
      <c r="CV14" s="1017"/>
      <c r="CW14" s="1015" t="s">
        <v>481</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545</v>
      </c>
      <c r="BT15" s="1041"/>
      <c r="BU15" s="1041"/>
      <c r="BV15" s="1041"/>
      <c r="BW15" s="1041"/>
      <c r="BX15" s="1041"/>
      <c r="BY15" s="1041"/>
      <c r="BZ15" s="1041"/>
      <c r="CA15" s="1041"/>
      <c r="CB15" s="1041"/>
      <c r="CC15" s="1041"/>
      <c r="CD15" s="1041"/>
      <c r="CE15" s="1041"/>
      <c r="CF15" s="1041"/>
      <c r="CG15" s="1042"/>
      <c r="CH15" s="1015">
        <v>23</v>
      </c>
      <c r="CI15" s="1016"/>
      <c r="CJ15" s="1016"/>
      <c r="CK15" s="1016"/>
      <c r="CL15" s="1017"/>
      <c r="CM15" s="1015">
        <v>131</v>
      </c>
      <c r="CN15" s="1016"/>
      <c r="CO15" s="1016"/>
      <c r="CP15" s="1016"/>
      <c r="CQ15" s="1017"/>
      <c r="CR15" s="1015">
        <v>28</v>
      </c>
      <c r="CS15" s="1016"/>
      <c r="CT15" s="1016"/>
      <c r="CU15" s="1016"/>
      <c r="CV15" s="1017"/>
      <c r="CW15" s="1015" t="s">
        <v>481</v>
      </c>
      <c r="CX15" s="1016"/>
      <c r="CY15" s="1016"/>
      <c r="CZ15" s="1016"/>
      <c r="DA15" s="1017"/>
      <c r="DB15" s="1015" t="s">
        <v>481</v>
      </c>
      <c r="DC15" s="1016"/>
      <c r="DD15" s="1016"/>
      <c r="DE15" s="1016"/>
      <c r="DF15" s="1017"/>
      <c r="DG15" s="1015" t="s">
        <v>481</v>
      </c>
      <c r="DH15" s="1016"/>
      <c r="DI15" s="1016"/>
      <c r="DJ15" s="1016"/>
      <c r="DK15" s="1017"/>
      <c r="DL15" s="1015" t="s">
        <v>481</v>
      </c>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546</v>
      </c>
      <c r="BT16" s="1041"/>
      <c r="BU16" s="1041"/>
      <c r="BV16" s="1041"/>
      <c r="BW16" s="1041"/>
      <c r="BX16" s="1041"/>
      <c r="BY16" s="1041"/>
      <c r="BZ16" s="1041"/>
      <c r="CA16" s="1041"/>
      <c r="CB16" s="1041"/>
      <c r="CC16" s="1041"/>
      <c r="CD16" s="1041"/>
      <c r="CE16" s="1041"/>
      <c r="CF16" s="1041"/>
      <c r="CG16" s="1042"/>
      <c r="CH16" s="1015">
        <v>1</v>
      </c>
      <c r="CI16" s="1016"/>
      <c r="CJ16" s="1016"/>
      <c r="CK16" s="1016"/>
      <c r="CL16" s="1017"/>
      <c r="CM16" s="1015">
        <v>151</v>
      </c>
      <c r="CN16" s="1016"/>
      <c r="CO16" s="1016"/>
      <c r="CP16" s="1016"/>
      <c r="CQ16" s="1017"/>
      <c r="CR16" s="1015">
        <v>11</v>
      </c>
      <c r="CS16" s="1016"/>
      <c r="CT16" s="1016"/>
      <c r="CU16" s="1016"/>
      <c r="CV16" s="1017"/>
      <c r="CW16" s="1015">
        <v>5</v>
      </c>
      <c r="CX16" s="1016"/>
      <c r="CY16" s="1016"/>
      <c r="CZ16" s="1016"/>
      <c r="DA16" s="1017"/>
      <c r="DB16" s="1015" t="s">
        <v>481</v>
      </c>
      <c r="DC16" s="1016"/>
      <c r="DD16" s="1016"/>
      <c r="DE16" s="1016"/>
      <c r="DF16" s="1017"/>
      <c r="DG16" s="1015" t="s">
        <v>481</v>
      </c>
      <c r="DH16" s="1016"/>
      <c r="DI16" s="1016"/>
      <c r="DJ16" s="1016"/>
      <c r="DK16" s="1017"/>
      <c r="DL16" s="1015" t="s">
        <v>481</v>
      </c>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547</v>
      </c>
      <c r="BT17" s="1041"/>
      <c r="BU17" s="1041"/>
      <c r="BV17" s="1041"/>
      <c r="BW17" s="1041"/>
      <c r="BX17" s="1041"/>
      <c r="BY17" s="1041"/>
      <c r="BZ17" s="1041"/>
      <c r="CA17" s="1041"/>
      <c r="CB17" s="1041"/>
      <c r="CC17" s="1041"/>
      <c r="CD17" s="1041"/>
      <c r="CE17" s="1041"/>
      <c r="CF17" s="1041"/>
      <c r="CG17" s="1042"/>
      <c r="CH17" s="1015">
        <v>6</v>
      </c>
      <c r="CI17" s="1016"/>
      <c r="CJ17" s="1016"/>
      <c r="CK17" s="1016"/>
      <c r="CL17" s="1017"/>
      <c r="CM17" s="1015">
        <v>48</v>
      </c>
      <c r="CN17" s="1016"/>
      <c r="CO17" s="1016"/>
      <c r="CP17" s="1016"/>
      <c r="CQ17" s="1017"/>
      <c r="CR17" s="1015">
        <v>5</v>
      </c>
      <c r="CS17" s="1016"/>
      <c r="CT17" s="1016"/>
      <c r="CU17" s="1016"/>
      <c r="CV17" s="1017"/>
      <c r="CW17" s="1015" t="s">
        <v>481</v>
      </c>
      <c r="CX17" s="1016"/>
      <c r="CY17" s="1016"/>
      <c r="CZ17" s="1016"/>
      <c r="DA17" s="1017"/>
      <c r="DB17" s="1015" t="s">
        <v>481</v>
      </c>
      <c r="DC17" s="1016"/>
      <c r="DD17" s="1016"/>
      <c r="DE17" s="1016"/>
      <c r="DF17" s="1017"/>
      <c r="DG17" s="1015" t="s">
        <v>481</v>
      </c>
      <c r="DH17" s="1016"/>
      <c r="DI17" s="1016"/>
      <c r="DJ17" s="1016"/>
      <c r="DK17" s="1017"/>
      <c r="DL17" s="1015" t="s">
        <v>481</v>
      </c>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80879</v>
      </c>
      <c r="R23" s="1095"/>
      <c r="S23" s="1095"/>
      <c r="T23" s="1095"/>
      <c r="U23" s="1095"/>
      <c r="V23" s="1095">
        <v>79706</v>
      </c>
      <c r="W23" s="1095"/>
      <c r="X23" s="1095"/>
      <c r="Y23" s="1095"/>
      <c r="Z23" s="1095"/>
      <c r="AA23" s="1095">
        <v>1173</v>
      </c>
      <c r="AB23" s="1095"/>
      <c r="AC23" s="1095"/>
      <c r="AD23" s="1095"/>
      <c r="AE23" s="1096"/>
      <c r="AF23" s="1097">
        <v>977</v>
      </c>
      <c r="AG23" s="1095"/>
      <c r="AH23" s="1095"/>
      <c r="AI23" s="1095"/>
      <c r="AJ23" s="1098"/>
      <c r="AK23" s="1099"/>
      <c r="AL23" s="1100"/>
      <c r="AM23" s="1100"/>
      <c r="AN23" s="1100"/>
      <c r="AO23" s="1100"/>
      <c r="AP23" s="1095">
        <v>112640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20667</v>
      </c>
      <c r="R28" s="1080"/>
      <c r="S28" s="1080"/>
      <c r="T28" s="1080"/>
      <c r="U28" s="1080"/>
      <c r="V28" s="1080">
        <v>20291</v>
      </c>
      <c r="W28" s="1080"/>
      <c r="X28" s="1080"/>
      <c r="Y28" s="1080"/>
      <c r="Z28" s="1080"/>
      <c r="AA28" s="1080">
        <v>375</v>
      </c>
      <c r="AB28" s="1080"/>
      <c r="AC28" s="1080"/>
      <c r="AD28" s="1080"/>
      <c r="AE28" s="1081"/>
      <c r="AF28" s="1082">
        <v>375</v>
      </c>
      <c r="AG28" s="1080"/>
      <c r="AH28" s="1080"/>
      <c r="AI28" s="1080"/>
      <c r="AJ28" s="1083"/>
      <c r="AK28" s="1084">
        <v>1449</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379</v>
      </c>
      <c r="C29" s="1058"/>
      <c r="D29" s="1058"/>
      <c r="E29" s="1058"/>
      <c r="F29" s="1058"/>
      <c r="G29" s="1058"/>
      <c r="H29" s="1058"/>
      <c r="I29" s="1058"/>
      <c r="J29" s="1058"/>
      <c r="K29" s="1058"/>
      <c r="L29" s="1058"/>
      <c r="M29" s="1058"/>
      <c r="N29" s="1058"/>
      <c r="O29" s="1058"/>
      <c r="P29" s="1059"/>
      <c r="Q29" s="1069">
        <v>9</v>
      </c>
      <c r="R29" s="1070"/>
      <c r="S29" s="1070"/>
      <c r="T29" s="1070"/>
      <c r="U29" s="1070"/>
      <c r="V29" s="1070">
        <v>9</v>
      </c>
      <c r="W29" s="1070"/>
      <c r="X29" s="1070"/>
      <c r="Y29" s="1070"/>
      <c r="Z29" s="1070"/>
      <c r="AA29" s="1070" t="s">
        <v>481</v>
      </c>
      <c r="AB29" s="1070"/>
      <c r="AC29" s="1070"/>
      <c r="AD29" s="1070"/>
      <c r="AE29" s="1071"/>
      <c r="AF29" s="1063" t="s">
        <v>481</v>
      </c>
      <c r="AG29" s="1064"/>
      <c r="AH29" s="1064"/>
      <c r="AI29" s="1064"/>
      <c r="AJ29" s="1065"/>
      <c r="AK29" s="1006">
        <v>3605</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380</v>
      </c>
      <c r="C30" s="1058"/>
      <c r="D30" s="1058"/>
      <c r="E30" s="1058"/>
      <c r="F30" s="1058"/>
      <c r="G30" s="1058"/>
      <c r="H30" s="1058"/>
      <c r="I30" s="1058"/>
      <c r="J30" s="1058"/>
      <c r="K30" s="1058"/>
      <c r="L30" s="1058"/>
      <c r="M30" s="1058"/>
      <c r="N30" s="1058"/>
      <c r="O30" s="1058"/>
      <c r="P30" s="1059"/>
      <c r="Q30" s="1069">
        <v>16841</v>
      </c>
      <c r="R30" s="1070"/>
      <c r="S30" s="1070"/>
      <c r="T30" s="1070"/>
      <c r="U30" s="1070"/>
      <c r="V30" s="1070">
        <v>16626</v>
      </c>
      <c r="W30" s="1070"/>
      <c r="X30" s="1070"/>
      <c r="Y30" s="1070"/>
      <c r="Z30" s="1070"/>
      <c r="AA30" s="1070">
        <v>215</v>
      </c>
      <c r="AB30" s="1070"/>
      <c r="AC30" s="1070"/>
      <c r="AD30" s="1070"/>
      <c r="AE30" s="1071"/>
      <c r="AF30" s="1063">
        <v>215</v>
      </c>
      <c r="AG30" s="1064"/>
      <c r="AH30" s="1064"/>
      <c r="AI30" s="1064"/>
      <c r="AJ30" s="1065"/>
      <c r="AK30" s="1006">
        <v>2453</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381</v>
      </c>
      <c r="C31" s="1058"/>
      <c r="D31" s="1058"/>
      <c r="E31" s="1058"/>
      <c r="F31" s="1058"/>
      <c r="G31" s="1058"/>
      <c r="H31" s="1058"/>
      <c r="I31" s="1058"/>
      <c r="J31" s="1058"/>
      <c r="K31" s="1058"/>
      <c r="L31" s="1058"/>
      <c r="M31" s="1058"/>
      <c r="N31" s="1058"/>
      <c r="O31" s="1058"/>
      <c r="P31" s="1059"/>
      <c r="Q31" s="1069">
        <v>1894</v>
      </c>
      <c r="R31" s="1070"/>
      <c r="S31" s="1070"/>
      <c r="T31" s="1070"/>
      <c r="U31" s="1070"/>
      <c r="V31" s="1070">
        <v>1854</v>
      </c>
      <c r="W31" s="1070"/>
      <c r="X31" s="1070"/>
      <c r="Y31" s="1070"/>
      <c r="Z31" s="1070"/>
      <c r="AA31" s="1070">
        <v>40</v>
      </c>
      <c r="AB31" s="1070"/>
      <c r="AC31" s="1070"/>
      <c r="AD31" s="1070"/>
      <c r="AE31" s="1071"/>
      <c r="AF31" s="1063">
        <v>40</v>
      </c>
      <c r="AG31" s="1064"/>
      <c r="AH31" s="1064"/>
      <c r="AI31" s="1064"/>
      <c r="AJ31" s="1065"/>
      <c r="AK31" s="1006">
        <v>2300</v>
      </c>
      <c r="AL31" s="997"/>
      <c r="AM31" s="997"/>
      <c r="AN31" s="997"/>
      <c r="AO31" s="997"/>
      <c r="AP31" s="997" t="s">
        <v>481</v>
      </c>
      <c r="AQ31" s="997"/>
      <c r="AR31" s="997"/>
      <c r="AS31" s="997"/>
      <c r="AT31" s="997"/>
      <c r="AU31" s="997" t="s">
        <v>481</v>
      </c>
      <c r="AV31" s="997"/>
      <c r="AW31" s="997"/>
      <c r="AX31" s="997"/>
      <c r="AY31" s="997"/>
      <c r="AZ31" s="1068" t="s">
        <v>481</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2858</v>
      </c>
      <c r="R32" s="1070"/>
      <c r="S32" s="1070"/>
      <c r="T32" s="1070"/>
      <c r="U32" s="1070"/>
      <c r="V32" s="1070">
        <v>2356</v>
      </c>
      <c r="W32" s="1070"/>
      <c r="X32" s="1070"/>
      <c r="Y32" s="1070"/>
      <c r="Z32" s="1070"/>
      <c r="AA32" s="1070">
        <v>502</v>
      </c>
      <c r="AB32" s="1070"/>
      <c r="AC32" s="1070"/>
      <c r="AD32" s="1070"/>
      <c r="AE32" s="1071"/>
      <c r="AF32" s="1063">
        <v>2029</v>
      </c>
      <c r="AG32" s="1064"/>
      <c r="AH32" s="1064"/>
      <c r="AI32" s="1064"/>
      <c r="AJ32" s="1065"/>
      <c r="AK32" s="1006">
        <v>43</v>
      </c>
      <c r="AL32" s="997"/>
      <c r="AM32" s="997"/>
      <c r="AN32" s="997"/>
      <c r="AO32" s="997"/>
      <c r="AP32" s="997">
        <v>8595</v>
      </c>
      <c r="AQ32" s="997"/>
      <c r="AR32" s="997"/>
      <c r="AS32" s="997"/>
      <c r="AT32" s="997"/>
      <c r="AU32" s="997">
        <v>472</v>
      </c>
      <c r="AV32" s="997"/>
      <c r="AW32" s="997"/>
      <c r="AX32" s="997"/>
      <c r="AY32" s="997"/>
      <c r="AZ32" s="1068" t="s">
        <v>481</v>
      </c>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384</v>
      </c>
      <c r="C33" s="1058"/>
      <c r="D33" s="1058"/>
      <c r="E33" s="1058"/>
      <c r="F33" s="1058"/>
      <c r="G33" s="1058"/>
      <c r="H33" s="1058"/>
      <c r="I33" s="1058"/>
      <c r="J33" s="1058"/>
      <c r="K33" s="1058"/>
      <c r="L33" s="1058"/>
      <c r="M33" s="1058"/>
      <c r="N33" s="1058"/>
      <c r="O33" s="1058"/>
      <c r="P33" s="1059"/>
      <c r="Q33" s="1069">
        <v>3119</v>
      </c>
      <c r="R33" s="1070"/>
      <c r="S33" s="1070"/>
      <c r="T33" s="1070"/>
      <c r="U33" s="1070"/>
      <c r="V33" s="1070">
        <v>3220</v>
      </c>
      <c r="W33" s="1070"/>
      <c r="X33" s="1070"/>
      <c r="Y33" s="1070"/>
      <c r="Z33" s="1070"/>
      <c r="AA33" s="1070">
        <v>-101</v>
      </c>
      <c r="AB33" s="1070"/>
      <c r="AC33" s="1070"/>
      <c r="AD33" s="1070"/>
      <c r="AE33" s="1071"/>
      <c r="AF33" s="1063">
        <v>762</v>
      </c>
      <c r="AG33" s="1064"/>
      <c r="AH33" s="1064"/>
      <c r="AI33" s="1064"/>
      <c r="AJ33" s="1065"/>
      <c r="AK33" s="1006">
        <v>492</v>
      </c>
      <c r="AL33" s="997"/>
      <c r="AM33" s="997"/>
      <c r="AN33" s="997"/>
      <c r="AO33" s="997"/>
      <c r="AP33" s="997">
        <v>3281</v>
      </c>
      <c r="AQ33" s="997"/>
      <c r="AR33" s="997"/>
      <c r="AS33" s="997"/>
      <c r="AT33" s="997"/>
      <c r="AU33" s="997">
        <v>1955</v>
      </c>
      <c r="AV33" s="997"/>
      <c r="AW33" s="997"/>
      <c r="AX33" s="997"/>
      <c r="AY33" s="997"/>
      <c r="AZ33" s="1068" t="s">
        <v>481</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385</v>
      </c>
      <c r="C34" s="1058"/>
      <c r="D34" s="1058"/>
      <c r="E34" s="1058"/>
      <c r="F34" s="1058"/>
      <c r="G34" s="1058"/>
      <c r="H34" s="1058"/>
      <c r="I34" s="1058"/>
      <c r="J34" s="1058"/>
      <c r="K34" s="1058"/>
      <c r="L34" s="1058"/>
      <c r="M34" s="1058"/>
      <c r="N34" s="1058"/>
      <c r="O34" s="1058"/>
      <c r="P34" s="1059"/>
      <c r="Q34" s="1069">
        <v>1287</v>
      </c>
      <c r="R34" s="1070"/>
      <c r="S34" s="1070"/>
      <c r="T34" s="1070"/>
      <c r="U34" s="1070"/>
      <c r="V34" s="1070">
        <v>1285</v>
      </c>
      <c r="W34" s="1070"/>
      <c r="X34" s="1070"/>
      <c r="Y34" s="1070"/>
      <c r="Z34" s="1070"/>
      <c r="AA34" s="1070">
        <v>2</v>
      </c>
      <c r="AB34" s="1070"/>
      <c r="AC34" s="1070"/>
      <c r="AD34" s="1070"/>
      <c r="AE34" s="1071"/>
      <c r="AF34" s="1063">
        <v>2</v>
      </c>
      <c r="AG34" s="1064"/>
      <c r="AH34" s="1064"/>
      <c r="AI34" s="1064"/>
      <c r="AJ34" s="1065"/>
      <c r="AK34" s="1006">
        <v>486</v>
      </c>
      <c r="AL34" s="997"/>
      <c r="AM34" s="997"/>
      <c r="AN34" s="997"/>
      <c r="AO34" s="997"/>
      <c r="AP34" s="997">
        <v>6632</v>
      </c>
      <c r="AQ34" s="997"/>
      <c r="AR34" s="997"/>
      <c r="AS34" s="997"/>
      <c r="AT34" s="997"/>
      <c r="AU34" s="997">
        <v>5644</v>
      </c>
      <c r="AV34" s="997"/>
      <c r="AW34" s="997"/>
      <c r="AX34" s="997"/>
      <c r="AY34" s="997"/>
      <c r="AZ34" s="1068" t="s">
        <v>481</v>
      </c>
      <c r="BA34" s="1068"/>
      <c r="BB34" s="1068"/>
      <c r="BC34" s="1068"/>
      <c r="BD34" s="1068"/>
      <c r="BE34" s="1052" t="s">
        <v>386</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387</v>
      </c>
      <c r="C35" s="1058"/>
      <c r="D35" s="1058"/>
      <c r="E35" s="1058"/>
      <c r="F35" s="1058"/>
      <c r="G35" s="1058"/>
      <c r="H35" s="1058"/>
      <c r="I35" s="1058"/>
      <c r="J35" s="1058"/>
      <c r="K35" s="1058"/>
      <c r="L35" s="1058"/>
      <c r="M35" s="1058"/>
      <c r="N35" s="1058"/>
      <c r="O35" s="1058"/>
      <c r="P35" s="1059"/>
      <c r="Q35" s="1069">
        <v>6609</v>
      </c>
      <c r="R35" s="1070"/>
      <c r="S35" s="1070"/>
      <c r="T35" s="1070"/>
      <c r="U35" s="1070"/>
      <c r="V35" s="1070">
        <v>6572</v>
      </c>
      <c r="W35" s="1070"/>
      <c r="X35" s="1070"/>
      <c r="Y35" s="1070"/>
      <c r="Z35" s="1070"/>
      <c r="AA35" s="1070">
        <v>37</v>
      </c>
      <c r="AB35" s="1070"/>
      <c r="AC35" s="1070"/>
      <c r="AD35" s="1070"/>
      <c r="AE35" s="1071"/>
      <c r="AF35" s="1063">
        <v>1</v>
      </c>
      <c r="AG35" s="1064"/>
      <c r="AH35" s="1064"/>
      <c r="AI35" s="1064"/>
      <c r="AJ35" s="1065"/>
      <c r="AK35" s="1006">
        <v>1855</v>
      </c>
      <c r="AL35" s="997"/>
      <c r="AM35" s="997"/>
      <c r="AN35" s="997"/>
      <c r="AO35" s="997"/>
      <c r="AP35" s="997">
        <v>49647</v>
      </c>
      <c r="AQ35" s="997"/>
      <c r="AR35" s="997"/>
      <c r="AS35" s="997"/>
      <c r="AT35" s="997"/>
      <c r="AU35" s="997">
        <v>36640</v>
      </c>
      <c r="AV35" s="997"/>
      <c r="AW35" s="997"/>
      <c r="AX35" s="997"/>
      <c r="AY35" s="997"/>
      <c r="AZ35" s="1068" t="s">
        <v>481</v>
      </c>
      <c r="BA35" s="1068"/>
      <c r="BB35" s="1068"/>
      <c r="BC35" s="1068"/>
      <c r="BD35" s="1068"/>
      <c r="BE35" s="1052" t="s">
        <v>386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388</v>
      </c>
      <c r="C36" s="1058"/>
      <c r="D36" s="1058"/>
      <c r="E36" s="1058"/>
      <c r="F36" s="1058"/>
      <c r="G36" s="1058"/>
      <c r="H36" s="1058"/>
      <c r="I36" s="1058"/>
      <c r="J36" s="1058"/>
      <c r="K36" s="1058"/>
      <c r="L36" s="1058"/>
      <c r="M36" s="1058"/>
      <c r="N36" s="1058"/>
      <c r="O36" s="1058"/>
      <c r="P36" s="1059"/>
      <c r="Q36" s="1069">
        <v>2447</v>
      </c>
      <c r="R36" s="1070"/>
      <c r="S36" s="1070"/>
      <c r="T36" s="1070"/>
      <c r="U36" s="1070"/>
      <c r="V36" s="1070">
        <v>2444</v>
      </c>
      <c r="W36" s="1070"/>
      <c r="X36" s="1070"/>
      <c r="Y36" s="1070"/>
      <c r="Z36" s="1070"/>
      <c r="AA36" s="1070">
        <v>3</v>
      </c>
      <c r="AB36" s="1070"/>
      <c r="AC36" s="1070"/>
      <c r="AD36" s="1070"/>
      <c r="AE36" s="1071"/>
      <c r="AF36" s="1063">
        <v>0</v>
      </c>
      <c r="AG36" s="1064"/>
      <c r="AH36" s="1064"/>
      <c r="AI36" s="1064"/>
      <c r="AJ36" s="1065"/>
      <c r="AK36" s="1006">
        <v>1255</v>
      </c>
      <c r="AL36" s="997"/>
      <c r="AM36" s="997"/>
      <c r="AN36" s="997"/>
      <c r="AO36" s="997"/>
      <c r="AP36" s="997">
        <v>22244</v>
      </c>
      <c r="AQ36" s="997"/>
      <c r="AR36" s="997"/>
      <c r="AS36" s="997"/>
      <c r="AT36" s="997"/>
      <c r="AU36" s="997">
        <v>22155</v>
      </c>
      <c r="AV36" s="997"/>
      <c r="AW36" s="997"/>
      <c r="AX36" s="997"/>
      <c r="AY36" s="997"/>
      <c r="AZ36" s="1068" t="s">
        <v>481</v>
      </c>
      <c r="BA36" s="1068"/>
      <c r="BB36" s="1068"/>
      <c r="BC36" s="1068"/>
      <c r="BD36" s="1068"/>
      <c r="BE36" s="1052" t="s">
        <v>386</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389</v>
      </c>
      <c r="C37" s="1058"/>
      <c r="D37" s="1058"/>
      <c r="E37" s="1058"/>
      <c r="F37" s="1058"/>
      <c r="G37" s="1058"/>
      <c r="H37" s="1058"/>
      <c r="I37" s="1058"/>
      <c r="J37" s="1058"/>
      <c r="K37" s="1058"/>
      <c r="L37" s="1058"/>
      <c r="M37" s="1058"/>
      <c r="N37" s="1058"/>
      <c r="O37" s="1058"/>
      <c r="P37" s="1059"/>
      <c r="Q37" s="1069">
        <v>179</v>
      </c>
      <c r="R37" s="1070"/>
      <c r="S37" s="1070"/>
      <c r="T37" s="1070"/>
      <c r="U37" s="1070"/>
      <c r="V37" s="1070">
        <v>179</v>
      </c>
      <c r="W37" s="1070"/>
      <c r="X37" s="1070"/>
      <c r="Y37" s="1070"/>
      <c r="Z37" s="1070"/>
      <c r="AA37" s="1070" t="s">
        <v>481</v>
      </c>
      <c r="AB37" s="1070"/>
      <c r="AC37" s="1070"/>
      <c r="AD37" s="1070"/>
      <c r="AE37" s="1071"/>
      <c r="AF37" s="1063" t="s">
        <v>481</v>
      </c>
      <c r="AG37" s="1064"/>
      <c r="AH37" s="1064"/>
      <c r="AI37" s="1064"/>
      <c r="AJ37" s="1065"/>
      <c r="AK37" s="1006">
        <v>52</v>
      </c>
      <c r="AL37" s="997"/>
      <c r="AM37" s="997"/>
      <c r="AN37" s="997"/>
      <c r="AO37" s="997"/>
      <c r="AP37" s="997">
        <v>664</v>
      </c>
      <c r="AQ37" s="997"/>
      <c r="AR37" s="997"/>
      <c r="AS37" s="997"/>
      <c r="AT37" s="997"/>
      <c r="AU37" s="997">
        <v>520</v>
      </c>
      <c r="AV37" s="997"/>
      <c r="AW37" s="997"/>
      <c r="AX37" s="997"/>
      <c r="AY37" s="997"/>
      <c r="AZ37" s="1068" t="s">
        <v>481</v>
      </c>
      <c r="BA37" s="1068"/>
      <c r="BB37" s="1068"/>
      <c r="BC37" s="1068"/>
      <c r="BD37" s="1068"/>
      <c r="BE37" s="1052" t="s">
        <v>386</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t="s">
        <v>390</v>
      </c>
      <c r="C38" s="1058"/>
      <c r="D38" s="1058"/>
      <c r="E38" s="1058"/>
      <c r="F38" s="1058"/>
      <c r="G38" s="1058"/>
      <c r="H38" s="1058"/>
      <c r="I38" s="1058"/>
      <c r="J38" s="1058"/>
      <c r="K38" s="1058"/>
      <c r="L38" s="1058"/>
      <c r="M38" s="1058"/>
      <c r="N38" s="1058"/>
      <c r="O38" s="1058"/>
      <c r="P38" s="1059"/>
      <c r="Q38" s="1069">
        <v>27</v>
      </c>
      <c r="R38" s="1070"/>
      <c r="S38" s="1070"/>
      <c r="T38" s="1070"/>
      <c r="U38" s="1070"/>
      <c r="V38" s="1070">
        <v>27</v>
      </c>
      <c r="W38" s="1070"/>
      <c r="X38" s="1070"/>
      <c r="Y38" s="1070"/>
      <c r="Z38" s="1070"/>
      <c r="AA38" s="1070" t="s">
        <v>481</v>
      </c>
      <c r="AB38" s="1070"/>
      <c r="AC38" s="1070"/>
      <c r="AD38" s="1070"/>
      <c r="AE38" s="1071"/>
      <c r="AF38" s="1063" t="s">
        <v>481</v>
      </c>
      <c r="AG38" s="1064"/>
      <c r="AH38" s="1064"/>
      <c r="AI38" s="1064"/>
      <c r="AJ38" s="1065"/>
      <c r="AK38" s="1006">
        <v>0</v>
      </c>
      <c r="AL38" s="997"/>
      <c r="AM38" s="997"/>
      <c r="AN38" s="997"/>
      <c r="AO38" s="997"/>
      <c r="AP38" s="997">
        <v>35</v>
      </c>
      <c r="AQ38" s="997"/>
      <c r="AR38" s="997"/>
      <c r="AS38" s="997"/>
      <c r="AT38" s="997"/>
      <c r="AU38" s="997" t="s">
        <v>481</v>
      </c>
      <c r="AV38" s="997"/>
      <c r="AW38" s="997"/>
      <c r="AX38" s="997"/>
      <c r="AY38" s="997"/>
      <c r="AZ38" s="1068" t="s">
        <v>481</v>
      </c>
      <c r="BA38" s="1068"/>
      <c r="BB38" s="1068"/>
      <c r="BC38" s="1068"/>
      <c r="BD38" s="1068"/>
      <c r="BE38" s="1052" t="s">
        <v>386</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t="s">
        <v>391</v>
      </c>
      <c r="C39" s="1058"/>
      <c r="D39" s="1058"/>
      <c r="E39" s="1058"/>
      <c r="F39" s="1058"/>
      <c r="G39" s="1058"/>
      <c r="H39" s="1058"/>
      <c r="I39" s="1058"/>
      <c r="J39" s="1058"/>
      <c r="K39" s="1058"/>
      <c r="L39" s="1058"/>
      <c r="M39" s="1058"/>
      <c r="N39" s="1058"/>
      <c r="O39" s="1058"/>
      <c r="P39" s="1059"/>
      <c r="Q39" s="1069">
        <v>41</v>
      </c>
      <c r="R39" s="1070"/>
      <c r="S39" s="1070"/>
      <c r="T39" s="1070"/>
      <c r="U39" s="1070"/>
      <c r="V39" s="1070">
        <v>39</v>
      </c>
      <c r="W39" s="1070"/>
      <c r="X39" s="1070"/>
      <c r="Y39" s="1070"/>
      <c r="Z39" s="1070"/>
      <c r="AA39" s="1070">
        <v>2</v>
      </c>
      <c r="AB39" s="1070"/>
      <c r="AC39" s="1070"/>
      <c r="AD39" s="1070"/>
      <c r="AE39" s="1071"/>
      <c r="AF39" s="1063">
        <v>2</v>
      </c>
      <c r="AG39" s="1064"/>
      <c r="AH39" s="1064"/>
      <c r="AI39" s="1064"/>
      <c r="AJ39" s="1065"/>
      <c r="AK39" s="1006" t="s">
        <v>481</v>
      </c>
      <c r="AL39" s="997"/>
      <c r="AM39" s="997"/>
      <c r="AN39" s="997"/>
      <c r="AO39" s="997"/>
      <c r="AP39" s="997">
        <v>18</v>
      </c>
      <c r="AQ39" s="997"/>
      <c r="AR39" s="997"/>
      <c r="AS39" s="997"/>
      <c r="AT39" s="997"/>
      <c r="AU39" s="997" t="s">
        <v>481</v>
      </c>
      <c r="AV39" s="997"/>
      <c r="AW39" s="997"/>
      <c r="AX39" s="997"/>
      <c r="AY39" s="997"/>
      <c r="AZ39" s="1068" t="s">
        <v>481</v>
      </c>
      <c r="BA39" s="1068"/>
      <c r="BB39" s="1068"/>
      <c r="BC39" s="1068"/>
      <c r="BD39" s="1068"/>
      <c r="BE39" s="1052" t="s">
        <v>386</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t="s">
        <v>392</v>
      </c>
      <c r="C40" s="1058"/>
      <c r="D40" s="1058"/>
      <c r="E40" s="1058"/>
      <c r="F40" s="1058"/>
      <c r="G40" s="1058"/>
      <c r="H40" s="1058"/>
      <c r="I40" s="1058"/>
      <c r="J40" s="1058"/>
      <c r="K40" s="1058"/>
      <c r="L40" s="1058"/>
      <c r="M40" s="1058"/>
      <c r="N40" s="1058"/>
      <c r="O40" s="1058"/>
      <c r="P40" s="1059"/>
      <c r="Q40" s="1069">
        <v>213</v>
      </c>
      <c r="R40" s="1070"/>
      <c r="S40" s="1070"/>
      <c r="T40" s="1070"/>
      <c r="U40" s="1070"/>
      <c r="V40" s="1070">
        <v>213</v>
      </c>
      <c r="W40" s="1070"/>
      <c r="X40" s="1070"/>
      <c r="Y40" s="1070"/>
      <c r="Z40" s="1070"/>
      <c r="AA40" s="1070" t="s">
        <v>481</v>
      </c>
      <c r="AB40" s="1070"/>
      <c r="AC40" s="1070"/>
      <c r="AD40" s="1070"/>
      <c r="AE40" s="1071"/>
      <c r="AF40" s="1063" t="s">
        <v>481</v>
      </c>
      <c r="AG40" s="1064"/>
      <c r="AH40" s="1064"/>
      <c r="AI40" s="1064"/>
      <c r="AJ40" s="1065"/>
      <c r="AK40" s="1006">
        <v>43</v>
      </c>
      <c r="AL40" s="997"/>
      <c r="AM40" s="997"/>
      <c r="AN40" s="997"/>
      <c r="AO40" s="997"/>
      <c r="AP40" s="997">
        <v>904</v>
      </c>
      <c r="AQ40" s="997"/>
      <c r="AR40" s="997"/>
      <c r="AS40" s="997"/>
      <c r="AT40" s="997"/>
      <c r="AU40" s="997" t="s">
        <v>481</v>
      </c>
      <c r="AV40" s="997"/>
      <c r="AW40" s="997"/>
      <c r="AX40" s="997"/>
      <c r="AY40" s="997"/>
      <c r="AZ40" s="1068" t="s">
        <v>481</v>
      </c>
      <c r="BA40" s="1068"/>
      <c r="BB40" s="1068"/>
      <c r="BC40" s="1068"/>
      <c r="BD40" s="1068"/>
      <c r="BE40" s="1052" t="s">
        <v>386</v>
      </c>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3427</v>
      </c>
      <c r="AG63" s="985"/>
      <c r="AH63" s="985"/>
      <c r="AI63" s="985"/>
      <c r="AJ63" s="1050"/>
      <c r="AK63" s="1051"/>
      <c r="AL63" s="989"/>
      <c r="AM63" s="989"/>
      <c r="AN63" s="989"/>
      <c r="AO63" s="989"/>
      <c r="AP63" s="985">
        <v>92020</v>
      </c>
      <c r="AQ63" s="985"/>
      <c r="AR63" s="985"/>
      <c r="AS63" s="985"/>
      <c r="AT63" s="985"/>
      <c r="AU63" s="985">
        <v>67387</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396</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552</v>
      </c>
      <c r="C68" s="1012"/>
      <c r="D68" s="1012"/>
      <c r="E68" s="1012"/>
      <c r="F68" s="1012"/>
      <c r="G68" s="1012"/>
      <c r="H68" s="1012"/>
      <c r="I68" s="1012"/>
      <c r="J68" s="1012"/>
      <c r="K68" s="1012"/>
      <c r="L68" s="1012"/>
      <c r="M68" s="1012"/>
      <c r="N68" s="1012"/>
      <c r="O68" s="1012"/>
      <c r="P68" s="1013"/>
      <c r="Q68" s="1014">
        <v>717</v>
      </c>
      <c r="R68" s="1008"/>
      <c r="S68" s="1008"/>
      <c r="T68" s="1008"/>
      <c r="U68" s="1008"/>
      <c r="V68" s="1008">
        <v>679</v>
      </c>
      <c r="W68" s="1008"/>
      <c r="X68" s="1008"/>
      <c r="Y68" s="1008"/>
      <c r="Z68" s="1008"/>
      <c r="AA68" s="1008">
        <v>38</v>
      </c>
      <c r="AB68" s="1008"/>
      <c r="AC68" s="1008"/>
      <c r="AD68" s="1008"/>
      <c r="AE68" s="1008"/>
      <c r="AF68" s="1008">
        <v>299</v>
      </c>
      <c r="AG68" s="1008"/>
      <c r="AH68" s="1008"/>
      <c r="AI68" s="1008"/>
      <c r="AJ68" s="1008"/>
      <c r="AK68" s="1008">
        <v>45</v>
      </c>
      <c r="AL68" s="1008"/>
      <c r="AM68" s="1008"/>
      <c r="AN68" s="1008"/>
      <c r="AO68" s="1008"/>
      <c r="AP68" s="1008">
        <v>4036</v>
      </c>
      <c r="AQ68" s="1008"/>
      <c r="AR68" s="1008"/>
      <c r="AS68" s="1008"/>
      <c r="AT68" s="1008"/>
      <c r="AU68" s="1008">
        <v>120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114</v>
      </c>
      <c r="R69" s="997"/>
      <c r="S69" s="997"/>
      <c r="T69" s="997"/>
      <c r="U69" s="997"/>
      <c r="V69" s="997">
        <v>88</v>
      </c>
      <c r="W69" s="997"/>
      <c r="X69" s="997"/>
      <c r="Y69" s="997"/>
      <c r="Z69" s="997"/>
      <c r="AA69" s="997">
        <v>26</v>
      </c>
      <c r="AB69" s="997"/>
      <c r="AC69" s="997"/>
      <c r="AD69" s="997"/>
      <c r="AE69" s="997"/>
      <c r="AF69" s="997">
        <v>91</v>
      </c>
      <c r="AG69" s="997"/>
      <c r="AH69" s="997"/>
      <c r="AI69" s="997"/>
      <c r="AJ69" s="997"/>
      <c r="AK69" s="997">
        <v>20</v>
      </c>
      <c r="AL69" s="997"/>
      <c r="AM69" s="997"/>
      <c r="AN69" s="997"/>
      <c r="AO69" s="997"/>
      <c r="AP69" s="997">
        <v>639</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6319</v>
      </c>
      <c r="R70" s="997"/>
      <c r="S70" s="997"/>
      <c r="T70" s="997"/>
      <c r="U70" s="997"/>
      <c r="V70" s="997">
        <v>6265</v>
      </c>
      <c r="W70" s="997"/>
      <c r="X70" s="997"/>
      <c r="Y70" s="997"/>
      <c r="Z70" s="997"/>
      <c r="AA70" s="997">
        <v>54</v>
      </c>
      <c r="AB70" s="997"/>
      <c r="AC70" s="997"/>
      <c r="AD70" s="997"/>
      <c r="AE70" s="997"/>
      <c r="AF70" s="997">
        <v>54</v>
      </c>
      <c r="AG70" s="997"/>
      <c r="AH70" s="997"/>
      <c r="AI70" s="997"/>
      <c r="AJ70" s="997"/>
      <c r="AK70" s="997">
        <v>13</v>
      </c>
      <c r="AL70" s="997"/>
      <c r="AM70" s="997"/>
      <c r="AN70" s="997"/>
      <c r="AO70" s="997"/>
      <c r="AP70" s="997" t="s">
        <v>553</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282</v>
      </c>
      <c r="R71" s="997"/>
      <c r="S71" s="997"/>
      <c r="T71" s="997"/>
      <c r="U71" s="997"/>
      <c r="V71" s="997">
        <v>266</v>
      </c>
      <c r="W71" s="997"/>
      <c r="X71" s="997"/>
      <c r="Y71" s="997"/>
      <c r="Z71" s="997"/>
      <c r="AA71" s="997">
        <v>16</v>
      </c>
      <c r="AB71" s="997"/>
      <c r="AC71" s="997"/>
      <c r="AD71" s="997"/>
      <c r="AE71" s="997"/>
      <c r="AF71" s="997">
        <v>16</v>
      </c>
      <c r="AG71" s="997"/>
      <c r="AH71" s="997"/>
      <c r="AI71" s="997"/>
      <c r="AJ71" s="997"/>
      <c r="AK71" s="997">
        <v>30</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108958</v>
      </c>
      <c r="R72" s="997"/>
      <c r="S72" s="997"/>
      <c r="T72" s="997"/>
      <c r="U72" s="997"/>
      <c r="V72" s="997">
        <v>106505</v>
      </c>
      <c r="W72" s="997"/>
      <c r="X72" s="997"/>
      <c r="Y72" s="997"/>
      <c r="Z72" s="997"/>
      <c r="AA72" s="997">
        <v>2453</v>
      </c>
      <c r="AB72" s="997"/>
      <c r="AC72" s="997"/>
      <c r="AD72" s="997"/>
      <c r="AE72" s="997"/>
      <c r="AF72" s="997">
        <v>2453</v>
      </c>
      <c r="AG72" s="997"/>
      <c r="AH72" s="997"/>
      <c r="AI72" s="997"/>
      <c r="AJ72" s="997"/>
      <c r="AK72" s="997">
        <v>117</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481</v>
      </c>
      <c r="CS102" s="977"/>
      <c r="CT102" s="977"/>
      <c r="CU102" s="977"/>
      <c r="CV102" s="978"/>
      <c r="CW102" s="976">
        <v>26</v>
      </c>
      <c r="CX102" s="977"/>
      <c r="CY102" s="977"/>
      <c r="CZ102" s="977"/>
      <c r="DA102" s="978"/>
      <c r="DB102" s="976" t="s">
        <v>481</v>
      </c>
      <c r="DC102" s="977"/>
      <c r="DD102" s="977"/>
      <c r="DE102" s="977"/>
      <c r="DF102" s="978"/>
      <c r="DG102" s="976" t="s">
        <v>481</v>
      </c>
      <c r="DH102" s="977"/>
      <c r="DI102" s="977"/>
      <c r="DJ102" s="977"/>
      <c r="DK102" s="978"/>
      <c r="DL102" s="976" t="s">
        <v>481</v>
      </c>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14761192</v>
      </c>
      <c r="AB110" s="903"/>
      <c r="AC110" s="903"/>
      <c r="AD110" s="903"/>
      <c r="AE110" s="904"/>
      <c r="AF110" s="905">
        <v>14454648</v>
      </c>
      <c r="AG110" s="903"/>
      <c r="AH110" s="903"/>
      <c r="AI110" s="903"/>
      <c r="AJ110" s="904"/>
      <c r="AK110" s="905">
        <v>13741703</v>
      </c>
      <c r="AL110" s="903"/>
      <c r="AM110" s="903"/>
      <c r="AN110" s="903"/>
      <c r="AO110" s="904"/>
      <c r="AP110" s="906">
        <v>37.799999999999997</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126036109</v>
      </c>
      <c r="BR110" s="830"/>
      <c r="BS110" s="830"/>
      <c r="BT110" s="830"/>
      <c r="BU110" s="830"/>
      <c r="BV110" s="830">
        <v>118878978</v>
      </c>
      <c r="BW110" s="830"/>
      <c r="BX110" s="830"/>
      <c r="BY110" s="830"/>
      <c r="BZ110" s="830"/>
      <c r="CA110" s="830">
        <v>112639849</v>
      </c>
      <c r="CB110" s="830"/>
      <c r="CC110" s="830"/>
      <c r="CD110" s="830"/>
      <c r="CE110" s="830"/>
      <c r="CF110" s="891">
        <v>309.8</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2603746</v>
      </c>
      <c r="BR111" s="801"/>
      <c r="BS111" s="801"/>
      <c r="BT111" s="801"/>
      <c r="BU111" s="801"/>
      <c r="BV111" s="801">
        <v>1721359</v>
      </c>
      <c r="BW111" s="801"/>
      <c r="BX111" s="801"/>
      <c r="BY111" s="801"/>
      <c r="BZ111" s="801"/>
      <c r="CA111" s="801">
        <v>1273551</v>
      </c>
      <c r="CB111" s="801"/>
      <c r="CC111" s="801"/>
      <c r="CD111" s="801"/>
      <c r="CE111" s="801"/>
      <c r="CF111" s="878">
        <v>3.5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71241321</v>
      </c>
      <c r="BR112" s="801"/>
      <c r="BS112" s="801"/>
      <c r="BT112" s="801"/>
      <c r="BU112" s="801"/>
      <c r="BV112" s="801">
        <v>69966947</v>
      </c>
      <c r="BW112" s="801"/>
      <c r="BX112" s="801"/>
      <c r="BY112" s="801"/>
      <c r="BZ112" s="801"/>
      <c r="CA112" s="801">
        <v>68271262</v>
      </c>
      <c r="CB112" s="801"/>
      <c r="CC112" s="801"/>
      <c r="CD112" s="801"/>
      <c r="CE112" s="801"/>
      <c r="CF112" s="878">
        <v>187.8</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157392</v>
      </c>
      <c r="DH112" s="801"/>
      <c r="DI112" s="801"/>
      <c r="DJ112" s="801"/>
      <c r="DK112" s="801"/>
      <c r="DL112" s="801">
        <v>80615</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3527682</v>
      </c>
      <c r="AB113" s="939"/>
      <c r="AC113" s="939"/>
      <c r="AD113" s="939"/>
      <c r="AE113" s="940"/>
      <c r="AF113" s="941">
        <v>3573851</v>
      </c>
      <c r="AG113" s="939"/>
      <c r="AH113" s="939"/>
      <c r="AI113" s="939"/>
      <c r="AJ113" s="940"/>
      <c r="AK113" s="941">
        <v>3539773</v>
      </c>
      <c r="AL113" s="939"/>
      <c r="AM113" s="939"/>
      <c r="AN113" s="939"/>
      <c r="AO113" s="940"/>
      <c r="AP113" s="942">
        <v>9.6999999999999993</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297065</v>
      </c>
      <c r="BR113" s="801"/>
      <c r="BS113" s="801"/>
      <c r="BT113" s="801"/>
      <c r="BU113" s="801"/>
      <c r="BV113" s="801">
        <v>340119</v>
      </c>
      <c r="BW113" s="801"/>
      <c r="BX113" s="801"/>
      <c r="BY113" s="801"/>
      <c r="BZ113" s="801"/>
      <c r="CA113" s="801">
        <v>352103</v>
      </c>
      <c r="CB113" s="801"/>
      <c r="CC113" s="801"/>
      <c r="CD113" s="801"/>
      <c r="CE113" s="801"/>
      <c r="CF113" s="878">
        <v>1</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21635</v>
      </c>
      <c r="AB114" s="814"/>
      <c r="AC114" s="814"/>
      <c r="AD114" s="814"/>
      <c r="AE114" s="815"/>
      <c r="AF114" s="816">
        <v>23669</v>
      </c>
      <c r="AG114" s="814"/>
      <c r="AH114" s="814"/>
      <c r="AI114" s="814"/>
      <c r="AJ114" s="815"/>
      <c r="AK114" s="816">
        <v>22019</v>
      </c>
      <c r="AL114" s="814"/>
      <c r="AM114" s="814"/>
      <c r="AN114" s="814"/>
      <c r="AO114" s="815"/>
      <c r="AP114" s="784">
        <v>0.1</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9499364</v>
      </c>
      <c r="BR114" s="801"/>
      <c r="BS114" s="801"/>
      <c r="BT114" s="801"/>
      <c r="BU114" s="801"/>
      <c r="BV114" s="801">
        <v>9423998</v>
      </c>
      <c r="BW114" s="801"/>
      <c r="BX114" s="801"/>
      <c r="BY114" s="801"/>
      <c r="BZ114" s="801"/>
      <c r="CA114" s="801">
        <v>8547327</v>
      </c>
      <c r="CB114" s="801"/>
      <c r="CC114" s="801"/>
      <c r="CD114" s="801"/>
      <c r="CE114" s="801"/>
      <c r="CF114" s="878">
        <v>23.5</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533346</v>
      </c>
      <c r="AB115" s="939"/>
      <c r="AC115" s="939"/>
      <c r="AD115" s="939"/>
      <c r="AE115" s="940"/>
      <c r="AF115" s="941">
        <v>516719</v>
      </c>
      <c r="AG115" s="939"/>
      <c r="AH115" s="939"/>
      <c r="AI115" s="939"/>
      <c r="AJ115" s="940"/>
      <c r="AK115" s="941">
        <v>470720</v>
      </c>
      <c r="AL115" s="939"/>
      <c r="AM115" s="939"/>
      <c r="AN115" s="939"/>
      <c r="AO115" s="940"/>
      <c r="AP115" s="942">
        <v>1.3</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17533</v>
      </c>
      <c r="BR115" s="801"/>
      <c r="BS115" s="801"/>
      <c r="BT115" s="801"/>
      <c r="BU115" s="801"/>
      <c r="BV115" s="801">
        <v>15325</v>
      </c>
      <c r="BW115" s="801"/>
      <c r="BX115" s="801"/>
      <c r="BY115" s="801"/>
      <c r="BZ115" s="801"/>
      <c r="CA115" s="801">
        <v>13224</v>
      </c>
      <c r="CB115" s="801"/>
      <c r="CC115" s="801"/>
      <c r="CD115" s="801"/>
      <c r="CE115" s="801"/>
      <c r="CF115" s="878">
        <v>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404026</v>
      </c>
      <c r="DH115" s="814"/>
      <c r="DI115" s="814"/>
      <c r="DJ115" s="814"/>
      <c r="DK115" s="815"/>
      <c r="DL115" s="816">
        <v>317631</v>
      </c>
      <c r="DM115" s="814"/>
      <c r="DN115" s="814"/>
      <c r="DO115" s="814"/>
      <c r="DP115" s="815"/>
      <c r="DQ115" s="816">
        <v>248107</v>
      </c>
      <c r="DR115" s="814"/>
      <c r="DS115" s="814"/>
      <c r="DT115" s="814"/>
      <c r="DU115" s="815"/>
      <c r="DV115" s="784">
        <v>0.7</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v>78</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524650</v>
      </c>
      <c r="DH116" s="814"/>
      <c r="DI116" s="814"/>
      <c r="DJ116" s="814"/>
      <c r="DK116" s="815"/>
      <c r="DL116" s="816">
        <v>485985</v>
      </c>
      <c r="DM116" s="814"/>
      <c r="DN116" s="814"/>
      <c r="DO116" s="814"/>
      <c r="DP116" s="815"/>
      <c r="DQ116" s="816">
        <v>431689</v>
      </c>
      <c r="DR116" s="814"/>
      <c r="DS116" s="814"/>
      <c r="DT116" s="814"/>
      <c r="DU116" s="815"/>
      <c r="DV116" s="784">
        <v>1.2</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18843855</v>
      </c>
      <c r="AB117" s="925"/>
      <c r="AC117" s="925"/>
      <c r="AD117" s="925"/>
      <c r="AE117" s="926"/>
      <c r="AF117" s="928">
        <v>18568887</v>
      </c>
      <c r="AG117" s="925"/>
      <c r="AH117" s="925"/>
      <c r="AI117" s="925"/>
      <c r="AJ117" s="926"/>
      <c r="AK117" s="928">
        <v>17774293</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436</v>
      </c>
      <c r="BP118" s="868"/>
      <c r="BQ118" s="887">
        <v>209695138</v>
      </c>
      <c r="BR118" s="888"/>
      <c r="BS118" s="888"/>
      <c r="BT118" s="888"/>
      <c r="BU118" s="888"/>
      <c r="BV118" s="888">
        <v>200346726</v>
      </c>
      <c r="BW118" s="888"/>
      <c r="BX118" s="888"/>
      <c r="BY118" s="888"/>
      <c r="BZ118" s="888"/>
      <c r="CA118" s="888">
        <v>191097316</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6712437</v>
      </c>
      <c r="BR119" s="830"/>
      <c r="BS119" s="830"/>
      <c r="BT119" s="830"/>
      <c r="BU119" s="830"/>
      <c r="BV119" s="830">
        <v>7219695</v>
      </c>
      <c r="BW119" s="830"/>
      <c r="BX119" s="830"/>
      <c r="BY119" s="830"/>
      <c r="BZ119" s="830"/>
      <c r="CA119" s="830">
        <v>8387435</v>
      </c>
      <c r="CB119" s="830"/>
      <c r="CC119" s="830"/>
      <c r="CD119" s="830"/>
      <c r="CE119" s="830"/>
      <c r="CF119" s="891">
        <v>23.1</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1517678</v>
      </c>
      <c r="DH119" s="747"/>
      <c r="DI119" s="747"/>
      <c r="DJ119" s="747"/>
      <c r="DK119" s="748"/>
      <c r="DL119" s="749">
        <v>837128</v>
      </c>
      <c r="DM119" s="747"/>
      <c r="DN119" s="747"/>
      <c r="DO119" s="747"/>
      <c r="DP119" s="748"/>
      <c r="DQ119" s="749">
        <v>593755</v>
      </c>
      <c r="DR119" s="747"/>
      <c r="DS119" s="747"/>
      <c r="DT119" s="747"/>
      <c r="DU119" s="748"/>
      <c r="DV119" s="837">
        <v>1.6</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5599019</v>
      </c>
      <c r="BR120" s="801"/>
      <c r="BS120" s="801"/>
      <c r="BT120" s="801"/>
      <c r="BU120" s="801"/>
      <c r="BV120" s="801">
        <v>4838903</v>
      </c>
      <c r="BW120" s="801"/>
      <c r="BX120" s="801"/>
      <c r="BY120" s="801"/>
      <c r="BZ120" s="801"/>
      <c r="CA120" s="801">
        <v>4386744</v>
      </c>
      <c r="CB120" s="801"/>
      <c r="CC120" s="801"/>
      <c r="CD120" s="801"/>
      <c r="CE120" s="801"/>
      <c r="CF120" s="878">
        <v>12.1</v>
      </c>
      <c r="CG120" s="879"/>
      <c r="CH120" s="879"/>
      <c r="CI120" s="879"/>
      <c r="CJ120" s="879"/>
      <c r="CK120" s="880" t="s">
        <v>442</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39104959</v>
      </c>
      <c r="DH120" s="830"/>
      <c r="DI120" s="830"/>
      <c r="DJ120" s="830"/>
      <c r="DK120" s="830"/>
      <c r="DL120" s="830">
        <v>37650707</v>
      </c>
      <c r="DM120" s="830"/>
      <c r="DN120" s="830"/>
      <c r="DO120" s="830"/>
      <c r="DP120" s="830"/>
      <c r="DQ120" s="830">
        <v>36639806</v>
      </c>
      <c r="DR120" s="830"/>
      <c r="DS120" s="830"/>
      <c r="DT120" s="830"/>
      <c r="DU120" s="830"/>
      <c r="DV120" s="831">
        <v>100.8</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84646</v>
      </c>
      <c r="AB121" s="814"/>
      <c r="AC121" s="814"/>
      <c r="AD121" s="814"/>
      <c r="AE121" s="815"/>
      <c r="AF121" s="816">
        <v>84646</v>
      </c>
      <c r="AG121" s="814"/>
      <c r="AH121" s="814"/>
      <c r="AI121" s="814"/>
      <c r="AJ121" s="815"/>
      <c r="AK121" s="816">
        <v>84646</v>
      </c>
      <c r="AL121" s="814"/>
      <c r="AM121" s="814"/>
      <c r="AN121" s="814"/>
      <c r="AO121" s="815"/>
      <c r="AP121" s="784">
        <v>0.2</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121742008</v>
      </c>
      <c r="BR121" s="888"/>
      <c r="BS121" s="888"/>
      <c r="BT121" s="888"/>
      <c r="BU121" s="888"/>
      <c r="BV121" s="888">
        <v>117630662</v>
      </c>
      <c r="BW121" s="888"/>
      <c r="BX121" s="888"/>
      <c r="BY121" s="888"/>
      <c r="BZ121" s="888"/>
      <c r="CA121" s="888">
        <v>114012893</v>
      </c>
      <c r="CB121" s="888"/>
      <c r="CC121" s="888"/>
      <c r="CD121" s="888"/>
      <c r="CE121" s="888"/>
      <c r="CF121" s="889">
        <v>313.60000000000002</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23213045</v>
      </c>
      <c r="DH121" s="801"/>
      <c r="DI121" s="801"/>
      <c r="DJ121" s="801"/>
      <c r="DK121" s="801"/>
      <c r="DL121" s="801">
        <v>22820278</v>
      </c>
      <c r="DM121" s="801"/>
      <c r="DN121" s="801"/>
      <c r="DO121" s="801"/>
      <c r="DP121" s="801"/>
      <c r="DQ121" s="801">
        <v>22155395</v>
      </c>
      <c r="DR121" s="801"/>
      <c r="DS121" s="801"/>
      <c r="DT121" s="801"/>
      <c r="DU121" s="801"/>
      <c r="DV121" s="853">
        <v>60.9</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134053464</v>
      </c>
      <c r="BR122" s="870"/>
      <c r="BS122" s="870"/>
      <c r="BT122" s="870"/>
      <c r="BU122" s="870"/>
      <c r="BV122" s="870">
        <v>129689260</v>
      </c>
      <c r="BW122" s="870"/>
      <c r="BX122" s="870"/>
      <c r="BY122" s="870"/>
      <c r="BZ122" s="870"/>
      <c r="CA122" s="870">
        <v>126787072</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5361400</v>
      </c>
      <c r="DH122" s="801"/>
      <c r="DI122" s="801"/>
      <c r="DJ122" s="801"/>
      <c r="DK122" s="801"/>
      <c r="DL122" s="801">
        <v>5678450</v>
      </c>
      <c r="DM122" s="801"/>
      <c r="DN122" s="801"/>
      <c r="DO122" s="801"/>
      <c r="DP122" s="801"/>
      <c r="DQ122" s="801">
        <v>5643973</v>
      </c>
      <c r="DR122" s="801"/>
      <c r="DS122" s="801"/>
      <c r="DT122" s="801"/>
      <c r="DU122" s="801"/>
      <c r="DV122" s="853">
        <v>15.5</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71859</v>
      </c>
      <c r="AB123" s="814"/>
      <c r="AC123" s="814"/>
      <c r="AD123" s="814"/>
      <c r="AE123" s="815"/>
      <c r="AF123" s="816">
        <v>70526</v>
      </c>
      <c r="AG123" s="814"/>
      <c r="AH123" s="814"/>
      <c r="AI123" s="814"/>
      <c r="AJ123" s="815"/>
      <c r="AK123" s="816">
        <v>64419</v>
      </c>
      <c r="AL123" s="814"/>
      <c r="AM123" s="814"/>
      <c r="AN123" s="814"/>
      <c r="AO123" s="815"/>
      <c r="AP123" s="784">
        <v>0.2</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206.6</v>
      </c>
      <c r="BR123" s="862"/>
      <c r="BS123" s="862"/>
      <c r="BT123" s="862"/>
      <c r="BU123" s="862"/>
      <c r="BV123" s="862">
        <v>196.9</v>
      </c>
      <c r="BW123" s="862"/>
      <c r="BX123" s="862"/>
      <c r="BY123" s="862"/>
      <c r="BZ123" s="862"/>
      <c r="CA123" s="862">
        <v>176.9</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v>2213636</v>
      </c>
      <c r="DH123" s="814"/>
      <c r="DI123" s="814"/>
      <c r="DJ123" s="814"/>
      <c r="DK123" s="815"/>
      <c r="DL123" s="816">
        <v>2081243</v>
      </c>
      <c r="DM123" s="814"/>
      <c r="DN123" s="814"/>
      <c r="DO123" s="814"/>
      <c r="DP123" s="815"/>
      <c r="DQ123" s="816">
        <v>1955191</v>
      </c>
      <c r="DR123" s="814"/>
      <c r="DS123" s="814"/>
      <c r="DT123" s="814"/>
      <c r="DU123" s="815"/>
      <c r="DV123" s="784">
        <v>5.4</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1348281</v>
      </c>
      <c r="DH124" s="747"/>
      <c r="DI124" s="747"/>
      <c r="DJ124" s="747"/>
      <c r="DK124" s="748"/>
      <c r="DL124" s="749">
        <v>1736269</v>
      </c>
      <c r="DM124" s="747"/>
      <c r="DN124" s="747"/>
      <c r="DO124" s="747"/>
      <c r="DP124" s="748"/>
      <c r="DQ124" s="749">
        <v>1876897</v>
      </c>
      <c r="DR124" s="747"/>
      <c r="DS124" s="747"/>
      <c r="DT124" s="747"/>
      <c r="DU124" s="748"/>
      <c r="DV124" s="837">
        <v>5.2</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376322</v>
      </c>
      <c r="AB126" s="814"/>
      <c r="AC126" s="814"/>
      <c r="AD126" s="814"/>
      <c r="AE126" s="815"/>
      <c r="AF126" s="816">
        <v>361053</v>
      </c>
      <c r="AG126" s="814"/>
      <c r="AH126" s="814"/>
      <c r="AI126" s="814"/>
      <c r="AJ126" s="815"/>
      <c r="AK126" s="816">
        <v>321052</v>
      </c>
      <c r="AL126" s="814"/>
      <c r="AM126" s="814"/>
      <c r="AN126" s="814"/>
      <c r="AO126" s="815"/>
      <c r="AP126" s="784">
        <v>0.9</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519</v>
      </c>
      <c r="AB127" s="814"/>
      <c r="AC127" s="814"/>
      <c r="AD127" s="814"/>
      <c r="AE127" s="815"/>
      <c r="AF127" s="816">
        <v>494</v>
      </c>
      <c r="AG127" s="814"/>
      <c r="AH127" s="814"/>
      <c r="AI127" s="814"/>
      <c r="AJ127" s="815"/>
      <c r="AK127" s="816">
        <v>603</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109</v>
      </c>
      <c r="BG127" s="791"/>
      <c r="BH127" s="791"/>
      <c r="BI127" s="791"/>
      <c r="BJ127" s="791"/>
      <c r="BK127" s="791"/>
      <c r="BL127" s="792"/>
      <c r="BM127" s="790">
        <v>11.29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17533</v>
      </c>
      <c r="DH127" s="850"/>
      <c r="DI127" s="850"/>
      <c r="DJ127" s="850"/>
      <c r="DK127" s="850"/>
      <c r="DL127" s="850">
        <v>15325</v>
      </c>
      <c r="DM127" s="850"/>
      <c r="DN127" s="850"/>
      <c r="DO127" s="850"/>
      <c r="DP127" s="850"/>
      <c r="DQ127" s="850">
        <v>13224</v>
      </c>
      <c r="DR127" s="850"/>
      <c r="DS127" s="850"/>
      <c r="DT127" s="850"/>
      <c r="DU127" s="850"/>
      <c r="DV127" s="851">
        <v>0</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690293</v>
      </c>
      <c r="AB128" s="754"/>
      <c r="AC128" s="754"/>
      <c r="AD128" s="754"/>
      <c r="AE128" s="755"/>
      <c r="AF128" s="756">
        <v>615693</v>
      </c>
      <c r="AG128" s="754"/>
      <c r="AH128" s="754"/>
      <c r="AI128" s="754"/>
      <c r="AJ128" s="755"/>
      <c r="AK128" s="756">
        <v>551943</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109</v>
      </c>
      <c r="BG128" s="821"/>
      <c r="BH128" s="821"/>
      <c r="BI128" s="821"/>
      <c r="BJ128" s="821"/>
      <c r="BK128" s="821"/>
      <c r="BL128" s="822"/>
      <c r="BM128" s="820">
        <v>16.29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47625685</v>
      </c>
      <c r="AB129" s="814"/>
      <c r="AC129" s="814"/>
      <c r="AD129" s="814"/>
      <c r="AE129" s="815"/>
      <c r="AF129" s="816">
        <v>47220173</v>
      </c>
      <c r="AG129" s="814"/>
      <c r="AH129" s="814"/>
      <c r="AI129" s="814"/>
      <c r="AJ129" s="815"/>
      <c r="AK129" s="816">
        <v>47504122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18.2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11015718</v>
      </c>
      <c r="AB130" s="814"/>
      <c r="AC130" s="814"/>
      <c r="AD130" s="814"/>
      <c r="AE130" s="815"/>
      <c r="AF130" s="816">
        <v>11346670</v>
      </c>
      <c r="AG130" s="814"/>
      <c r="AH130" s="814"/>
      <c r="AI130" s="814"/>
      <c r="AJ130" s="815"/>
      <c r="AK130" s="816">
        <v>11151054</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176.9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36609967</v>
      </c>
      <c r="AB131" s="747"/>
      <c r="AC131" s="747"/>
      <c r="AD131" s="747"/>
      <c r="AE131" s="748"/>
      <c r="AF131" s="749">
        <v>35873503</v>
      </c>
      <c r="AG131" s="747"/>
      <c r="AH131" s="747"/>
      <c r="AI131" s="747"/>
      <c r="AJ131" s="748"/>
      <c r="AK131" s="749">
        <v>36353068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19.496996540000001</v>
      </c>
      <c r="AB132" s="770"/>
      <c r="AC132" s="770"/>
      <c r="AD132" s="770"/>
      <c r="AE132" s="771"/>
      <c r="AF132" s="772">
        <v>18.41616638</v>
      </c>
      <c r="AG132" s="770"/>
      <c r="AH132" s="770"/>
      <c r="AI132" s="770"/>
      <c r="AJ132" s="771"/>
      <c r="AK132" s="772">
        <v>16.7009188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20.3</v>
      </c>
      <c r="AB133" s="779"/>
      <c r="AC133" s="779"/>
      <c r="AD133" s="779"/>
      <c r="AE133" s="780"/>
      <c r="AF133" s="778">
        <v>19.5</v>
      </c>
      <c r="AG133" s="779"/>
      <c r="AH133" s="779"/>
      <c r="AI133" s="779"/>
      <c r="AJ133" s="780"/>
      <c r="AK133" s="778">
        <v>18.2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4"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10928349</v>
      </c>
      <c r="L9" s="264">
        <v>62406</v>
      </c>
      <c r="M9" s="265">
        <v>57806</v>
      </c>
      <c r="N9" s="266">
        <v>8</v>
      </c>
    </row>
    <row r="10" spans="1:16" x14ac:dyDescent="0.15">
      <c r="A10" s="248"/>
      <c r="B10" s="244"/>
      <c r="C10" s="244"/>
      <c r="D10" s="244"/>
      <c r="E10" s="244"/>
      <c r="F10" s="244"/>
      <c r="G10" s="1163" t="s">
        <v>478</v>
      </c>
      <c r="H10" s="1164"/>
      <c r="I10" s="1164"/>
      <c r="J10" s="1165"/>
      <c r="K10" s="267">
        <v>594833</v>
      </c>
      <c r="L10" s="268">
        <v>3397</v>
      </c>
      <c r="M10" s="269">
        <v>2609</v>
      </c>
      <c r="N10" s="270">
        <v>30.2</v>
      </c>
    </row>
    <row r="11" spans="1:16" ht="13.5" customHeight="1" x14ac:dyDescent="0.15">
      <c r="A11" s="248"/>
      <c r="B11" s="244"/>
      <c r="C11" s="244"/>
      <c r="D11" s="244"/>
      <c r="E11" s="244"/>
      <c r="F11" s="244"/>
      <c r="G11" s="1163" t="s">
        <v>479</v>
      </c>
      <c r="H11" s="1164"/>
      <c r="I11" s="1164"/>
      <c r="J11" s="1165"/>
      <c r="K11" s="267">
        <v>659</v>
      </c>
      <c r="L11" s="268">
        <v>4</v>
      </c>
      <c r="M11" s="269">
        <v>989</v>
      </c>
      <c r="N11" s="270">
        <v>-99.6</v>
      </c>
    </row>
    <row r="12" spans="1:16" ht="13.5" customHeight="1" x14ac:dyDescent="0.15">
      <c r="A12" s="248"/>
      <c r="B12" s="244"/>
      <c r="C12" s="244"/>
      <c r="D12" s="244"/>
      <c r="E12" s="244"/>
      <c r="F12" s="244"/>
      <c r="G12" s="1163" t="s">
        <v>480</v>
      </c>
      <c r="H12" s="1164"/>
      <c r="I12" s="1164"/>
      <c r="J12" s="1165"/>
      <c r="K12" s="267" t="s">
        <v>481</v>
      </c>
      <c r="L12" s="268" t="s">
        <v>481</v>
      </c>
      <c r="M12" s="269">
        <v>648</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v>476323</v>
      </c>
      <c r="L14" s="268">
        <v>2720</v>
      </c>
      <c r="M14" s="269">
        <v>2272</v>
      </c>
      <c r="N14" s="270">
        <v>19.7</v>
      </c>
    </row>
    <row r="15" spans="1:16" ht="13.5" customHeight="1" x14ac:dyDescent="0.15">
      <c r="A15" s="248"/>
      <c r="B15" s="244"/>
      <c r="C15" s="244"/>
      <c r="D15" s="244"/>
      <c r="E15" s="244"/>
      <c r="F15" s="244"/>
      <c r="G15" s="1163" t="s">
        <v>484</v>
      </c>
      <c r="H15" s="1164"/>
      <c r="I15" s="1164"/>
      <c r="J15" s="1165"/>
      <c r="K15" s="267">
        <v>101096</v>
      </c>
      <c r="L15" s="268">
        <v>577</v>
      </c>
      <c r="M15" s="269">
        <v>858</v>
      </c>
      <c r="N15" s="270">
        <v>-32.799999999999997</v>
      </c>
    </row>
    <row r="16" spans="1:16" x14ac:dyDescent="0.15">
      <c r="A16" s="248"/>
      <c r="B16" s="244"/>
      <c r="C16" s="244"/>
      <c r="D16" s="244"/>
      <c r="E16" s="244"/>
      <c r="F16" s="244"/>
      <c r="G16" s="1166" t="s">
        <v>485</v>
      </c>
      <c r="H16" s="1167"/>
      <c r="I16" s="1167"/>
      <c r="J16" s="1168"/>
      <c r="K16" s="268">
        <v>-965284</v>
      </c>
      <c r="L16" s="268">
        <v>-5512</v>
      </c>
      <c r="M16" s="269">
        <v>-5120</v>
      </c>
      <c r="N16" s="270">
        <v>7.7</v>
      </c>
    </row>
    <row r="17" spans="1:16" x14ac:dyDescent="0.15">
      <c r="A17" s="248"/>
      <c r="B17" s="244"/>
      <c r="C17" s="244"/>
      <c r="D17" s="244"/>
      <c r="E17" s="244"/>
      <c r="F17" s="244"/>
      <c r="G17" s="1166" t="s">
        <v>166</v>
      </c>
      <c r="H17" s="1167"/>
      <c r="I17" s="1167"/>
      <c r="J17" s="1168"/>
      <c r="K17" s="268">
        <v>11135976</v>
      </c>
      <c r="L17" s="268">
        <v>63591</v>
      </c>
      <c r="M17" s="269">
        <v>60061</v>
      </c>
      <c r="N17" s="270">
        <v>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6.81</v>
      </c>
      <c r="L21" s="281">
        <v>5.86</v>
      </c>
      <c r="M21" s="282">
        <v>0.95</v>
      </c>
      <c r="N21" s="249"/>
      <c r="O21" s="283"/>
      <c r="P21" s="279"/>
    </row>
    <row r="22" spans="1:16" s="284" customFormat="1" x14ac:dyDescent="0.15">
      <c r="A22" s="279"/>
      <c r="B22" s="249"/>
      <c r="C22" s="249"/>
      <c r="D22" s="249"/>
      <c r="E22" s="249"/>
      <c r="F22" s="249"/>
      <c r="G22" s="1160" t="s">
        <v>491</v>
      </c>
      <c r="H22" s="1161"/>
      <c r="I22" s="1161"/>
      <c r="J22" s="1162"/>
      <c r="K22" s="285">
        <v>95.8</v>
      </c>
      <c r="L22" s="286">
        <v>99.8</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13741703</v>
      </c>
      <c r="L32" s="294">
        <v>78471</v>
      </c>
      <c r="M32" s="295">
        <v>30148</v>
      </c>
      <c r="N32" s="296">
        <v>160.30000000000001</v>
      </c>
    </row>
    <row r="33" spans="1:16" ht="13.5" customHeight="1" x14ac:dyDescent="0.15">
      <c r="A33" s="248"/>
      <c r="B33" s="244"/>
      <c r="C33" s="244"/>
      <c r="D33" s="244"/>
      <c r="E33" s="244"/>
      <c r="F33" s="244"/>
      <c r="G33" s="1151" t="s">
        <v>496</v>
      </c>
      <c r="H33" s="1152"/>
      <c r="I33" s="1152"/>
      <c r="J33" s="1153"/>
      <c r="K33" s="294" t="s">
        <v>481</v>
      </c>
      <c r="L33" s="294" t="s">
        <v>481</v>
      </c>
      <c r="M33" s="295">
        <v>27</v>
      </c>
      <c r="N33" s="296" t="s">
        <v>481</v>
      </c>
    </row>
    <row r="34" spans="1:16" ht="27" customHeight="1" x14ac:dyDescent="0.15">
      <c r="A34" s="248"/>
      <c r="B34" s="244"/>
      <c r="C34" s="244"/>
      <c r="D34" s="244"/>
      <c r="E34" s="244"/>
      <c r="F34" s="244"/>
      <c r="G34" s="1151" t="s">
        <v>497</v>
      </c>
      <c r="H34" s="1152"/>
      <c r="I34" s="1152"/>
      <c r="J34" s="1153"/>
      <c r="K34" s="294" t="s">
        <v>481</v>
      </c>
      <c r="L34" s="294" t="s">
        <v>481</v>
      </c>
      <c r="M34" s="295">
        <v>22</v>
      </c>
      <c r="N34" s="296" t="s">
        <v>481</v>
      </c>
    </row>
    <row r="35" spans="1:16" ht="27" customHeight="1" x14ac:dyDescent="0.15">
      <c r="A35" s="248"/>
      <c r="B35" s="244"/>
      <c r="C35" s="244"/>
      <c r="D35" s="244"/>
      <c r="E35" s="244"/>
      <c r="F35" s="244"/>
      <c r="G35" s="1151" t="s">
        <v>498</v>
      </c>
      <c r="H35" s="1152"/>
      <c r="I35" s="1152"/>
      <c r="J35" s="1153"/>
      <c r="K35" s="294">
        <v>3539773</v>
      </c>
      <c r="L35" s="294">
        <v>20214</v>
      </c>
      <c r="M35" s="295">
        <v>7102</v>
      </c>
      <c r="N35" s="296">
        <v>184.6</v>
      </c>
    </row>
    <row r="36" spans="1:16" ht="27" customHeight="1" x14ac:dyDescent="0.15">
      <c r="A36" s="248"/>
      <c r="B36" s="244"/>
      <c r="C36" s="244"/>
      <c r="D36" s="244"/>
      <c r="E36" s="244"/>
      <c r="F36" s="244"/>
      <c r="G36" s="1151" t="s">
        <v>499</v>
      </c>
      <c r="H36" s="1152"/>
      <c r="I36" s="1152"/>
      <c r="J36" s="1153"/>
      <c r="K36" s="294">
        <v>22019</v>
      </c>
      <c r="L36" s="294">
        <v>126</v>
      </c>
      <c r="M36" s="295">
        <v>981</v>
      </c>
      <c r="N36" s="296">
        <v>-87.2</v>
      </c>
    </row>
    <row r="37" spans="1:16" ht="13.5" customHeight="1" x14ac:dyDescent="0.15">
      <c r="A37" s="248"/>
      <c r="B37" s="244"/>
      <c r="C37" s="244"/>
      <c r="D37" s="244"/>
      <c r="E37" s="244"/>
      <c r="F37" s="244"/>
      <c r="G37" s="1151" t="s">
        <v>500</v>
      </c>
      <c r="H37" s="1152"/>
      <c r="I37" s="1152"/>
      <c r="J37" s="1153"/>
      <c r="K37" s="294">
        <v>470720</v>
      </c>
      <c r="L37" s="294">
        <v>2688</v>
      </c>
      <c r="M37" s="295">
        <v>1487</v>
      </c>
      <c r="N37" s="296">
        <v>80.8</v>
      </c>
    </row>
    <row r="38" spans="1:16" ht="27" customHeight="1" x14ac:dyDescent="0.15">
      <c r="A38" s="248"/>
      <c r="B38" s="244"/>
      <c r="C38" s="244"/>
      <c r="D38" s="244"/>
      <c r="E38" s="244"/>
      <c r="F38" s="244"/>
      <c r="G38" s="1154" t="s">
        <v>501</v>
      </c>
      <c r="H38" s="1155"/>
      <c r="I38" s="1155"/>
      <c r="J38" s="1156"/>
      <c r="K38" s="297">
        <v>78</v>
      </c>
      <c r="L38" s="297">
        <v>0</v>
      </c>
      <c r="M38" s="298">
        <v>1</v>
      </c>
      <c r="N38" s="299">
        <v>-100</v>
      </c>
      <c r="O38" s="293"/>
    </row>
    <row r="39" spans="1:16" x14ac:dyDescent="0.15">
      <c r="A39" s="248"/>
      <c r="B39" s="244"/>
      <c r="C39" s="244"/>
      <c r="D39" s="244"/>
      <c r="E39" s="244"/>
      <c r="F39" s="244"/>
      <c r="G39" s="1154" t="s">
        <v>502</v>
      </c>
      <c r="H39" s="1155"/>
      <c r="I39" s="1155"/>
      <c r="J39" s="1156"/>
      <c r="K39" s="300">
        <v>-551943</v>
      </c>
      <c r="L39" s="300">
        <v>-3152</v>
      </c>
      <c r="M39" s="301">
        <v>-7535</v>
      </c>
      <c r="N39" s="302">
        <v>-58.2</v>
      </c>
      <c r="O39" s="293"/>
    </row>
    <row r="40" spans="1:16" ht="27" customHeight="1" x14ac:dyDescent="0.15">
      <c r="A40" s="248"/>
      <c r="B40" s="244"/>
      <c r="C40" s="244"/>
      <c r="D40" s="244"/>
      <c r="E40" s="244"/>
      <c r="F40" s="244"/>
      <c r="G40" s="1151" t="s">
        <v>503</v>
      </c>
      <c r="H40" s="1152"/>
      <c r="I40" s="1152"/>
      <c r="J40" s="1153"/>
      <c r="K40" s="300">
        <v>-11151054</v>
      </c>
      <c r="L40" s="300">
        <v>-63677</v>
      </c>
      <c r="M40" s="301">
        <v>-25182</v>
      </c>
      <c r="N40" s="302">
        <v>152.9</v>
      </c>
      <c r="O40" s="293"/>
    </row>
    <row r="41" spans="1:16" x14ac:dyDescent="0.15">
      <c r="A41" s="248"/>
      <c r="B41" s="244"/>
      <c r="C41" s="244"/>
      <c r="D41" s="244"/>
      <c r="E41" s="244"/>
      <c r="F41" s="244"/>
      <c r="G41" s="1157" t="s">
        <v>277</v>
      </c>
      <c r="H41" s="1158"/>
      <c r="I41" s="1158"/>
      <c r="J41" s="1159"/>
      <c r="K41" s="294">
        <v>6071296</v>
      </c>
      <c r="L41" s="300">
        <v>34670</v>
      </c>
      <c r="M41" s="301">
        <v>7050</v>
      </c>
      <c r="N41" s="302">
        <v>391.8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11161545</v>
      </c>
      <c r="J51" s="320">
        <v>64461</v>
      </c>
      <c r="K51" s="321">
        <v>9.6</v>
      </c>
      <c r="L51" s="322">
        <v>38606</v>
      </c>
      <c r="M51" s="323">
        <v>-24.7</v>
      </c>
      <c r="N51" s="324">
        <v>34.299999999999997</v>
      </c>
    </row>
    <row r="52" spans="1:14" x14ac:dyDescent="0.15">
      <c r="A52" s="248"/>
      <c r="B52" s="244"/>
      <c r="C52" s="244"/>
      <c r="D52" s="244"/>
      <c r="E52" s="244"/>
      <c r="F52" s="244"/>
      <c r="G52" s="325"/>
      <c r="H52" s="326" t="s">
        <v>514</v>
      </c>
      <c r="I52" s="327">
        <v>6036671</v>
      </c>
      <c r="J52" s="328">
        <v>34863</v>
      </c>
      <c r="K52" s="329">
        <v>0.4</v>
      </c>
      <c r="L52" s="330">
        <v>22435</v>
      </c>
      <c r="M52" s="331">
        <v>-22.8</v>
      </c>
      <c r="N52" s="332">
        <v>23.2</v>
      </c>
    </row>
    <row r="53" spans="1:14" x14ac:dyDescent="0.15">
      <c r="A53" s="248"/>
      <c r="B53" s="244"/>
      <c r="C53" s="244"/>
      <c r="D53" s="244"/>
      <c r="E53" s="244"/>
      <c r="F53" s="244"/>
      <c r="G53" s="310" t="s">
        <v>515</v>
      </c>
      <c r="H53" s="311"/>
      <c r="I53" s="319">
        <v>11664813</v>
      </c>
      <c r="J53" s="320">
        <v>66770</v>
      </c>
      <c r="K53" s="321">
        <v>3.6</v>
      </c>
      <c r="L53" s="322">
        <v>39425</v>
      </c>
      <c r="M53" s="323">
        <v>2.1</v>
      </c>
      <c r="N53" s="324">
        <v>1.5</v>
      </c>
    </row>
    <row r="54" spans="1:14" x14ac:dyDescent="0.15">
      <c r="A54" s="248"/>
      <c r="B54" s="244"/>
      <c r="C54" s="244"/>
      <c r="D54" s="244"/>
      <c r="E54" s="244"/>
      <c r="F54" s="244"/>
      <c r="G54" s="325"/>
      <c r="H54" s="326" t="s">
        <v>514</v>
      </c>
      <c r="I54" s="327">
        <v>5308960</v>
      </c>
      <c r="J54" s="328">
        <v>30389</v>
      </c>
      <c r="K54" s="329">
        <v>-12.8</v>
      </c>
      <c r="L54" s="330">
        <v>22414</v>
      </c>
      <c r="M54" s="331">
        <v>-0.1</v>
      </c>
      <c r="N54" s="332">
        <v>-12.7</v>
      </c>
    </row>
    <row r="55" spans="1:14" x14ac:dyDescent="0.15">
      <c r="A55" s="248"/>
      <c r="B55" s="244"/>
      <c r="C55" s="244"/>
      <c r="D55" s="244"/>
      <c r="E55" s="244"/>
      <c r="F55" s="244"/>
      <c r="G55" s="310" t="s">
        <v>516</v>
      </c>
      <c r="H55" s="311"/>
      <c r="I55" s="319">
        <v>8344044</v>
      </c>
      <c r="J55" s="320">
        <v>47721</v>
      </c>
      <c r="K55" s="321">
        <v>-28.5</v>
      </c>
      <c r="L55" s="322">
        <v>43141</v>
      </c>
      <c r="M55" s="323">
        <v>9.4</v>
      </c>
      <c r="N55" s="324">
        <v>-37.9</v>
      </c>
    </row>
    <row r="56" spans="1:14" x14ac:dyDescent="0.15">
      <c r="A56" s="248"/>
      <c r="B56" s="244"/>
      <c r="C56" s="244"/>
      <c r="D56" s="244"/>
      <c r="E56" s="244"/>
      <c r="F56" s="244"/>
      <c r="G56" s="325"/>
      <c r="H56" s="326" t="s">
        <v>514</v>
      </c>
      <c r="I56" s="327">
        <v>4548236</v>
      </c>
      <c r="J56" s="328">
        <v>26012</v>
      </c>
      <c r="K56" s="329">
        <v>-14.4</v>
      </c>
      <c r="L56" s="330">
        <v>21887</v>
      </c>
      <c r="M56" s="331">
        <v>-2.4</v>
      </c>
      <c r="N56" s="332">
        <v>-12</v>
      </c>
    </row>
    <row r="57" spans="1:14" x14ac:dyDescent="0.15">
      <c r="A57" s="248"/>
      <c r="B57" s="244"/>
      <c r="C57" s="244"/>
      <c r="D57" s="244"/>
      <c r="E57" s="244"/>
      <c r="F57" s="244"/>
      <c r="G57" s="310" t="s">
        <v>517</v>
      </c>
      <c r="H57" s="311"/>
      <c r="I57" s="319">
        <v>8088894</v>
      </c>
      <c r="J57" s="320">
        <v>46293</v>
      </c>
      <c r="K57" s="321">
        <v>-3</v>
      </c>
      <c r="L57" s="322">
        <v>45117</v>
      </c>
      <c r="M57" s="323">
        <v>4.5999999999999996</v>
      </c>
      <c r="N57" s="324">
        <v>-7.6</v>
      </c>
    </row>
    <row r="58" spans="1:14" x14ac:dyDescent="0.15">
      <c r="A58" s="248"/>
      <c r="B58" s="244"/>
      <c r="C58" s="244"/>
      <c r="D58" s="244"/>
      <c r="E58" s="244"/>
      <c r="F58" s="244"/>
      <c r="G58" s="325"/>
      <c r="H58" s="326" t="s">
        <v>514</v>
      </c>
      <c r="I58" s="327">
        <v>4308624</v>
      </c>
      <c r="J58" s="328">
        <v>24659</v>
      </c>
      <c r="K58" s="329">
        <v>-5.2</v>
      </c>
      <c r="L58" s="330">
        <v>25589</v>
      </c>
      <c r="M58" s="331">
        <v>16.899999999999999</v>
      </c>
      <c r="N58" s="332">
        <v>-22.1</v>
      </c>
    </row>
    <row r="59" spans="1:14" x14ac:dyDescent="0.15">
      <c r="A59" s="248"/>
      <c r="B59" s="244"/>
      <c r="C59" s="244"/>
      <c r="D59" s="244"/>
      <c r="E59" s="244"/>
      <c r="F59" s="244"/>
      <c r="G59" s="310" t="s">
        <v>518</v>
      </c>
      <c r="H59" s="311"/>
      <c r="I59" s="319">
        <v>9133299</v>
      </c>
      <c r="J59" s="320">
        <v>52155</v>
      </c>
      <c r="K59" s="321">
        <v>12.7</v>
      </c>
      <c r="L59" s="322">
        <v>43532</v>
      </c>
      <c r="M59" s="323">
        <v>-3.5</v>
      </c>
      <c r="N59" s="324">
        <v>16.2</v>
      </c>
    </row>
    <row r="60" spans="1:14" x14ac:dyDescent="0.15">
      <c r="A60" s="248"/>
      <c r="B60" s="244"/>
      <c r="C60" s="244"/>
      <c r="D60" s="244"/>
      <c r="E60" s="244"/>
      <c r="F60" s="244"/>
      <c r="G60" s="325"/>
      <c r="H60" s="326" t="s">
        <v>514</v>
      </c>
      <c r="I60" s="333">
        <v>5172424</v>
      </c>
      <c r="J60" s="328">
        <v>29537</v>
      </c>
      <c r="K60" s="329">
        <v>19.8</v>
      </c>
      <c r="L60" s="330">
        <v>25435</v>
      </c>
      <c r="M60" s="331">
        <v>-0.6</v>
      </c>
      <c r="N60" s="332">
        <v>20.399999999999999</v>
      </c>
    </row>
    <row r="61" spans="1:14" x14ac:dyDescent="0.15">
      <c r="A61" s="248"/>
      <c r="B61" s="244"/>
      <c r="C61" s="244"/>
      <c r="D61" s="244"/>
      <c r="E61" s="244"/>
      <c r="F61" s="244"/>
      <c r="G61" s="310" t="s">
        <v>519</v>
      </c>
      <c r="H61" s="334"/>
      <c r="I61" s="335">
        <v>9678519</v>
      </c>
      <c r="J61" s="336">
        <v>55480</v>
      </c>
      <c r="K61" s="337">
        <v>-1.1000000000000001</v>
      </c>
      <c r="L61" s="338">
        <v>41964</v>
      </c>
      <c r="M61" s="339">
        <v>-2.4</v>
      </c>
      <c r="N61" s="324">
        <v>1.3</v>
      </c>
    </row>
    <row r="62" spans="1:14" x14ac:dyDescent="0.15">
      <c r="A62" s="248"/>
      <c r="B62" s="244"/>
      <c r="C62" s="244"/>
      <c r="D62" s="244"/>
      <c r="E62" s="244"/>
      <c r="F62" s="244"/>
      <c r="G62" s="325"/>
      <c r="H62" s="326" t="s">
        <v>514</v>
      </c>
      <c r="I62" s="327">
        <v>5074983</v>
      </c>
      <c r="J62" s="328">
        <v>29092</v>
      </c>
      <c r="K62" s="329">
        <v>-2.4</v>
      </c>
      <c r="L62" s="330">
        <v>23552</v>
      </c>
      <c r="M62" s="331">
        <v>-1.8</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5.92</v>
      </c>
      <c r="G47" s="12">
        <v>6.05</v>
      </c>
      <c r="H47" s="12">
        <v>8.06</v>
      </c>
      <c r="I47" s="12">
        <v>8.17</v>
      </c>
      <c r="J47" s="13">
        <v>8.17</v>
      </c>
    </row>
    <row r="48" spans="2:10" ht="57.75" customHeight="1" x14ac:dyDescent="0.15">
      <c r="B48" s="14"/>
      <c r="C48" s="1171" t="s">
        <v>4</v>
      </c>
      <c r="D48" s="1171"/>
      <c r="E48" s="1172"/>
      <c r="F48" s="15">
        <v>2.2599999999999998</v>
      </c>
      <c r="G48" s="16">
        <v>3.34</v>
      </c>
      <c r="H48" s="16">
        <v>2.2000000000000002</v>
      </c>
      <c r="I48" s="16">
        <v>3.29</v>
      </c>
      <c r="J48" s="17">
        <v>2.06</v>
      </c>
    </row>
    <row r="49" spans="2:10" ht="57.75" customHeight="1" thickBot="1" x14ac:dyDescent="0.2">
      <c r="B49" s="18"/>
      <c r="C49" s="1173" t="s">
        <v>5</v>
      </c>
      <c r="D49" s="1173"/>
      <c r="E49" s="1174"/>
      <c r="F49" s="19">
        <v>2.57</v>
      </c>
      <c r="G49" s="20">
        <v>3.1</v>
      </c>
      <c r="H49" s="20">
        <v>1.99</v>
      </c>
      <c r="I49" s="20">
        <v>2.7</v>
      </c>
      <c r="J49" s="21">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2017-04-21T02:47:27Z</cp:lastPrinted>
  <dcterms:created xsi:type="dcterms:W3CDTF">2017-02-15T21:22:17Z</dcterms:created>
  <dcterms:modified xsi:type="dcterms:W3CDTF">2017-05-26T02:21:09Z</dcterms:modified>
  <cp:category/>
</cp:coreProperties>
</file>